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a.gejdosova\Desktop\"/>
    </mc:Choice>
  </mc:AlternateContent>
  <xr:revisionPtr revIDLastSave="0" documentId="13_ncr:1_{68141AF1-8B34-4471-A295-DF183A319AC6}" xr6:coauthVersionLast="36" xr6:coauthVersionMax="36" xr10:uidLastSave="{00000000-0000-0000-0000-000000000000}"/>
  <bookViews>
    <workbookView xWindow="0" yWindow="0" windowWidth="28800" windowHeight="11925" xr2:uid="{6106B99C-FEDC-4557-B97B-753EBF3B74DE}"/>
  </bookViews>
  <sheets>
    <sheet name="Zriaďovateľ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Zriaďovateľ!$A$4:$K$382</definedName>
    <definedName name="_xlnm.Print_Titles" localSheetId="0">Zriaďovateľ!$3:$4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2" i="1" l="1"/>
  <c r="G384" i="1" s="1"/>
  <c r="F382" i="1"/>
  <c r="F384" i="1" s="1"/>
  <c r="E382" i="1"/>
  <c r="E384" i="1" s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I88" i="1"/>
  <c r="I382" i="1" s="1"/>
  <c r="I384" i="1" s="1"/>
  <c r="H88" i="1"/>
  <c r="H382" i="1" s="1"/>
  <c r="H384" i="1" s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J88" i="1" l="1"/>
  <c r="J382" i="1" s="1"/>
  <c r="J384" i="1" s="1"/>
  <c r="K38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Polónyiová Laura</author>
  </authors>
  <commentList>
    <comment ref="H4" authorId="0" shapeId="0" xr:uid="{C35D503C-3633-4094-A4F1-12785CC06443}">
      <text>
        <r>
          <rPr>
            <b/>
            <sz val="9"/>
            <color indexed="81"/>
            <rFont val="Segoe UI"/>
            <family val="2"/>
            <charset val="238"/>
          </rPr>
          <t>Polónyiová Laura:</t>
        </r>
        <r>
          <rPr>
            <sz val="9"/>
            <color indexed="81"/>
            <rFont val="Segoe UI"/>
            <family val="2"/>
            <charset val="238"/>
          </rPr>
          <t xml:space="preserve">
B1_19</t>
        </r>
      </text>
    </comment>
    <comment ref="I4" authorId="0" shapeId="0" xr:uid="{F2FF2396-E725-4EF4-A223-3A3093B6F60E}">
      <text>
        <r>
          <rPr>
            <b/>
            <sz val="9"/>
            <color indexed="81"/>
            <rFont val="Segoe UI"/>
            <family val="2"/>
            <charset val="238"/>
          </rPr>
          <t>Polónyiová Laura:</t>
        </r>
        <r>
          <rPr>
            <sz val="9"/>
            <color indexed="81"/>
            <rFont val="Segoe UI"/>
            <family val="2"/>
            <charset val="238"/>
          </rPr>
          <t xml:space="preserve">
B2_19</t>
        </r>
      </text>
    </comment>
  </commentList>
</comments>
</file>

<file path=xl/sharedStrings.xml><?xml version="1.0" encoding="utf-8"?>
<sst xmlns="http://schemas.openxmlformats.org/spreadsheetml/2006/main" count="1524" uniqueCount="780">
  <si>
    <t>Úprava rozpisu finančných prostriedkov na kompenzačný príspevok podľa zriaďovateľov na rok 2025 - zúčtovanie</t>
  </si>
  <si>
    <t>Prehľad po zriaďovateľoch</t>
  </si>
  <si>
    <t>Priem. prepoč. počet zam. k 30.9.2024</t>
  </si>
  <si>
    <t>Priem. prepoč. počet zam. k 30.9.2025</t>
  </si>
  <si>
    <t>Kraj sídla zriaď.</t>
  </si>
  <si>
    <t>Typ zriaď.</t>
  </si>
  <si>
    <t>KODFIN</t>
  </si>
  <si>
    <t>Názov zriaďovateľa</t>
  </si>
  <si>
    <t>Pedag. zamest.</t>
  </si>
  <si>
    <t>Odb. 
zamest.</t>
  </si>
  <si>
    <t>Pedag. a Odb. 
SPOLU</t>
  </si>
  <si>
    <t>BA</t>
  </si>
  <si>
    <t>K</t>
  </si>
  <si>
    <t>KBA</t>
  </si>
  <si>
    <t>Regionálny úrad školskej správy v Bratislave</t>
  </si>
  <si>
    <t>V</t>
  </si>
  <si>
    <t>VBA</t>
  </si>
  <si>
    <t>Bratislavský samosprávny kraj</t>
  </si>
  <si>
    <t>O</t>
  </si>
  <si>
    <t>O503681</t>
  </si>
  <si>
    <t>Obec Boldog</t>
  </si>
  <si>
    <t>O503797</t>
  </si>
  <si>
    <t>Obec Hrubá Borša</t>
  </si>
  <si>
    <t>O503801</t>
  </si>
  <si>
    <t>Obec Hrubý Šúr</t>
  </si>
  <si>
    <t>O503819</t>
  </si>
  <si>
    <t>Obec Hurbanova Ves</t>
  </si>
  <si>
    <t>O503851</t>
  </si>
  <si>
    <t>Obec Kostolná pri Dunaji</t>
  </si>
  <si>
    <t>O503894</t>
  </si>
  <si>
    <t>Obec Kráľová pri Senci</t>
  </si>
  <si>
    <t>O503983</t>
  </si>
  <si>
    <t>Obec Reca</t>
  </si>
  <si>
    <t>O504556</t>
  </si>
  <si>
    <t>Obec Malé Leváre</t>
  </si>
  <si>
    <t>O504629</t>
  </si>
  <si>
    <t>Obec Plavecké Podhradie</t>
  </si>
  <si>
    <t>O504637</t>
  </si>
  <si>
    <t>Obec Plavecký Mikuláš</t>
  </si>
  <si>
    <t>O504769</t>
  </si>
  <si>
    <t>Obec Rohožník</t>
  </si>
  <si>
    <t>O504858</t>
  </si>
  <si>
    <t>Obec Sološnica</t>
  </si>
  <si>
    <t>O504874</t>
  </si>
  <si>
    <t>Obec Studienka</t>
  </si>
  <si>
    <t>O504947</t>
  </si>
  <si>
    <t>Obec Veľké Leváre</t>
  </si>
  <si>
    <t>O504980</t>
  </si>
  <si>
    <t>Obec Závod</t>
  </si>
  <si>
    <t>O507806</t>
  </si>
  <si>
    <t>Obec Báhoň</t>
  </si>
  <si>
    <t>O507814</t>
  </si>
  <si>
    <t>Obec Bernolákovo</t>
  </si>
  <si>
    <t>O507822</t>
  </si>
  <si>
    <t>Obec Blatné</t>
  </si>
  <si>
    <t>O507831</t>
  </si>
  <si>
    <t>Obec Borinka</t>
  </si>
  <si>
    <t>O507849</t>
  </si>
  <si>
    <t>Obec Budmerice</t>
  </si>
  <si>
    <t>O507857</t>
  </si>
  <si>
    <t>Obec Častá</t>
  </si>
  <si>
    <t>O507865</t>
  </si>
  <si>
    <t>Obec Čataj</t>
  </si>
  <si>
    <t>O507873</t>
  </si>
  <si>
    <t>Obec Doľany</t>
  </si>
  <si>
    <t>O507881</t>
  </si>
  <si>
    <t>Obec Dubová</t>
  </si>
  <si>
    <t>O507890</t>
  </si>
  <si>
    <t>Obec Gajary</t>
  </si>
  <si>
    <t>O507903</t>
  </si>
  <si>
    <t>Obec Hamuliakovo</t>
  </si>
  <si>
    <t>O507911</t>
  </si>
  <si>
    <t>Obec Chorvátsky Grob</t>
  </si>
  <si>
    <t>O507938</t>
  </si>
  <si>
    <t>Obec Ivanka pri Dunaji</t>
  </si>
  <si>
    <t>O507946</t>
  </si>
  <si>
    <t>Obec Jablonec</t>
  </si>
  <si>
    <t>O507954</t>
  </si>
  <si>
    <t>Obec Jablonové</t>
  </si>
  <si>
    <t>O507962</t>
  </si>
  <si>
    <t>Obec Jakubov</t>
  </si>
  <si>
    <t>O507989</t>
  </si>
  <si>
    <t>Mesto Svätý Jur</t>
  </si>
  <si>
    <t>O507997</t>
  </si>
  <si>
    <t>Obec Kalinkovo</t>
  </si>
  <si>
    <t>O508012</t>
  </si>
  <si>
    <t>Obec Kostolište</t>
  </si>
  <si>
    <t>O508021</t>
  </si>
  <si>
    <t>Obec Kuchyňa</t>
  </si>
  <si>
    <t>O508039</t>
  </si>
  <si>
    <t>Obec Láb</t>
  </si>
  <si>
    <t>O508047</t>
  </si>
  <si>
    <t>Obec Limbach</t>
  </si>
  <si>
    <t>O508055</t>
  </si>
  <si>
    <t>Obec Lozorno</t>
  </si>
  <si>
    <t>O508063</t>
  </si>
  <si>
    <t>Mesto Malacky</t>
  </si>
  <si>
    <t>O508071</t>
  </si>
  <si>
    <t>Obec Malinovo</t>
  </si>
  <si>
    <t>O508080</t>
  </si>
  <si>
    <t>Obec Marianka</t>
  </si>
  <si>
    <t>O508098</t>
  </si>
  <si>
    <t>Obec Miloslavov</t>
  </si>
  <si>
    <t>O508101</t>
  </si>
  <si>
    <t>Mesto Modra</t>
  </si>
  <si>
    <t>O508110</t>
  </si>
  <si>
    <t>Obec Most pri Bratislave</t>
  </si>
  <si>
    <t>O508136</t>
  </si>
  <si>
    <t>Obec Nová Dedinka</t>
  </si>
  <si>
    <t>O508161</t>
  </si>
  <si>
    <t>Obec Pernek</t>
  </si>
  <si>
    <t>O508179</t>
  </si>
  <si>
    <t>Mesto Pezinok</t>
  </si>
  <si>
    <t>O508187</t>
  </si>
  <si>
    <t>Obec Píla</t>
  </si>
  <si>
    <t>O508195</t>
  </si>
  <si>
    <t>Obec Plavecký Štvrtok</t>
  </si>
  <si>
    <t>O508209</t>
  </si>
  <si>
    <t>Obec Rovinka</t>
  </si>
  <si>
    <t>O508217</t>
  </si>
  <si>
    <t>Mesto Senec</t>
  </si>
  <si>
    <t>O508225</t>
  </si>
  <si>
    <t>Obec Slovenský Grob</t>
  </si>
  <si>
    <t>O508233</t>
  </si>
  <si>
    <t>Mesto Stupava</t>
  </si>
  <si>
    <t>O508241</t>
  </si>
  <si>
    <t>Obec Suchohrad</t>
  </si>
  <si>
    <t>O508250</t>
  </si>
  <si>
    <t>Obec Šenkvice</t>
  </si>
  <si>
    <t>O508268</t>
  </si>
  <si>
    <t>Obec Štefanová</t>
  </si>
  <si>
    <t>O508276</t>
  </si>
  <si>
    <t>Obec Tomášov</t>
  </si>
  <si>
    <t>O508284</t>
  </si>
  <si>
    <t>Obec Tureň</t>
  </si>
  <si>
    <t>O508292</t>
  </si>
  <si>
    <t>Obec Veľký Biel</t>
  </si>
  <si>
    <t>O508306</t>
  </si>
  <si>
    <t>Obec Viničné</t>
  </si>
  <si>
    <t>O508314</t>
  </si>
  <si>
    <t>Obec Vinosady</t>
  </si>
  <si>
    <t>O508322</t>
  </si>
  <si>
    <t>Obec Vištuk</t>
  </si>
  <si>
    <t>O508331</t>
  </si>
  <si>
    <t>Obec Vlky</t>
  </si>
  <si>
    <t>O508349</t>
  </si>
  <si>
    <t>Obec Vysoká pri Morave</t>
  </si>
  <si>
    <t>O508365</t>
  </si>
  <si>
    <t>Obec Záhorská Ves</t>
  </si>
  <si>
    <t>O508381</t>
  </si>
  <si>
    <t>Obec Zohor</t>
  </si>
  <si>
    <t>O528595</t>
  </si>
  <si>
    <t>Mestská časť Bratislava - Staré Mesto</t>
  </si>
  <si>
    <t>O529311</t>
  </si>
  <si>
    <t>Mestská časť Bratislava - Podunajské Biskupice</t>
  </si>
  <si>
    <t>O529320</t>
  </si>
  <si>
    <t>Mestská časť Bratislava - Ružinov</t>
  </si>
  <si>
    <t>O529338</t>
  </si>
  <si>
    <t>Mestská časť Bratislava - Vrakuňa</t>
  </si>
  <si>
    <t>O529346</t>
  </si>
  <si>
    <t>Mestská časť Bratislava - Nové Mesto</t>
  </si>
  <si>
    <t>O529354</t>
  </si>
  <si>
    <t>Mestská časť Bratislava - Rača</t>
  </si>
  <si>
    <t>O529362</t>
  </si>
  <si>
    <t>Mestská časť Bratislava - Vajnory</t>
  </si>
  <si>
    <t>O529371</t>
  </si>
  <si>
    <t>Mestská časť Bratislava - Devínska Nová Ves</t>
  </si>
  <si>
    <t>O529389</t>
  </si>
  <si>
    <t>Mestská časť Bratislava - Dúbravka</t>
  </si>
  <si>
    <t>O529397</t>
  </si>
  <si>
    <t>Mestská časť Bratislava - Karlova Ves</t>
  </si>
  <si>
    <t>O529401</t>
  </si>
  <si>
    <t>Mestská časť Bratislava - Devín</t>
  </si>
  <si>
    <t>O529419</t>
  </si>
  <si>
    <t>Mestská časť Bratislava - Lamač</t>
  </si>
  <si>
    <t>O529427</t>
  </si>
  <si>
    <t>Mestská časť Bratislava - Záhorská Bystrica</t>
  </si>
  <si>
    <t>O529435</t>
  </si>
  <si>
    <t>Mestská časť Bratislava - Čunovo</t>
  </si>
  <si>
    <t>O529443</t>
  </si>
  <si>
    <t>Mestská časť Bratislava - Jarovce</t>
  </si>
  <si>
    <t>O529460</t>
  </si>
  <si>
    <t>Mestská časť Bratislava - Petržalka</t>
  </si>
  <si>
    <t>O529494</t>
  </si>
  <si>
    <t>Mestská časť Bratislava - Rusovce</t>
  </si>
  <si>
    <t>O545333</t>
  </si>
  <si>
    <t>Obec Dunajská Lužná</t>
  </si>
  <si>
    <t>O555487</t>
  </si>
  <si>
    <t>Obec Igram</t>
  </si>
  <si>
    <t>O555495</t>
  </si>
  <si>
    <t>Obec Kaplna</t>
  </si>
  <si>
    <t>O555509</t>
  </si>
  <si>
    <t>Obec Zálesie</t>
  </si>
  <si>
    <t>C</t>
  </si>
  <si>
    <t>C10</t>
  </si>
  <si>
    <t>Kongregácia sestier dominikánok bl. Imeldy</t>
  </si>
  <si>
    <t>C13</t>
  </si>
  <si>
    <t>Rímska únia Rádu sv. Uršule, Slovenská provincia, Provincialát Uršulínok</t>
  </si>
  <si>
    <t>C14</t>
  </si>
  <si>
    <t>Kanonisky sv. Augustína rehole Notre Dame</t>
  </si>
  <si>
    <t>C20</t>
  </si>
  <si>
    <t>Saleziáni don Bosca - Slovenská provincia</t>
  </si>
  <si>
    <t>C22</t>
  </si>
  <si>
    <t>Inštitút školských bratov</t>
  </si>
  <si>
    <t>C25</t>
  </si>
  <si>
    <t>Cirkevný zbor Evanjelickej cirkvi augsburského vyznania na Slovensku Svätý Jur</t>
  </si>
  <si>
    <t>C27</t>
  </si>
  <si>
    <t>Cirkevný zbor Evanjelickej cirkvi augsburského vyznania na Slovensku Bratislava - Petržalka</t>
  </si>
  <si>
    <t>C58</t>
  </si>
  <si>
    <t>Rímskokatolícka cirkev, Bratislavská arcidiecéza</t>
  </si>
  <si>
    <t>C73</t>
  </si>
  <si>
    <t>Združenie škôl C. S. Lewisa, ú.z.</t>
  </si>
  <si>
    <t>S</t>
  </si>
  <si>
    <t>S016</t>
  </si>
  <si>
    <t>Ing. Elena Strašková</t>
  </si>
  <si>
    <t>S017</t>
  </si>
  <si>
    <t>Mgr. Viera Zavarčíková</t>
  </si>
  <si>
    <t>S038</t>
  </si>
  <si>
    <t>Výchovno-vzdelávacie združenie</t>
  </si>
  <si>
    <t>S041</t>
  </si>
  <si>
    <t>GAUDEAMUS, s.r.o.</t>
  </si>
  <si>
    <t>S056</t>
  </si>
  <si>
    <t>Výchova k slobode o. z.</t>
  </si>
  <si>
    <t>S057</t>
  </si>
  <si>
    <t>Cambridge international communications, s. r. o.</t>
  </si>
  <si>
    <t>S091</t>
  </si>
  <si>
    <t>Alena Kaňuková</t>
  </si>
  <si>
    <t>S092</t>
  </si>
  <si>
    <t>PROFI - KAMO, s.r.o.</t>
  </si>
  <si>
    <t>S093</t>
  </si>
  <si>
    <t>Ministerstvo školstva a vedy Bulharskej republiky</t>
  </si>
  <si>
    <t>S099</t>
  </si>
  <si>
    <t>Sonfol s.r.o.</t>
  </si>
  <si>
    <t>S1001</t>
  </si>
  <si>
    <t>TREA plus s.r.o.</t>
  </si>
  <si>
    <t>S1008</t>
  </si>
  <si>
    <t>Mgr. art. Dalibor Bača</t>
  </si>
  <si>
    <t>S1019</t>
  </si>
  <si>
    <t>LIBELLUS PRECUM, o.z.</t>
  </si>
  <si>
    <t>S1025</t>
  </si>
  <si>
    <t>PRÉDIUM INVEST s.r.o.</t>
  </si>
  <si>
    <t>S1026</t>
  </si>
  <si>
    <t>Detské centrum Dostojevského</t>
  </si>
  <si>
    <t>S1027</t>
  </si>
  <si>
    <t>VIA BIBLIOTHECA, s.r.o.</t>
  </si>
  <si>
    <t>S1028</t>
  </si>
  <si>
    <t>Záhradka, s.r.o.</t>
  </si>
  <si>
    <t>S1029</t>
  </si>
  <si>
    <t>littleBIG, s. r. o.</t>
  </si>
  <si>
    <t>S1030</t>
  </si>
  <si>
    <t>Mimi a Monty</t>
  </si>
  <si>
    <t>S1032</t>
  </si>
  <si>
    <t>TRION - klub aktívneho trávenia voľného času pre deti, mládež a rodičov</t>
  </si>
  <si>
    <t>S1035</t>
  </si>
  <si>
    <t>Pod Slavínom</t>
  </si>
  <si>
    <t>S1037</t>
  </si>
  <si>
    <t>Anjelik s.r.o.</t>
  </si>
  <si>
    <t>S1040</t>
  </si>
  <si>
    <t>FANTASTICKÁ - občianske združenie</t>
  </si>
  <si>
    <t>S1042</t>
  </si>
  <si>
    <t>AlterVita s. r. o.</t>
  </si>
  <si>
    <t>S1043</t>
  </si>
  <si>
    <t>HANDPRINTS INTERNATIONAL s.r.o.</t>
  </si>
  <si>
    <t>S1045</t>
  </si>
  <si>
    <t>Škôlka Severáčik s.r.o.</t>
  </si>
  <si>
    <t>S1051</t>
  </si>
  <si>
    <t>TENENET o.z.</t>
  </si>
  <si>
    <t>S1059</t>
  </si>
  <si>
    <t>Dragon Kids s.r.o.</t>
  </si>
  <si>
    <t>S1060</t>
  </si>
  <si>
    <t>Životný štart</t>
  </si>
  <si>
    <t>S1063</t>
  </si>
  <si>
    <t>Múdri drobci s. r. o.</t>
  </si>
  <si>
    <t>S1064</t>
  </si>
  <si>
    <t>DETSKÝ DOMČEK s.r.o.</t>
  </si>
  <si>
    <t>S1068</t>
  </si>
  <si>
    <t>Za lepšie vzdelávanie</t>
  </si>
  <si>
    <t>S1073</t>
  </si>
  <si>
    <t>Kolégium Antona Neuwirtha</t>
  </si>
  <si>
    <t>S1078</t>
  </si>
  <si>
    <t>MAXWELL, s.r.o.</t>
  </si>
  <si>
    <t>S1079</t>
  </si>
  <si>
    <t>Krasňanko o.z.</t>
  </si>
  <si>
    <t>S1083</t>
  </si>
  <si>
    <t>Slobodne a zodpovedne</t>
  </si>
  <si>
    <t>S1084</t>
  </si>
  <si>
    <t>Mgr. Nina Némethová</t>
  </si>
  <si>
    <t>S1085</t>
  </si>
  <si>
    <t>Súkromná materská škola Jahôdka, o.z.</t>
  </si>
  <si>
    <t>S1087</t>
  </si>
  <si>
    <t>HAPPY centrum</t>
  </si>
  <si>
    <t>S1088</t>
  </si>
  <si>
    <t>JUDR. Eva Petričková</t>
  </si>
  <si>
    <t>S1099</t>
  </si>
  <si>
    <t>PLATYPUS, s. r. o.</t>
  </si>
  <si>
    <t>S1100</t>
  </si>
  <si>
    <t>Veselý úľ</t>
  </si>
  <si>
    <t>S1102</t>
  </si>
  <si>
    <t>LS Company s. r. o.</t>
  </si>
  <si>
    <t>S1103</t>
  </si>
  <si>
    <t>Detské centrum Zázračný svet, s.r.o.</t>
  </si>
  <si>
    <t>S1110</t>
  </si>
  <si>
    <t>Hugáčík s.r.o.</t>
  </si>
  <si>
    <t>S1116</t>
  </si>
  <si>
    <t>Kresťanské centrum Ako doma</t>
  </si>
  <si>
    <t>S1124</t>
  </si>
  <si>
    <t>Sports Web Agency s. r. o.</t>
  </si>
  <si>
    <t>S1129</t>
  </si>
  <si>
    <t>Ekonomická univerzita v Bratislave</t>
  </si>
  <si>
    <t>S1136</t>
  </si>
  <si>
    <t>NEZBEDNÁ STONOŽKA</t>
  </si>
  <si>
    <t>S1139</t>
  </si>
  <si>
    <t>Skyro, n. o.</t>
  </si>
  <si>
    <t>S1141</t>
  </si>
  <si>
    <t>Ohnisko</t>
  </si>
  <si>
    <t>S1165</t>
  </si>
  <si>
    <t>Dobré družstvo, o.z.</t>
  </si>
  <si>
    <t>S1166</t>
  </si>
  <si>
    <t>Rozmanita</t>
  </si>
  <si>
    <t>S1173</t>
  </si>
  <si>
    <t>Bublinkovo, s.r.o.</t>
  </si>
  <si>
    <t>S1180</t>
  </si>
  <si>
    <t>Súkromná SOŠ pedagogická s.r.o.</t>
  </si>
  <si>
    <t>S1195</t>
  </si>
  <si>
    <t>SMART CHILD</t>
  </si>
  <si>
    <t>S1196</t>
  </si>
  <si>
    <t>PEKNÁ CESTIČKA, s. r. o.</t>
  </si>
  <si>
    <t>S1203</t>
  </si>
  <si>
    <t>ATELIÉR 33</t>
  </si>
  <si>
    <t>S1211</t>
  </si>
  <si>
    <t>Občianske združenie GREENLORD</t>
  </si>
  <si>
    <t>S126</t>
  </si>
  <si>
    <t>Súkromná stredná odborná škola HOST, s.r.o.</t>
  </si>
  <si>
    <t>S127</t>
  </si>
  <si>
    <t>Baruch Myers</t>
  </si>
  <si>
    <t>S180</t>
  </si>
  <si>
    <t>Johannes Senio Service s.r.o.</t>
  </si>
  <si>
    <t>S193</t>
  </si>
  <si>
    <t>Mgr. Jana Kamenská - 1. súkromné opatrovateľské centrum BABYLAND</t>
  </si>
  <si>
    <t>S217</t>
  </si>
  <si>
    <t>GALILEO SCHOOL, s.r.o.</t>
  </si>
  <si>
    <t>S232</t>
  </si>
  <si>
    <t>Občianske združenie ESPRIT</t>
  </si>
  <si>
    <t>S344</t>
  </si>
  <si>
    <t>S.E.I.N. sollertia s.r.o.</t>
  </si>
  <si>
    <t>S352</t>
  </si>
  <si>
    <t>Natália Psotová</t>
  </si>
  <si>
    <t>S355</t>
  </si>
  <si>
    <t>SCHOOL, s.r.o.</t>
  </si>
  <si>
    <t>S365</t>
  </si>
  <si>
    <t>Ing. Mgr. Michaela Moyzesová</t>
  </si>
  <si>
    <t>S380</t>
  </si>
  <si>
    <t>Mgr. Miroslava Robinson</t>
  </si>
  <si>
    <t>S423</t>
  </si>
  <si>
    <t>Autistické centrum Andreas n. o.</t>
  </si>
  <si>
    <t>S446</t>
  </si>
  <si>
    <t>Security management, s.r.o.</t>
  </si>
  <si>
    <t>S462</t>
  </si>
  <si>
    <t>Felix MŠ, s.r.o.</t>
  </si>
  <si>
    <t>S463</t>
  </si>
  <si>
    <t>Inštitút detskej reči s.r.o.</t>
  </si>
  <si>
    <t>S481</t>
  </si>
  <si>
    <t>UniTrade Institute, s. r. o.</t>
  </si>
  <si>
    <t>S493</t>
  </si>
  <si>
    <t>Občianske združenie priateľov Bulharskej školy Christa Boteva</t>
  </si>
  <si>
    <t>S515</t>
  </si>
  <si>
    <t>Venus Jahanpour</t>
  </si>
  <si>
    <t>S518</t>
  </si>
  <si>
    <t>FUNIVERSITY, a.s.</t>
  </si>
  <si>
    <t>S520</t>
  </si>
  <si>
    <t>CENTRUM NADANIA n. o. skrátený názov CENADA, n.o.</t>
  </si>
  <si>
    <t>S526</t>
  </si>
  <si>
    <t>Čarovný domček, občianske združenie</t>
  </si>
  <si>
    <t>S599</t>
  </si>
  <si>
    <t>RAMAT PLUS, s. r. o.</t>
  </si>
  <si>
    <t>S600</t>
  </si>
  <si>
    <t>BKW, s.r.o.</t>
  </si>
  <si>
    <t>S602</t>
  </si>
  <si>
    <t>KORY, s.r.o.</t>
  </si>
  <si>
    <t>S607</t>
  </si>
  <si>
    <t>Helena Barnová</t>
  </si>
  <si>
    <t>S634</t>
  </si>
  <si>
    <t>Združenie rodičov Spoločnej nemecko-slovenskej školy v Bratislave</t>
  </si>
  <si>
    <t>S648</t>
  </si>
  <si>
    <t>Gastroškola, s. r. o.</t>
  </si>
  <si>
    <t>S668</t>
  </si>
  <si>
    <t>Kreatívne centrum, s.r.o.</t>
  </si>
  <si>
    <t>S671</t>
  </si>
  <si>
    <t>MAKRO spol. s r.o.</t>
  </si>
  <si>
    <t>S693</t>
  </si>
  <si>
    <t>Peter Jaký</t>
  </si>
  <si>
    <t>S697</t>
  </si>
  <si>
    <t>English International School of Bratislava, s.r.o.</t>
  </si>
  <si>
    <t>S707</t>
  </si>
  <si>
    <t>DETSKÉ CENTRUM, s.r.o.</t>
  </si>
  <si>
    <t>S712</t>
  </si>
  <si>
    <t>Detská škôlka, s.r.o.</t>
  </si>
  <si>
    <t>S731</t>
  </si>
  <si>
    <t>DAYCARE INTERNATIONAL, s. r. o.</t>
  </si>
  <si>
    <t>S734</t>
  </si>
  <si>
    <t>ASROW o.z.</t>
  </si>
  <si>
    <t>S753</t>
  </si>
  <si>
    <t>Nezisková organizácia VYSNÍVANÝ DOMOV</t>
  </si>
  <si>
    <t>S755</t>
  </si>
  <si>
    <t>Združenie pre francúzsku školu v Bratislave</t>
  </si>
  <si>
    <t>S759</t>
  </si>
  <si>
    <t>ABCclub, s. r. o.</t>
  </si>
  <si>
    <t>S761</t>
  </si>
  <si>
    <t>Kids Paradise s. r . o.</t>
  </si>
  <si>
    <t>S767</t>
  </si>
  <si>
    <t>IMPULS IDEA FAMILY, s. r. o.</t>
  </si>
  <si>
    <t>S771</t>
  </si>
  <si>
    <t>AMOS EDU s.r.o.</t>
  </si>
  <si>
    <t>S795</t>
  </si>
  <si>
    <t>Škôlka Hrášok s. r. o.</t>
  </si>
  <si>
    <t>S811</t>
  </si>
  <si>
    <t>OZ Škôlka Limbach</t>
  </si>
  <si>
    <t>S812</t>
  </si>
  <si>
    <t>PaedDr. Andrea Matejcová</t>
  </si>
  <si>
    <t>S819</t>
  </si>
  <si>
    <t>FORESTA Kids</t>
  </si>
  <si>
    <t>S820</t>
  </si>
  <si>
    <t>ProSchola, s.r.o.</t>
  </si>
  <si>
    <t>S827</t>
  </si>
  <si>
    <t>O.z. FELIX Bratislava</t>
  </si>
  <si>
    <t>S829</t>
  </si>
  <si>
    <t>PhDr. Veronika Bisaki, PhD., MBA</t>
  </si>
  <si>
    <t>S832</t>
  </si>
  <si>
    <t>Duálna akadémia, z.z.p.o.</t>
  </si>
  <si>
    <t>S858</t>
  </si>
  <si>
    <t>Centrum včasnej intervencie, n.o.</t>
  </si>
  <si>
    <t>S862</t>
  </si>
  <si>
    <t>Jozef Bača</t>
  </si>
  <si>
    <t>S875</t>
  </si>
  <si>
    <t>Škôlka Benjamín, občianske združenie</t>
  </si>
  <si>
    <t>S884</t>
  </si>
  <si>
    <t>Školička, s.r.o.</t>
  </si>
  <si>
    <t>S886</t>
  </si>
  <si>
    <t>SMEJO s. r. o.</t>
  </si>
  <si>
    <t>S889</t>
  </si>
  <si>
    <t>Občianske združeie Šťastná škôlka/HAPPY-TIME</t>
  </si>
  <si>
    <t>S894</t>
  </si>
  <si>
    <t>Starting point, s. r. o.</t>
  </si>
  <si>
    <t>S896</t>
  </si>
  <si>
    <t>ATM – TITUS, s.r.o.</t>
  </si>
  <si>
    <t>S913</t>
  </si>
  <si>
    <t>CHROBÁČIKOVO s.r.o.</t>
  </si>
  <si>
    <t>S914</t>
  </si>
  <si>
    <t>SportSkola s. r. o.</t>
  </si>
  <si>
    <t>S925</t>
  </si>
  <si>
    <t>THE BRANDS LTD s.r.o.</t>
  </si>
  <si>
    <t>S928</t>
  </si>
  <si>
    <t>UniCare Centrum, s. r. o.</t>
  </si>
  <si>
    <t>S931</t>
  </si>
  <si>
    <t>Iveta Alfonzová</t>
  </si>
  <si>
    <t>S932</t>
  </si>
  <si>
    <t>ANIMATO s.r.o.</t>
  </si>
  <si>
    <t>S933</t>
  </si>
  <si>
    <t>Tomáš Chadim</t>
  </si>
  <si>
    <t>S938</t>
  </si>
  <si>
    <t>Fantastická škôlka s. r. o.</t>
  </si>
  <si>
    <t>S941</t>
  </si>
  <si>
    <t>Kings Schools International, s.r.o.</t>
  </si>
  <si>
    <t>S943</t>
  </si>
  <si>
    <t>MŠ Žehrianska o.z.</t>
  </si>
  <si>
    <t>S954</t>
  </si>
  <si>
    <t>PrimaKids s.r.o</t>
  </si>
  <si>
    <t>S971</t>
  </si>
  <si>
    <t>Marianna Havasová</t>
  </si>
  <si>
    <t>S972</t>
  </si>
  <si>
    <t>Jolly HOMESCHOOL, s.r.o.</t>
  </si>
  <si>
    <t>S976</t>
  </si>
  <si>
    <t>Edux s. r. o.</t>
  </si>
  <si>
    <t>S978</t>
  </si>
  <si>
    <t>Fantastické detské centrum, s. r. o.</t>
  </si>
  <si>
    <t>S979</t>
  </si>
  <si>
    <t>Škôlka pri Lese, o.z.</t>
  </si>
  <si>
    <t>S987</t>
  </si>
  <si>
    <t>Slovenská technická univerzita v Bratislave</t>
  </si>
  <si>
    <t>S989</t>
  </si>
  <si>
    <t>Montessori Malacky OZ</t>
  </si>
  <si>
    <t>S990</t>
  </si>
  <si>
    <t>Škôlka Seahorse, s. r. o.</t>
  </si>
  <si>
    <t>S995</t>
  </si>
  <si>
    <t>Centrum HAPPY, s. r. o.</t>
  </si>
  <si>
    <t>S996</t>
  </si>
  <si>
    <t>Veľká - Malá - Škola</t>
  </si>
  <si>
    <t>S999</t>
  </si>
  <si>
    <t>INškôlka s. r. o.</t>
  </si>
  <si>
    <t>TV</t>
  </si>
  <si>
    <t>KTV</t>
  </si>
  <si>
    <t>Regionálny úrad školskej správy v Trnave</t>
  </si>
  <si>
    <t>VTV</t>
  </si>
  <si>
    <t>Trnavský samosprávny kraj</t>
  </si>
  <si>
    <t>O506745</t>
  </si>
  <si>
    <t>Mesto Trnava</t>
  </si>
  <si>
    <t>O506788</t>
  </si>
  <si>
    <t>Obec Bíňovce</t>
  </si>
  <si>
    <t>O506796</t>
  </si>
  <si>
    <t>Obec Bohdanovce nad Trnavou</t>
  </si>
  <si>
    <t>O506818</t>
  </si>
  <si>
    <t>Obec Boleráz</t>
  </si>
  <si>
    <t>O506826</t>
  </si>
  <si>
    <t>Obec Borová</t>
  </si>
  <si>
    <t>O506842</t>
  </si>
  <si>
    <t>Obec Brestovany</t>
  </si>
  <si>
    <t>O506851</t>
  </si>
  <si>
    <t>Obec Bučany</t>
  </si>
  <si>
    <t>O506869</t>
  </si>
  <si>
    <t>Obec Buková</t>
  </si>
  <si>
    <t>O506877</t>
  </si>
  <si>
    <t>Obec Cífer</t>
  </si>
  <si>
    <t>O506893</t>
  </si>
  <si>
    <t>Obec Dechtice</t>
  </si>
  <si>
    <t>O506915</t>
  </si>
  <si>
    <t>Obec Dobrá Voda</t>
  </si>
  <si>
    <t>O506923</t>
  </si>
  <si>
    <t>Obec Dolná Krupá</t>
  </si>
  <si>
    <t>O506931</t>
  </si>
  <si>
    <t>Obec Dolné Dubové</t>
  </si>
  <si>
    <t>O506940</t>
  </si>
  <si>
    <t>Obec Dolné Orešany</t>
  </si>
  <si>
    <t>O507067</t>
  </si>
  <si>
    <t>Obec Horné Orešany</t>
  </si>
  <si>
    <t>O507156</t>
  </si>
  <si>
    <t>Obec Jaslovské Bohunice</t>
  </si>
  <si>
    <t>O507164</t>
  </si>
  <si>
    <t>Obec Kátlovce</t>
  </si>
  <si>
    <t>O507211</t>
  </si>
  <si>
    <t>Obec Košolná</t>
  </si>
  <si>
    <t>O507296</t>
  </si>
  <si>
    <t>Obec Majcichov</t>
  </si>
  <si>
    <t>O507318</t>
  </si>
  <si>
    <t>Obec Malženice</t>
  </si>
  <si>
    <t>O507512</t>
  </si>
  <si>
    <t>Obec Ružindol</t>
  </si>
  <si>
    <t>O507555</t>
  </si>
  <si>
    <t>Obec Smolenice</t>
  </si>
  <si>
    <t>O507571</t>
  </si>
  <si>
    <t>Obec Suchá nad Parnou</t>
  </si>
  <si>
    <t>O507601</t>
  </si>
  <si>
    <t>Obec Špačince</t>
  </si>
  <si>
    <t>O507636</t>
  </si>
  <si>
    <t>Obec Šúrovce</t>
  </si>
  <si>
    <t>O507687</t>
  </si>
  <si>
    <t>Obec Trstín</t>
  </si>
  <si>
    <t>O507741</t>
  </si>
  <si>
    <t>Obec Voderady</t>
  </si>
  <si>
    <t>O507768</t>
  </si>
  <si>
    <t>Obec Zavar</t>
  </si>
  <si>
    <t>O507776</t>
  </si>
  <si>
    <t>Obec Zeleneč</t>
  </si>
  <si>
    <t>O556483</t>
  </si>
  <si>
    <t>Obec Križovany nad Dudváhom</t>
  </si>
  <si>
    <t>O556491</t>
  </si>
  <si>
    <t>Obec Opoj</t>
  </si>
  <si>
    <t>O556513</t>
  </si>
  <si>
    <t>Obec Vlčkovce</t>
  </si>
  <si>
    <t>O556556</t>
  </si>
  <si>
    <t>Obec Pavlice</t>
  </si>
  <si>
    <t>O556564</t>
  </si>
  <si>
    <t>Obec Slovenská Nová Ves</t>
  </si>
  <si>
    <t>O556599</t>
  </si>
  <si>
    <t>Obec Dlhá</t>
  </si>
  <si>
    <t>O556653</t>
  </si>
  <si>
    <t>Obec Radošovce</t>
  </si>
  <si>
    <t>O556661</t>
  </si>
  <si>
    <t>Obec Dolné Lovčice</t>
  </si>
  <si>
    <t>O556670</t>
  </si>
  <si>
    <t>Obec Šelpice</t>
  </si>
  <si>
    <t>O556688</t>
  </si>
  <si>
    <t>Obec Lošonec</t>
  </si>
  <si>
    <t>O580473</t>
  </si>
  <si>
    <t>Obec Biely Kostol</t>
  </si>
  <si>
    <t>O581020</t>
  </si>
  <si>
    <t>Obec Hrnčiarovce nad Parnou</t>
  </si>
  <si>
    <t>O581488</t>
  </si>
  <si>
    <t>Obec Zvončín</t>
  </si>
  <si>
    <t>C01</t>
  </si>
  <si>
    <t>Rímskokatolícka cirkev, Trnavská arcidiecéza</t>
  </si>
  <si>
    <t>C16</t>
  </si>
  <si>
    <t>Kongregácia Milosrdných sestier svätého Kríža</t>
  </si>
  <si>
    <t>C17</t>
  </si>
  <si>
    <t>Kongregácia Dcér Božskej Lásky na Slovensku</t>
  </si>
  <si>
    <t>S1006</t>
  </si>
  <si>
    <t>Materská škola KÚZELNÁ ŠKÔLKA s. r. o.</t>
  </si>
  <si>
    <t>S1137</t>
  </si>
  <si>
    <t>Občianske združenie Súkromná MŠ Slnečnica</t>
  </si>
  <si>
    <t>S1144</t>
  </si>
  <si>
    <t>DC Bunny s. r. o.</t>
  </si>
  <si>
    <t>S1160</t>
  </si>
  <si>
    <t>Mary Poppins n.o.</t>
  </si>
  <si>
    <t>S1181</t>
  </si>
  <si>
    <t>POMOC SRDCOM</t>
  </si>
  <si>
    <t>S246</t>
  </si>
  <si>
    <t>Meduška n.o.</t>
  </si>
  <si>
    <t>S319</t>
  </si>
  <si>
    <t>Gos-Sk, s.r.o.</t>
  </si>
  <si>
    <t>S508</t>
  </si>
  <si>
    <t>Mgr. Ivan Bunta - CENTRUM DETSKEJ REČI</t>
  </si>
  <si>
    <t>S525</t>
  </si>
  <si>
    <t>Súkromná materská škola Lienka</t>
  </si>
  <si>
    <t>S565</t>
  </si>
  <si>
    <t>Spoločnosť baletného majstra Dušana Nebylu</t>
  </si>
  <si>
    <t>S628</t>
  </si>
  <si>
    <t>BESST, s.r.o.</t>
  </si>
  <si>
    <t>S788</t>
  </si>
  <si>
    <t>Škôlkárik a Školáčik, n.o.</t>
  </si>
  <si>
    <t>S822</t>
  </si>
  <si>
    <t>AKO U MAMY n.o.</t>
  </si>
  <si>
    <t>S920</t>
  </si>
  <si>
    <t>DIM, spol. s r.o.</t>
  </si>
  <si>
    <t>S955</t>
  </si>
  <si>
    <t>Armáda spásy na Slovensku</t>
  </si>
  <si>
    <t>S970</t>
  </si>
  <si>
    <t>Felix Trnava</t>
  </si>
  <si>
    <t>S1208</t>
  </si>
  <si>
    <t>Substanta, o. z.</t>
  </si>
  <si>
    <t>TC</t>
  </si>
  <si>
    <t>S587</t>
  </si>
  <si>
    <t>Vedecko-náučné centrum FUTURUM, n.o.</t>
  </si>
  <si>
    <t>S656</t>
  </si>
  <si>
    <t>JUDr. Jana Michaličková</t>
  </si>
  <si>
    <t>NR</t>
  </si>
  <si>
    <t>KNR</t>
  </si>
  <si>
    <t>Regionálny úrad školskej správy v Nitre</t>
  </si>
  <si>
    <t>S1009</t>
  </si>
  <si>
    <t>Edulienka</t>
  </si>
  <si>
    <t>S1164</t>
  </si>
  <si>
    <t>ESPANIA, s.r.o.</t>
  </si>
  <si>
    <t>S669</t>
  </si>
  <si>
    <t>MULTISOUND JAPAN  s.r.o.</t>
  </si>
  <si>
    <t>ZA</t>
  </si>
  <si>
    <t>KZA</t>
  </si>
  <si>
    <t>Regionálny úrad školskej správy v Žiline</t>
  </si>
  <si>
    <t>BB</t>
  </si>
  <si>
    <t>KBB</t>
  </si>
  <si>
    <t>Regionálny úrad školskej správy v Banskej Bystrici</t>
  </si>
  <si>
    <t>C23</t>
  </si>
  <si>
    <t>Západný dištrikt Evanjelickej cirkvi a. v. na Slovensku</t>
  </si>
  <si>
    <t>S815</t>
  </si>
  <si>
    <t>Deutsch-Slowakische Akademien, a.s.</t>
  </si>
  <si>
    <t>PO</t>
  </si>
  <si>
    <t>KPO</t>
  </si>
  <si>
    <t>Regionálny úrad školskej správy v Prešove</t>
  </si>
  <si>
    <t>C24</t>
  </si>
  <si>
    <t>Východný dištrikt Evanjelickej cirkvi augsburského vyznania na Slovensku</t>
  </si>
  <si>
    <t>S1123</t>
  </si>
  <si>
    <t>ĎAKUJEM - "PAĽIKERAV"</t>
  </si>
  <si>
    <t>S567</t>
  </si>
  <si>
    <t>Európska vzdelávacia agentúra ELBA, n.o. /European Educational Agency ELBA, n.o./</t>
  </si>
  <si>
    <t>S833</t>
  </si>
  <si>
    <t>Mgr. Michaela Šarišská - MAGIC ENGLISH</t>
  </si>
  <si>
    <t>KE</t>
  </si>
  <si>
    <t>KKE</t>
  </si>
  <si>
    <t>Regionálny úrad školskej správy v Košiciach</t>
  </si>
  <si>
    <t>VKE</t>
  </si>
  <si>
    <t>Košický samosprávny kraj</t>
  </si>
  <si>
    <t>O598186</t>
  </si>
  <si>
    <t>Mestská časť Košice - Staré Mesto</t>
  </si>
  <si>
    <t>O599841</t>
  </si>
  <si>
    <t>Mestská časť Košice - Šaca</t>
  </si>
  <si>
    <t>O888888</t>
  </si>
  <si>
    <t>Mesto Košice</t>
  </si>
  <si>
    <t>C03</t>
  </si>
  <si>
    <t>Košická arcidiecéza</t>
  </si>
  <si>
    <t>C08</t>
  </si>
  <si>
    <t>Gréckokatolícka eparchia Košice</t>
  </si>
  <si>
    <t>C51</t>
  </si>
  <si>
    <t>Cirkevný zbor Evanjelickej cirkvi augsburského vyznania na Slovensku Košice - Terasa</t>
  </si>
  <si>
    <t>C71</t>
  </si>
  <si>
    <t>Rád premonštrátov - Opátstvo Jasov</t>
  </si>
  <si>
    <t>C72</t>
  </si>
  <si>
    <t>Košický seniorát Evanjelickej cirkvi augsburského vyznania na Slovensku</t>
  </si>
  <si>
    <t>C85</t>
  </si>
  <si>
    <t>Reformovaná kresťanská cirkev na Slovensku, Maďarský cirkevný zbor Košice</t>
  </si>
  <si>
    <t>S001</t>
  </si>
  <si>
    <t>PAMIKO, s.r.o. Košice</t>
  </si>
  <si>
    <t>S062</t>
  </si>
  <si>
    <t>Mgr. Natália Klotzmannová</t>
  </si>
  <si>
    <t>S1007</t>
  </si>
  <si>
    <t>Ťahanovská záhrada</t>
  </si>
  <si>
    <t>S1012</t>
  </si>
  <si>
    <t>HEALTHY KID, s.r.o.</t>
  </si>
  <si>
    <t>S1018</t>
  </si>
  <si>
    <t>ELIDO s.r.o.</t>
  </si>
  <si>
    <t>S1022</t>
  </si>
  <si>
    <t>Detské športové centrum Loptička s. r. o.</t>
  </si>
  <si>
    <t>S1033</t>
  </si>
  <si>
    <t>Schola da Vinci n.o.</t>
  </si>
  <si>
    <t>S1039</t>
  </si>
  <si>
    <t>MŠ S láskou s.r.o.</t>
  </si>
  <si>
    <t>S1055</t>
  </si>
  <si>
    <t>Spoločnosť priateľov slobodnej výchovy a vzdelávania - "Krídla"</t>
  </si>
  <si>
    <t>S1076</t>
  </si>
  <si>
    <t>Ing. Miroslav Krištan</t>
  </si>
  <si>
    <t>S1114</t>
  </si>
  <si>
    <t>Filmová škola s. r. o.</t>
  </si>
  <si>
    <t>S1143</t>
  </si>
  <si>
    <t>Univerzita veterinárskeho lekárstva a farmácie v Košiciach</t>
  </si>
  <si>
    <t>S1147</t>
  </si>
  <si>
    <t>Centrum včasnej intervencie Košice, n. o.</t>
  </si>
  <si>
    <t>S1149</t>
  </si>
  <si>
    <t>Univerzita Pavla Jozefa Šafárika v Košiciach</t>
  </si>
  <si>
    <t>S1159</t>
  </si>
  <si>
    <t>PhDr. Mária Horváthová PhD.</t>
  </si>
  <si>
    <t>S164</t>
  </si>
  <si>
    <t>Dobrá škola, n. o.</t>
  </si>
  <si>
    <t>S222</t>
  </si>
  <si>
    <t>Juraj Sninský</t>
  </si>
  <si>
    <t>S257</t>
  </si>
  <si>
    <t>Združenie pre rozvoj vzdelávania, o.z.</t>
  </si>
  <si>
    <t>S292</t>
  </si>
  <si>
    <t>MUDr. Alexandra Sabolová</t>
  </si>
  <si>
    <t>S399</t>
  </si>
  <si>
    <t>SŠG, s.r.o.</t>
  </si>
  <si>
    <t>S409</t>
  </si>
  <si>
    <t>DIDACTICUS, s.r.o.</t>
  </si>
  <si>
    <t>S411</t>
  </si>
  <si>
    <t>JUVENTUS SLOVAKIA, s.r.o.</t>
  </si>
  <si>
    <t>S428</t>
  </si>
  <si>
    <t>FUTURE, n.o.</t>
  </si>
  <si>
    <t>S480</t>
  </si>
  <si>
    <t>Mgr. Anna Uchnárová</t>
  </si>
  <si>
    <t>S522</t>
  </si>
  <si>
    <t>Kultúrne združenie občanov rómskej národnosti Košického kraja, n.o.</t>
  </si>
  <si>
    <t>S531</t>
  </si>
  <si>
    <t>MVDr. Kornélia Čulenová</t>
  </si>
  <si>
    <t>S537</t>
  </si>
  <si>
    <t>Mgr. Simona Šimková</t>
  </si>
  <si>
    <t>S615</t>
  </si>
  <si>
    <t>SGCR s. r. o.</t>
  </si>
  <si>
    <t>S696</t>
  </si>
  <si>
    <t>KOŠICKÁ AKADÉMIA, n.o.</t>
  </si>
  <si>
    <t>S756</t>
  </si>
  <si>
    <t>Súkromná športová materská škola, s.r.o.</t>
  </si>
  <si>
    <t>S758</t>
  </si>
  <si>
    <t>ASAP FINANCE, s. .r. o.</t>
  </si>
  <si>
    <t>S764</t>
  </si>
  <si>
    <t>BabyPro, s. r. o.</t>
  </si>
  <si>
    <t>S778</t>
  </si>
  <si>
    <t>INKLUB</t>
  </si>
  <si>
    <t>S799</t>
  </si>
  <si>
    <t>Play school s.r.o.</t>
  </si>
  <si>
    <t>S824</t>
  </si>
  <si>
    <t>Pro Pueris n.o.</t>
  </si>
  <si>
    <t>S836</t>
  </si>
  <si>
    <t>PaedDr. Katarína Mitura</t>
  </si>
  <si>
    <t>S837</t>
  </si>
  <si>
    <t>English Learning Centre - New perspective, s.r.o.</t>
  </si>
  <si>
    <t>S851</t>
  </si>
  <si>
    <t>Detské centrum Baranček, o.z.</t>
  </si>
  <si>
    <t>S863</t>
  </si>
  <si>
    <t>Mgr. Adriana Pištejová</t>
  </si>
  <si>
    <t>S866</t>
  </si>
  <si>
    <t>HRDLIČKA, občianske združenie</t>
  </si>
  <si>
    <t>S867</t>
  </si>
  <si>
    <t>World Communication Center s.r.o.</t>
  </si>
  <si>
    <t>S879</t>
  </si>
  <si>
    <t>Vilôčka, s.r.o.</t>
  </si>
  <si>
    <t>S880</t>
  </si>
  <si>
    <t>Občianske združenie  "SPLASH INTERNATIONAL"</t>
  </si>
  <si>
    <t>S881</t>
  </si>
  <si>
    <t>Ing. Mgr. Marianna Mereššová</t>
  </si>
  <si>
    <t>S895</t>
  </si>
  <si>
    <t>Amari Nevi Ora n.o. (ANO)</t>
  </si>
  <si>
    <t>S948</t>
  </si>
  <si>
    <t>créme de la créme s.r.o.</t>
  </si>
  <si>
    <t>S951</t>
  </si>
  <si>
    <t>KORPET s.r.o.</t>
  </si>
  <si>
    <t>S961</t>
  </si>
  <si>
    <t>OZ Škola po novom</t>
  </si>
  <si>
    <t>S980</t>
  </si>
  <si>
    <t>AKADEMIK SMŠ, s. r. o.</t>
  </si>
  <si>
    <t>S984</t>
  </si>
  <si>
    <t>Jana Koleková</t>
  </si>
  <si>
    <t>SPOLU</t>
  </si>
  <si>
    <t>S977</t>
  </si>
  <si>
    <t>Citybabycare, o.z.</t>
  </si>
  <si>
    <t>Kompenzačný príspevok
po zúčtovaní
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</si>
</sst>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0"/>
      <name val="Arial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9">
    <xf numFmtId="0" fontId="0" fillId="0" borderId="0" xfId="0"/>
    <xf numFmtId="0" fontId="3" fillId="0" borderId="0" xfId="1" applyFont="1" applyAlignment="1">
      <alignment horizontal="left"/>
    </xf>
    <xf numFmtId="0" fontId="2" fillId="0" borderId="0" xfId="1"/>
    <xf numFmtId="0" fontId="4" fillId="0" borderId="0" xfId="1" applyFont="1" applyAlignment="1">
      <alignment horizontal="left"/>
    </xf>
    <xf numFmtId="0" fontId="2" fillId="0" borderId="0" xfId="1" applyAlignment="1">
      <alignment vertical="center"/>
    </xf>
    <xf numFmtId="0" fontId="2" fillId="2" borderId="1" xfId="1" applyFill="1" applyBorder="1" applyAlignment="1">
      <alignment horizontal="centerContinuous" vertical="center" wrapText="1"/>
    </xf>
    <xf numFmtId="0" fontId="2" fillId="2" borderId="2" xfId="1" applyFill="1" applyBorder="1" applyAlignment="1">
      <alignment horizontal="centerContinuous" vertical="center" wrapText="1"/>
    </xf>
    <xf numFmtId="0" fontId="2" fillId="2" borderId="3" xfId="1" applyFill="1" applyBorder="1" applyAlignment="1">
      <alignment horizontal="centerContinuous" vertical="center" wrapText="1"/>
    </xf>
    <xf numFmtId="0" fontId="2" fillId="3" borderId="1" xfId="1" applyFill="1" applyBorder="1" applyAlignment="1">
      <alignment horizontal="centerContinuous" vertical="center" wrapText="1"/>
    </xf>
    <xf numFmtId="0" fontId="2" fillId="3" borderId="2" xfId="1" applyFill="1" applyBorder="1" applyAlignment="1">
      <alignment horizontal="centerContinuous" vertical="center" wrapText="1"/>
    </xf>
    <xf numFmtId="0" fontId="2" fillId="3" borderId="3" xfId="1" applyFill="1" applyBorder="1" applyAlignment="1">
      <alignment horizontal="centerContinuous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2" fillId="0" borderId="8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10" xfId="1" applyBorder="1" applyAlignment="1">
      <alignment vertical="center"/>
    </xf>
    <xf numFmtId="164" fontId="2" fillId="0" borderId="8" xfId="1" applyNumberFormat="1" applyBorder="1" applyAlignment="1">
      <alignment vertical="center"/>
    </xf>
    <xf numFmtId="164" fontId="2" fillId="0" borderId="9" xfId="1" applyNumberFormat="1" applyBorder="1" applyAlignment="1">
      <alignment vertical="center"/>
    </xf>
    <xf numFmtId="164" fontId="1" fillId="0" borderId="10" xfId="1" applyNumberFormat="1" applyFont="1" applyBorder="1" applyAlignment="1">
      <alignment vertical="center"/>
    </xf>
    <xf numFmtId="164" fontId="1" fillId="0" borderId="11" xfId="1" applyNumberFormat="1" applyFont="1" applyBorder="1" applyAlignment="1">
      <alignment vertical="center"/>
    </xf>
    <xf numFmtId="0" fontId="2" fillId="0" borderId="12" xfId="1" applyBorder="1" applyAlignment="1">
      <alignment horizontal="center" vertical="center"/>
    </xf>
    <xf numFmtId="0" fontId="2" fillId="0" borderId="13" xfId="1" applyBorder="1" applyAlignment="1">
      <alignment horizontal="center" vertical="center"/>
    </xf>
    <xf numFmtId="0" fontId="2" fillId="0" borderId="14" xfId="1" applyBorder="1" applyAlignment="1">
      <alignment vertical="center"/>
    </xf>
    <xf numFmtId="164" fontId="2" fillId="0" borderId="12" xfId="1" applyNumberFormat="1" applyBorder="1" applyAlignment="1">
      <alignment vertical="center"/>
    </xf>
    <xf numFmtId="164" fontId="2" fillId="0" borderId="13" xfId="1" applyNumberFormat="1" applyBorder="1" applyAlignment="1">
      <alignment vertical="center"/>
    </xf>
    <xf numFmtId="164" fontId="1" fillId="0" borderId="14" xfId="1" applyNumberFormat="1" applyFont="1" applyBorder="1" applyAlignment="1">
      <alignment vertical="center"/>
    </xf>
    <xf numFmtId="0" fontId="2" fillId="0" borderId="12" xfId="1" applyBorder="1" applyAlignment="1">
      <alignment horizontal="center"/>
    </xf>
    <xf numFmtId="0" fontId="2" fillId="0" borderId="13" xfId="1" applyBorder="1" applyAlignment="1">
      <alignment horizontal="center"/>
    </xf>
    <xf numFmtId="0" fontId="2" fillId="0" borderId="14" xfId="1" applyBorder="1"/>
    <xf numFmtId="164" fontId="2" fillId="0" borderId="12" xfId="1" applyNumberFormat="1" applyBorder="1"/>
    <xf numFmtId="164" fontId="2" fillId="0" borderId="13" xfId="1" applyNumberFormat="1" applyBorder="1"/>
    <xf numFmtId="164" fontId="1" fillId="0" borderId="14" xfId="1" applyNumberFormat="1" applyFont="1" applyBorder="1"/>
    <xf numFmtId="164" fontId="2" fillId="0" borderId="8" xfId="1" applyNumberFormat="1" applyBorder="1"/>
    <xf numFmtId="164" fontId="2" fillId="0" borderId="9" xfId="1" applyNumberFormat="1" applyBorder="1"/>
    <xf numFmtId="164" fontId="1" fillId="0" borderId="11" xfId="1" applyNumberFormat="1" applyFont="1" applyBorder="1"/>
    <xf numFmtId="164" fontId="1" fillId="0" borderId="15" xfId="1" applyNumberFormat="1" applyFont="1" applyBorder="1" applyAlignment="1">
      <alignment vertical="center"/>
    </xf>
    <xf numFmtId="0" fontId="1" fillId="2" borderId="16" xfId="1" applyFont="1" applyFill="1" applyBorder="1" applyAlignment="1">
      <alignment horizontal="center"/>
    </xf>
    <xf numFmtId="0" fontId="2" fillId="2" borderId="17" xfId="1" applyFill="1" applyBorder="1" applyAlignment="1">
      <alignment horizontal="center"/>
    </xf>
    <xf numFmtId="0" fontId="1" fillId="2" borderId="18" xfId="1" applyFont="1" applyFill="1" applyBorder="1"/>
    <xf numFmtId="164" fontId="1" fillId="2" borderId="16" xfId="1" applyNumberFormat="1" applyFont="1" applyFill="1" applyBorder="1"/>
    <xf numFmtId="164" fontId="1" fillId="2" borderId="17" xfId="1" applyNumberFormat="1" applyFont="1" applyFill="1" applyBorder="1"/>
    <xf numFmtId="164" fontId="1" fillId="2" borderId="18" xfId="1" applyNumberFormat="1" applyFont="1" applyFill="1" applyBorder="1"/>
    <xf numFmtId="164" fontId="1" fillId="3" borderId="16" xfId="1" applyNumberFormat="1" applyFont="1" applyFill="1" applyBorder="1"/>
    <xf numFmtId="164" fontId="1" fillId="3" borderId="17" xfId="1" applyNumberFormat="1" applyFont="1" applyFill="1" applyBorder="1"/>
    <xf numFmtId="164" fontId="1" fillId="3" borderId="19" xfId="1" applyNumberFormat="1" applyFont="1" applyFill="1" applyBorder="1"/>
    <xf numFmtId="164" fontId="2" fillId="0" borderId="0" xfId="1" applyNumberFormat="1"/>
    <xf numFmtId="3" fontId="0" fillId="0" borderId="0" xfId="0" applyNumberFormat="1"/>
    <xf numFmtId="3" fontId="5" fillId="0" borderId="20" xfId="0" applyNumberFormat="1" applyFont="1" applyBorder="1" applyAlignment="1">
      <alignment vertical="center"/>
    </xf>
    <xf numFmtId="3" fontId="5" fillId="0" borderId="21" xfId="0" applyNumberFormat="1" applyFont="1" applyBorder="1"/>
    <xf numFmtId="3" fontId="1" fillId="4" borderId="22" xfId="1" applyNumberFormat="1" applyFont="1" applyFill="1" applyBorder="1"/>
    <xf numFmtId="0" fontId="7" fillId="4" borderId="24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</cellXfs>
  <cellStyles count="2">
    <cellStyle name="Normálna" xfId="0" builtinId="0"/>
    <cellStyle name="Normálna 2" xfId="1" xr:uid="{0B1E60A6-CBBE-4201-9345-D176D6092B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%20PODKLAD_K&#243;pia%20-%20Datab&#225;za%20KP%20R&#218;&#352;S%20pre%20&#250;&#269;ely%20z&#250;&#269;tovania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KOMENZACNY%20PRISPEVOK%202025/KP%20ZUCTOVANIE%202025/TV%20PODKLAD_K&#243;pia%20-%20Datab&#225;za%20KP%20R&#218;&#352;S%20pre%20&#250;&#269;ely%20z&#250;&#269;tovania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chaela.gejdosova/AppData/Local/Microsoft/Windows/INetCache/Content.Outlook/MCDLZI17/Datab&#225;za%20KP%20R&#218;&#352;S%20pre%20&#250;&#269;ely%20z&#250;&#269;tovania%202025_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chaela.gejdosova/Downloads/34825.0cb3c7%20(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rok1"/>
      <sheetName val="zriadovatel"/>
    </sheetNames>
    <sheetDataSet>
      <sheetData sheetId="0" refreshError="1"/>
      <sheetData sheetId="1">
        <row r="5">
          <cell r="C5" t="str">
            <v>KBA</v>
          </cell>
          <cell r="D5" t="str">
            <v>Regionálny úrad školskej správy v Bratislave</v>
          </cell>
          <cell r="E5">
            <v>1293.8</v>
          </cell>
          <cell r="F5">
            <v>193.6</v>
          </cell>
          <cell r="G5">
            <v>1487.3999999999996</v>
          </cell>
          <cell r="H5">
            <v>1340.9</v>
          </cell>
          <cell r="I5">
            <v>199.5</v>
          </cell>
          <cell r="J5">
            <v>1540.4</v>
          </cell>
          <cell r="K5">
            <v>2931367</v>
          </cell>
          <cell r="L5">
            <v>368043</v>
          </cell>
          <cell r="M5">
            <v>3299410</v>
          </cell>
          <cell r="N5">
            <v>2968260</v>
          </cell>
          <cell r="O5">
            <v>372503</v>
          </cell>
          <cell r="P5">
            <v>3340763</v>
          </cell>
          <cell r="Q5">
            <v>3352603</v>
          </cell>
        </row>
        <row r="6">
          <cell r="C6" t="str">
            <v>VBA</v>
          </cell>
          <cell r="D6" t="str">
            <v>Bratislavský samosprávny kraj</v>
          </cell>
          <cell r="E6">
            <v>2020.8</v>
          </cell>
          <cell r="F6">
            <v>46.199999999999996</v>
          </cell>
          <cell r="G6">
            <v>2067</v>
          </cell>
          <cell r="H6">
            <v>2062.8999999999996</v>
          </cell>
          <cell r="I6">
            <v>52.400000000000013</v>
          </cell>
          <cell r="J6">
            <v>2115.2999999999997</v>
          </cell>
          <cell r="K6">
            <v>3994916</v>
          </cell>
          <cell r="L6">
            <v>0</v>
          </cell>
          <cell r="M6">
            <v>3994916</v>
          </cell>
          <cell r="N6">
            <v>4032098</v>
          </cell>
          <cell r="O6">
            <v>0</v>
          </cell>
          <cell r="P6">
            <v>4032098</v>
          </cell>
          <cell r="Q6">
            <v>4004012</v>
          </cell>
        </row>
        <row r="7">
          <cell r="C7" t="str">
            <v>O503681</v>
          </cell>
          <cell r="D7" t="str">
            <v>Obec Boldog</v>
          </cell>
          <cell r="E7">
            <v>2</v>
          </cell>
          <cell r="F7">
            <v>0</v>
          </cell>
          <cell r="G7">
            <v>2</v>
          </cell>
          <cell r="H7">
            <v>2</v>
          </cell>
          <cell r="I7">
            <v>0</v>
          </cell>
          <cell r="J7">
            <v>2</v>
          </cell>
          <cell r="K7">
            <v>1961</v>
          </cell>
          <cell r="L7">
            <v>0</v>
          </cell>
          <cell r="M7">
            <v>1961</v>
          </cell>
          <cell r="N7">
            <v>1961</v>
          </cell>
          <cell r="O7">
            <v>0</v>
          </cell>
          <cell r="P7">
            <v>1961</v>
          </cell>
          <cell r="Q7">
            <v>1961</v>
          </cell>
        </row>
        <row r="8">
          <cell r="C8" t="str">
            <v>O503797</v>
          </cell>
          <cell r="D8" t="str">
            <v>Obec Hrubá Borša</v>
          </cell>
          <cell r="E8">
            <v>10</v>
          </cell>
          <cell r="F8">
            <v>0</v>
          </cell>
          <cell r="G8">
            <v>10</v>
          </cell>
          <cell r="H8">
            <v>11.7</v>
          </cell>
          <cell r="I8">
            <v>0</v>
          </cell>
          <cell r="J8">
            <v>11.7</v>
          </cell>
          <cell r="K8">
            <v>9806</v>
          </cell>
          <cell r="L8">
            <v>0</v>
          </cell>
          <cell r="M8">
            <v>9806</v>
          </cell>
          <cell r="N8">
            <v>10362</v>
          </cell>
          <cell r="O8">
            <v>0</v>
          </cell>
          <cell r="P8">
            <v>10362</v>
          </cell>
          <cell r="Q8">
            <v>9924</v>
          </cell>
        </row>
        <row r="9">
          <cell r="C9" t="str">
            <v>O503801</v>
          </cell>
          <cell r="D9" t="str">
            <v>Obec Hrubý Šúr</v>
          </cell>
          <cell r="E9">
            <v>11.5</v>
          </cell>
          <cell r="F9">
            <v>0</v>
          </cell>
          <cell r="G9">
            <v>11.5</v>
          </cell>
          <cell r="H9">
            <v>10</v>
          </cell>
          <cell r="I9">
            <v>0</v>
          </cell>
          <cell r="J9">
            <v>10</v>
          </cell>
          <cell r="K9">
            <v>11277</v>
          </cell>
          <cell r="L9">
            <v>0</v>
          </cell>
          <cell r="M9">
            <v>11277</v>
          </cell>
          <cell r="N9">
            <v>10788</v>
          </cell>
          <cell r="O9">
            <v>0</v>
          </cell>
          <cell r="P9">
            <v>10788</v>
          </cell>
          <cell r="Q9">
            <v>10067</v>
          </cell>
        </row>
        <row r="10">
          <cell r="C10" t="str">
            <v>O503819</v>
          </cell>
          <cell r="D10" t="str">
            <v>Obec Hurbanova Ves</v>
          </cell>
          <cell r="E10">
            <v>0</v>
          </cell>
          <cell r="F10">
            <v>0</v>
          </cell>
          <cell r="G10">
            <v>0</v>
          </cell>
          <cell r="H10">
            <v>3</v>
          </cell>
          <cell r="I10">
            <v>0</v>
          </cell>
          <cell r="J10">
            <v>3</v>
          </cell>
          <cell r="K10">
            <v>0</v>
          </cell>
          <cell r="L10">
            <v>0</v>
          </cell>
          <cell r="M10">
            <v>0</v>
          </cell>
          <cell r="N10">
            <v>981</v>
          </cell>
          <cell r="O10">
            <v>0</v>
          </cell>
          <cell r="P10">
            <v>981</v>
          </cell>
          <cell r="Q10">
            <v>981</v>
          </cell>
        </row>
        <row r="11">
          <cell r="C11" t="str">
            <v>O503851</v>
          </cell>
          <cell r="D11" t="str">
            <v>Obec Kostolná pri Dunaji</v>
          </cell>
          <cell r="E11">
            <v>4</v>
          </cell>
          <cell r="F11">
            <v>0</v>
          </cell>
          <cell r="G11">
            <v>4</v>
          </cell>
          <cell r="H11">
            <v>4</v>
          </cell>
          <cell r="I11">
            <v>0</v>
          </cell>
          <cell r="J11">
            <v>4</v>
          </cell>
          <cell r="K11">
            <v>3923</v>
          </cell>
          <cell r="L11">
            <v>0</v>
          </cell>
          <cell r="M11">
            <v>3923</v>
          </cell>
          <cell r="N11">
            <v>3923</v>
          </cell>
          <cell r="O11">
            <v>0</v>
          </cell>
          <cell r="P11">
            <v>3923</v>
          </cell>
          <cell r="Q11">
            <v>3923</v>
          </cell>
        </row>
        <row r="12">
          <cell r="C12" t="str">
            <v>O503894</v>
          </cell>
          <cell r="D12" t="str">
            <v>Obec Kráľová pri Senci</v>
          </cell>
          <cell r="E12">
            <v>38.799999999999997</v>
          </cell>
          <cell r="F12">
            <v>0</v>
          </cell>
          <cell r="G12">
            <v>38.799999999999997</v>
          </cell>
          <cell r="H12">
            <v>40.5</v>
          </cell>
          <cell r="I12">
            <v>0</v>
          </cell>
          <cell r="J12">
            <v>40.5</v>
          </cell>
          <cell r="K12">
            <v>38049</v>
          </cell>
          <cell r="L12">
            <v>0</v>
          </cell>
          <cell r="M12">
            <v>38049</v>
          </cell>
          <cell r="N12">
            <v>38604</v>
          </cell>
          <cell r="O12">
            <v>0</v>
          </cell>
          <cell r="P12">
            <v>38604</v>
          </cell>
          <cell r="Q12">
            <v>38969</v>
          </cell>
        </row>
        <row r="13">
          <cell r="C13" t="str">
            <v>O503983</v>
          </cell>
          <cell r="D13" t="str">
            <v>Obec Reca</v>
          </cell>
          <cell r="E13">
            <v>10.3</v>
          </cell>
          <cell r="F13">
            <v>0</v>
          </cell>
          <cell r="G13">
            <v>10.3</v>
          </cell>
          <cell r="H13">
            <v>9.3000000000000007</v>
          </cell>
          <cell r="I13">
            <v>0</v>
          </cell>
          <cell r="J13">
            <v>9.3000000000000007</v>
          </cell>
          <cell r="K13">
            <v>10101</v>
          </cell>
          <cell r="L13">
            <v>0</v>
          </cell>
          <cell r="M13">
            <v>10101</v>
          </cell>
          <cell r="N13">
            <v>9774</v>
          </cell>
          <cell r="O13">
            <v>0</v>
          </cell>
          <cell r="P13">
            <v>9774</v>
          </cell>
          <cell r="Q13">
            <v>9774</v>
          </cell>
        </row>
        <row r="14">
          <cell r="C14" t="str">
            <v>O504556</v>
          </cell>
          <cell r="D14" t="str">
            <v>Obec Malé Leváre</v>
          </cell>
          <cell r="E14">
            <v>17.100000000000001</v>
          </cell>
          <cell r="F14">
            <v>0</v>
          </cell>
          <cell r="G14">
            <v>17.100000000000001</v>
          </cell>
          <cell r="H14">
            <v>19.100000000000001</v>
          </cell>
          <cell r="I14">
            <v>0</v>
          </cell>
          <cell r="J14">
            <v>19.100000000000001</v>
          </cell>
          <cell r="K14">
            <v>16769</v>
          </cell>
          <cell r="L14">
            <v>0</v>
          </cell>
          <cell r="M14">
            <v>16769</v>
          </cell>
          <cell r="N14">
            <v>17422</v>
          </cell>
          <cell r="O14">
            <v>0</v>
          </cell>
          <cell r="P14">
            <v>17422</v>
          </cell>
          <cell r="Q14">
            <v>17366</v>
          </cell>
        </row>
        <row r="15">
          <cell r="C15" t="str">
            <v>O504629</v>
          </cell>
          <cell r="D15" t="str">
            <v>Obec Plavecké Podhradie</v>
          </cell>
          <cell r="E15">
            <v>3.5</v>
          </cell>
          <cell r="F15">
            <v>0</v>
          </cell>
          <cell r="G15">
            <v>3.5</v>
          </cell>
          <cell r="H15">
            <v>4</v>
          </cell>
          <cell r="I15">
            <v>0</v>
          </cell>
          <cell r="J15">
            <v>4</v>
          </cell>
          <cell r="K15">
            <v>3432</v>
          </cell>
          <cell r="L15">
            <v>0</v>
          </cell>
          <cell r="M15">
            <v>3432</v>
          </cell>
          <cell r="N15">
            <v>3596</v>
          </cell>
          <cell r="O15">
            <v>0</v>
          </cell>
          <cell r="P15">
            <v>3596</v>
          </cell>
          <cell r="Q15">
            <v>3643</v>
          </cell>
        </row>
        <row r="16">
          <cell r="C16" t="str">
            <v>O504637</v>
          </cell>
          <cell r="D16" t="str">
            <v>Obec Plavecký Mikuláš</v>
          </cell>
          <cell r="E16">
            <v>5</v>
          </cell>
          <cell r="F16">
            <v>0</v>
          </cell>
          <cell r="G16">
            <v>5</v>
          </cell>
          <cell r="H16">
            <v>7</v>
          </cell>
          <cell r="I16">
            <v>0</v>
          </cell>
          <cell r="J16">
            <v>7</v>
          </cell>
          <cell r="K16">
            <v>4903</v>
          </cell>
          <cell r="L16">
            <v>0</v>
          </cell>
          <cell r="M16">
            <v>4903</v>
          </cell>
          <cell r="N16">
            <v>5557</v>
          </cell>
          <cell r="O16">
            <v>0</v>
          </cell>
          <cell r="P16">
            <v>5557</v>
          </cell>
          <cell r="Q16">
            <v>5666</v>
          </cell>
        </row>
        <row r="17">
          <cell r="C17" t="str">
            <v>O504769</v>
          </cell>
          <cell r="D17" t="str">
            <v>Obec Rohožník</v>
          </cell>
          <cell r="E17">
            <v>47.4</v>
          </cell>
          <cell r="F17">
            <v>0</v>
          </cell>
          <cell r="G17">
            <v>47.4</v>
          </cell>
          <cell r="H17">
            <v>45.6</v>
          </cell>
          <cell r="I17">
            <v>0</v>
          </cell>
          <cell r="J17">
            <v>45.6</v>
          </cell>
          <cell r="K17">
            <v>46483</v>
          </cell>
          <cell r="L17">
            <v>0</v>
          </cell>
          <cell r="M17">
            <v>46483</v>
          </cell>
          <cell r="N17">
            <v>45894</v>
          </cell>
          <cell r="O17">
            <v>0</v>
          </cell>
          <cell r="P17">
            <v>45894</v>
          </cell>
          <cell r="Q17">
            <v>45894</v>
          </cell>
        </row>
        <row r="18">
          <cell r="C18" t="str">
            <v>O504858</v>
          </cell>
          <cell r="D18" t="str">
            <v>Obec Sološnica</v>
          </cell>
          <cell r="E18">
            <v>26</v>
          </cell>
          <cell r="F18">
            <v>0</v>
          </cell>
          <cell r="G18">
            <v>26</v>
          </cell>
          <cell r="H18">
            <v>24.5</v>
          </cell>
          <cell r="I18">
            <v>0</v>
          </cell>
          <cell r="J18">
            <v>24.5</v>
          </cell>
          <cell r="K18">
            <v>25497</v>
          </cell>
          <cell r="L18">
            <v>0</v>
          </cell>
          <cell r="M18">
            <v>25497</v>
          </cell>
          <cell r="N18">
            <v>25007</v>
          </cell>
          <cell r="O18">
            <v>0</v>
          </cell>
          <cell r="P18">
            <v>25007</v>
          </cell>
          <cell r="Q18">
            <v>24259</v>
          </cell>
        </row>
        <row r="19">
          <cell r="C19" t="str">
            <v>O504874</v>
          </cell>
          <cell r="D19" t="str">
            <v>Obec Studienka</v>
          </cell>
          <cell r="E19">
            <v>23.5</v>
          </cell>
          <cell r="F19">
            <v>0</v>
          </cell>
          <cell r="G19">
            <v>23.5</v>
          </cell>
          <cell r="H19">
            <v>22.2</v>
          </cell>
          <cell r="I19">
            <v>0</v>
          </cell>
          <cell r="J19">
            <v>22.2</v>
          </cell>
          <cell r="K19">
            <v>23045</v>
          </cell>
          <cell r="L19">
            <v>0</v>
          </cell>
          <cell r="M19">
            <v>23045</v>
          </cell>
          <cell r="N19">
            <v>22620</v>
          </cell>
          <cell r="O19">
            <v>0</v>
          </cell>
          <cell r="P19">
            <v>22620</v>
          </cell>
          <cell r="Q19">
            <v>22620</v>
          </cell>
        </row>
        <row r="20">
          <cell r="C20" t="str">
            <v>O504947</v>
          </cell>
          <cell r="D20" t="str">
            <v>Obec Veľké Leváre</v>
          </cell>
          <cell r="E20">
            <v>38.200000000000003</v>
          </cell>
          <cell r="F20">
            <v>0.5</v>
          </cell>
          <cell r="G20">
            <v>38.700000000000003</v>
          </cell>
          <cell r="H20">
            <v>41.6</v>
          </cell>
          <cell r="I20">
            <v>1</v>
          </cell>
          <cell r="J20">
            <v>42.6</v>
          </cell>
          <cell r="K20">
            <v>37951</v>
          </cell>
          <cell r="L20">
            <v>0</v>
          </cell>
          <cell r="M20">
            <v>37951</v>
          </cell>
          <cell r="N20">
            <v>39226</v>
          </cell>
          <cell r="O20">
            <v>0</v>
          </cell>
          <cell r="P20">
            <v>39226</v>
          </cell>
          <cell r="Q20">
            <v>41787</v>
          </cell>
        </row>
        <row r="21">
          <cell r="C21" t="str">
            <v>O504980</v>
          </cell>
          <cell r="D21" t="str">
            <v>Obec Závod</v>
          </cell>
          <cell r="E21">
            <v>31.2</v>
          </cell>
          <cell r="F21">
            <v>1</v>
          </cell>
          <cell r="G21">
            <v>32.200000000000003</v>
          </cell>
          <cell r="H21">
            <v>31.6</v>
          </cell>
          <cell r="I21">
            <v>1.5</v>
          </cell>
          <cell r="J21">
            <v>33.1</v>
          </cell>
          <cell r="K21">
            <v>31576</v>
          </cell>
          <cell r="L21">
            <v>0</v>
          </cell>
          <cell r="M21">
            <v>31576</v>
          </cell>
          <cell r="N21">
            <v>31871</v>
          </cell>
          <cell r="O21">
            <v>0</v>
          </cell>
          <cell r="P21">
            <v>31871</v>
          </cell>
          <cell r="Q21">
            <v>31871</v>
          </cell>
        </row>
        <row r="22">
          <cell r="C22" t="str">
            <v>O507806</v>
          </cell>
          <cell r="D22" t="str">
            <v>Obec Báhoň</v>
          </cell>
          <cell r="E22">
            <v>38.9</v>
          </cell>
          <cell r="F22">
            <v>1</v>
          </cell>
          <cell r="G22">
            <v>39.9</v>
          </cell>
          <cell r="H22">
            <v>42</v>
          </cell>
          <cell r="I22">
            <v>1</v>
          </cell>
          <cell r="J22">
            <v>43</v>
          </cell>
          <cell r="K22">
            <v>39127</v>
          </cell>
          <cell r="L22">
            <v>0</v>
          </cell>
          <cell r="M22">
            <v>39127</v>
          </cell>
          <cell r="N22">
            <v>40141</v>
          </cell>
          <cell r="O22">
            <v>0</v>
          </cell>
          <cell r="P22">
            <v>40141</v>
          </cell>
          <cell r="Q22">
            <v>39888</v>
          </cell>
        </row>
        <row r="23">
          <cell r="C23" t="str">
            <v>O507814</v>
          </cell>
          <cell r="D23" t="str">
            <v>Obec Bernolákovo</v>
          </cell>
          <cell r="E23">
            <v>112</v>
          </cell>
          <cell r="F23">
            <v>3</v>
          </cell>
          <cell r="G23">
            <v>115</v>
          </cell>
          <cell r="H23">
            <v>111.89999999999999</v>
          </cell>
          <cell r="I23">
            <v>4.7</v>
          </cell>
          <cell r="J23">
            <v>116.6</v>
          </cell>
          <cell r="K23">
            <v>112773</v>
          </cell>
          <cell r="L23">
            <v>0</v>
          </cell>
          <cell r="M23">
            <v>112773</v>
          </cell>
          <cell r="N23">
            <v>113297</v>
          </cell>
          <cell r="O23">
            <v>0</v>
          </cell>
          <cell r="P23">
            <v>113297</v>
          </cell>
          <cell r="Q23">
            <v>113275</v>
          </cell>
        </row>
        <row r="24">
          <cell r="C24" t="str">
            <v>O507822</v>
          </cell>
          <cell r="D24" t="str">
            <v>Obec Blatné</v>
          </cell>
          <cell r="E24">
            <v>19.5</v>
          </cell>
          <cell r="F24">
            <v>0</v>
          </cell>
          <cell r="G24">
            <v>19.5</v>
          </cell>
          <cell r="H24">
            <v>26</v>
          </cell>
          <cell r="I24">
            <v>0</v>
          </cell>
          <cell r="J24">
            <v>26</v>
          </cell>
          <cell r="K24">
            <v>19123</v>
          </cell>
          <cell r="L24">
            <v>0</v>
          </cell>
          <cell r="M24">
            <v>19123</v>
          </cell>
          <cell r="N24">
            <v>21247</v>
          </cell>
          <cell r="O24">
            <v>0</v>
          </cell>
          <cell r="P24">
            <v>21247</v>
          </cell>
          <cell r="Q24">
            <v>21247</v>
          </cell>
        </row>
        <row r="25">
          <cell r="C25" t="str">
            <v>O507831</v>
          </cell>
          <cell r="D25" t="str">
            <v>Obec Borinka</v>
          </cell>
          <cell r="E25">
            <v>4</v>
          </cell>
          <cell r="F25">
            <v>0</v>
          </cell>
          <cell r="G25">
            <v>4</v>
          </cell>
          <cell r="H25">
            <v>4</v>
          </cell>
          <cell r="I25">
            <v>0</v>
          </cell>
          <cell r="J25">
            <v>4</v>
          </cell>
          <cell r="K25">
            <v>3923</v>
          </cell>
          <cell r="L25">
            <v>0</v>
          </cell>
          <cell r="M25">
            <v>3923</v>
          </cell>
          <cell r="N25">
            <v>3923</v>
          </cell>
          <cell r="O25">
            <v>0</v>
          </cell>
          <cell r="P25">
            <v>3923</v>
          </cell>
          <cell r="Q25">
            <v>3916</v>
          </cell>
        </row>
        <row r="26">
          <cell r="C26" t="str">
            <v>O507849</v>
          </cell>
          <cell r="D26" t="str">
            <v>Obec Budmerice</v>
          </cell>
          <cell r="E26">
            <v>42.4</v>
          </cell>
          <cell r="F26">
            <v>2.5</v>
          </cell>
          <cell r="G26">
            <v>44.9</v>
          </cell>
          <cell r="H26">
            <v>43</v>
          </cell>
          <cell r="I26">
            <v>2.5</v>
          </cell>
          <cell r="J26">
            <v>45.5</v>
          </cell>
          <cell r="K26">
            <v>44030</v>
          </cell>
          <cell r="L26">
            <v>0</v>
          </cell>
          <cell r="M26">
            <v>44030</v>
          </cell>
          <cell r="N26">
            <v>44227</v>
          </cell>
          <cell r="O26">
            <v>0</v>
          </cell>
          <cell r="P26">
            <v>44227</v>
          </cell>
          <cell r="Q26">
            <v>44700</v>
          </cell>
        </row>
        <row r="27">
          <cell r="C27" t="str">
            <v>O507857</v>
          </cell>
          <cell r="D27" t="str">
            <v>Obec Častá</v>
          </cell>
          <cell r="E27">
            <v>42.4</v>
          </cell>
          <cell r="F27">
            <v>4.7</v>
          </cell>
          <cell r="G27">
            <v>47.1</v>
          </cell>
          <cell r="H27">
            <v>42.8</v>
          </cell>
          <cell r="I27">
            <v>4</v>
          </cell>
          <cell r="J27">
            <v>46.8</v>
          </cell>
          <cell r="K27">
            <v>46187</v>
          </cell>
          <cell r="L27">
            <v>0</v>
          </cell>
          <cell r="M27">
            <v>46187</v>
          </cell>
          <cell r="N27">
            <v>46090</v>
          </cell>
          <cell r="O27">
            <v>0</v>
          </cell>
          <cell r="P27">
            <v>46090</v>
          </cell>
          <cell r="Q27">
            <v>47667</v>
          </cell>
        </row>
        <row r="28">
          <cell r="C28" t="str">
            <v>O507865</v>
          </cell>
          <cell r="D28" t="str">
            <v>Obec Čataj</v>
          </cell>
          <cell r="E28">
            <v>9.5</v>
          </cell>
          <cell r="F28">
            <v>0</v>
          </cell>
          <cell r="G28">
            <v>9.5</v>
          </cell>
          <cell r="H28">
            <v>8.5</v>
          </cell>
          <cell r="I28">
            <v>0</v>
          </cell>
          <cell r="J28">
            <v>8.5</v>
          </cell>
          <cell r="K28">
            <v>9317</v>
          </cell>
          <cell r="L28">
            <v>0</v>
          </cell>
          <cell r="M28">
            <v>9317</v>
          </cell>
          <cell r="N28">
            <v>8989</v>
          </cell>
          <cell r="O28">
            <v>0</v>
          </cell>
          <cell r="P28">
            <v>8989</v>
          </cell>
          <cell r="Q28">
            <v>8914</v>
          </cell>
        </row>
        <row r="29">
          <cell r="C29" t="str">
            <v>O507873</v>
          </cell>
          <cell r="D29" t="str">
            <v>Obec Doľany</v>
          </cell>
          <cell r="E29">
            <v>6.3</v>
          </cell>
          <cell r="F29">
            <v>0</v>
          </cell>
          <cell r="G29">
            <v>6.3</v>
          </cell>
          <cell r="H29">
            <v>4.9000000000000004</v>
          </cell>
          <cell r="I29">
            <v>0</v>
          </cell>
          <cell r="J29">
            <v>4.9000000000000004</v>
          </cell>
          <cell r="K29">
            <v>6178</v>
          </cell>
          <cell r="L29">
            <v>0</v>
          </cell>
          <cell r="M29">
            <v>6178</v>
          </cell>
          <cell r="N29">
            <v>5721</v>
          </cell>
          <cell r="O29">
            <v>0</v>
          </cell>
          <cell r="P29">
            <v>5721</v>
          </cell>
          <cell r="Q29">
            <v>5721</v>
          </cell>
        </row>
        <row r="30">
          <cell r="C30" t="str">
            <v>O507881</v>
          </cell>
          <cell r="D30" t="str">
            <v>Obec Dubová</v>
          </cell>
          <cell r="E30">
            <v>10</v>
          </cell>
          <cell r="F30">
            <v>0</v>
          </cell>
          <cell r="G30">
            <v>10</v>
          </cell>
          <cell r="H30">
            <v>11</v>
          </cell>
          <cell r="I30">
            <v>0</v>
          </cell>
          <cell r="J30">
            <v>11</v>
          </cell>
          <cell r="K30">
            <v>9807</v>
          </cell>
          <cell r="L30">
            <v>0</v>
          </cell>
          <cell r="M30">
            <v>9807</v>
          </cell>
          <cell r="N30">
            <v>10134</v>
          </cell>
          <cell r="O30">
            <v>0</v>
          </cell>
          <cell r="P30">
            <v>10134</v>
          </cell>
          <cell r="Q30">
            <v>10134</v>
          </cell>
        </row>
        <row r="31">
          <cell r="C31" t="str">
            <v>O507890</v>
          </cell>
          <cell r="D31" t="str">
            <v>Obec Gajary</v>
          </cell>
          <cell r="E31">
            <v>29.1</v>
          </cell>
          <cell r="F31">
            <v>0</v>
          </cell>
          <cell r="G31">
            <v>29.1</v>
          </cell>
          <cell r="H31">
            <v>34.1</v>
          </cell>
          <cell r="I31">
            <v>0</v>
          </cell>
          <cell r="J31">
            <v>34.1</v>
          </cell>
          <cell r="K31">
            <v>28537</v>
          </cell>
          <cell r="L31">
            <v>0</v>
          </cell>
          <cell r="M31">
            <v>28537</v>
          </cell>
          <cell r="N31">
            <v>30171</v>
          </cell>
          <cell r="O31">
            <v>0</v>
          </cell>
          <cell r="P31">
            <v>30171</v>
          </cell>
          <cell r="Q31">
            <v>32104</v>
          </cell>
        </row>
        <row r="32">
          <cell r="C32" t="str">
            <v>O507903</v>
          </cell>
          <cell r="D32" t="str">
            <v>Obec Hamuliakovo</v>
          </cell>
          <cell r="E32">
            <v>38.200000000000003</v>
          </cell>
          <cell r="F32">
            <v>0.5</v>
          </cell>
          <cell r="G32">
            <v>38.700000000000003</v>
          </cell>
          <cell r="H32">
            <v>40.9</v>
          </cell>
          <cell r="I32">
            <v>0.5</v>
          </cell>
          <cell r="J32">
            <v>41.4</v>
          </cell>
          <cell r="K32">
            <v>37951</v>
          </cell>
          <cell r="L32">
            <v>0</v>
          </cell>
          <cell r="M32">
            <v>37951</v>
          </cell>
          <cell r="N32">
            <v>38834</v>
          </cell>
          <cell r="O32">
            <v>0</v>
          </cell>
          <cell r="P32">
            <v>38834</v>
          </cell>
          <cell r="Q32">
            <v>36482</v>
          </cell>
        </row>
        <row r="33">
          <cell r="C33" t="str">
            <v>O507911</v>
          </cell>
          <cell r="D33" t="str">
            <v>Obec Chorvátsky Grob</v>
          </cell>
          <cell r="E33">
            <v>103.9</v>
          </cell>
          <cell r="F33">
            <v>2.8</v>
          </cell>
          <cell r="G33">
            <v>106.7</v>
          </cell>
          <cell r="H33">
            <v>102.10000000000001</v>
          </cell>
          <cell r="I33">
            <v>2.5</v>
          </cell>
          <cell r="J33">
            <v>104.60000000000001</v>
          </cell>
          <cell r="K33">
            <v>104635</v>
          </cell>
          <cell r="L33">
            <v>0</v>
          </cell>
          <cell r="M33">
            <v>104635</v>
          </cell>
          <cell r="N33">
            <v>103948</v>
          </cell>
          <cell r="O33">
            <v>0</v>
          </cell>
          <cell r="P33">
            <v>103948</v>
          </cell>
          <cell r="Q33">
            <v>100917</v>
          </cell>
        </row>
        <row r="34">
          <cell r="C34" t="str">
            <v>O507938</v>
          </cell>
          <cell r="D34" t="str">
            <v>Obec Ivanka pri Dunaji</v>
          </cell>
          <cell r="E34">
            <v>97</v>
          </cell>
          <cell r="F34">
            <v>3</v>
          </cell>
          <cell r="G34">
            <v>100</v>
          </cell>
          <cell r="H34">
            <v>98.6</v>
          </cell>
          <cell r="I34">
            <v>4</v>
          </cell>
          <cell r="J34">
            <v>102.6</v>
          </cell>
          <cell r="K34">
            <v>98065</v>
          </cell>
          <cell r="L34">
            <v>0</v>
          </cell>
          <cell r="M34">
            <v>98065</v>
          </cell>
          <cell r="N34">
            <v>98914</v>
          </cell>
          <cell r="O34">
            <v>0</v>
          </cell>
          <cell r="P34">
            <v>98914</v>
          </cell>
          <cell r="Q34">
            <v>92266</v>
          </cell>
        </row>
        <row r="35">
          <cell r="C35" t="str">
            <v>O507946</v>
          </cell>
          <cell r="D35" t="str">
            <v>Obec Jablonec</v>
          </cell>
          <cell r="E35">
            <v>12.6</v>
          </cell>
          <cell r="F35">
            <v>0</v>
          </cell>
          <cell r="G35">
            <v>12.6</v>
          </cell>
          <cell r="H35">
            <v>11.5</v>
          </cell>
          <cell r="I35">
            <v>0</v>
          </cell>
          <cell r="J35">
            <v>11.5</v>
          </cell>
          <cell r="K35">
            <v>12356</v>
          </cell>
          <cell r="L35">
            <v>0</v>
          </cell>
          <cell r="M35">
            <v>12356</v>
          </cell>
          <cell r="N35">
            <v>11997</v>
          </cell>
          <cell r="O35">
            <v>0</v>
          </cell>
          <cell r="P35">
            <v>11997</v>
          </cell>
          <cell r="Q35">
            <v>11054</v>
          </cell>
        </row>
        <row r="36">
          <cell r="C36" t="str">
            <v>O507954</v>
          </cell>
          <cell r="D36" t="str">
            <v>Obec Jablonové</v>
          </cell>
          <cell r="E36">
            <v>11.6</v>
          </cell>
          <cell r="F36">
            <v>0</v>
          </cell>
          <cell r="G36">
            <v>11.6</v>
          </cell>
          <cell r="H36">
            <v>12.6</v>
          </cell>
          <cell r="I36">
            <v>0</v>
          </cell>
          <cell r="J36">
            <v>12.6</v>
          </cell>
          <cell r="K36">
            <v>11376</v>
          </cell>
          <cell r="L36">
            <v>0</v>
          </cell>
          <cell r="M36">
            <v>11376</v>
          </cell>
          <cell r="N36">
            <v>11702</v>
          </cell>
          <cell r="O36">
            <v>0</v>
          </cell>
          <cell r="P36">
            <v>11702</v>
          </cell>
          <cell r="Q36">
            <v>11419</v>
          </cell>
        </row>
        <row r="37">
          <cell r="C37" t="str">
            <v>O507962</v>
          </cell>
          <cell r="D37" t="str">
            <v>Obec Jakubov</v>
          </cell>
          <cell r="E37">
            <v>24.9</v>
          </cell>
          <cell r="F37">
            <v>1</v>
          </cell>
          <cell r="G37">
            <v>25.9</v>
          </cell>
          <cell r="H37">
            <v>26</v>
          </cell>
          <cell r="I37">
            <v>1</v>
          </cell>
          <cell r="J37">
            <v>27</v>
          </cell>
          <cell r="K37">
            <v>25398</v>
          </cell>
          <cell r="L37">
            <v>0</v>
          </cell>
          <cell r="M37">
            <v>25398</v>
          </cell>
          <cell r="N37">
            <v>25758</v>
          </cell>
          <cell r="O37">
            <v>0</v>
          </cell>
          <cell r="P37">
            <v>25758</v>
          </cell>
          <cell r="Q37">
            <v>25432</v>
          </cell>
        </row>
        <row r="38">
          <cell r="C38" t="str">
            <v>O507989</v>
          </cell>
          <cell r="D38" t="str">
            <v>Mesto Svätý Jur</v>
          </cell>
          <cell r="E38">
            <v>61.9</v>
          </cell>
          <cell r="F38">
            <v>2</v>
          </cell>
          <cell r="G38">
            <v>63.9</v>
          </cell>
          <cell r="H38">
            <v>61</v>
          </cell>
          <cell r="I38">
            <v>2</v>
          </cell>
          <cell r="J38">
            <v>63</v>
          </cell>
          <cell r="K38">
            <v>62663</v>
          </cell>
          <cell r="L38">
            <v>0</v>
          </cell>
          <cell r="M38">
            <v>62663</v>
          </cell>
          <cell r="N38">
            <v>62369</v>
          </cell>
          <cell r="O38">
            <v>0</v>
          </cell>
          <cell r="P38">
            <v>62369</v>
          </cell>
          <cell r="Q38">
            <v>61522</v>
          </cell>
        </row>
        <row r="39">
          <cell r="C39" t="str">
            <v>O507997</v>
          </cell>
          <cell r="D39" t="str">
            <v>Obec Kalinkovo</v>
          </cell>
          <cell r="E39">
            <v>20.100000000000001</v>
          </cell>
          <cell r="F39">
            <v>0</v>
          </cell>
          <cell r="G39">
            <v>20.100000000000001</v>
          </cell>
          <cell r="H39">
            <v>24.7</v>
          </cell>
          <cell r="I39">
            <v>0</v>
          </cell>
          <cell r="J39">
            <v>24.7</v>
          </cell>
          <cell r="K39">
            <v>19710</v>
          </cell>
          <cell r="L39">
            <v>0</v>
          </cell>
          <cell r="M39">
            <v>19710</v>
          </cell>
          <cell r="N39">
            <v>21214</v>
          </cell>
          <cell r="O39">
            <v>0</v>
          </cell>
          <cell r="P39">
            <v>21214</v>
          </cell>
          <cell r="Q39">
            <v>20550</v>
          </cell>
        </row>
        <row r="40">
          <cell r="C40" t="str">
            <v>O508012</v>
          </cell>
          <cell r="D40" t="str">
            <v>Obec Kostolište</v>
          </cell>
          <cell r="E40">
            <v>5.7</v>
          </cell>
          <cell r="F40">
            <v>0</v>
          </cell>
          <cell r="G40">
            <v>5.7</v>
          </cell>
          <cell r="H40">
            <v>6</v>
          </cell>
          <cell r="I40">
            <v>0</v>
          </cell>
          <cell r="J40">
            <v>6</v>
          </cell>
          <cell r="K40">
            <v>5590</v>
          </cell>
          <cell r="L40">
            <v>0</v>
          </cell>
          <cell r="M40">
            <v>5590</v>
          </cell>
          <cell r="N40">
            <v>5688</v>
          </cell>
          <cell r="O40">
            <v>0</v>
          </cell>
          <cell r="P40">
            <v>5688</v>
          </cell>
          <cell r="Q40">
            <v>5688</v>
          </cell>
        </row>
        <row r="41">
          <cell r="C41" t="str">
            <v>O508021</v>
          </cell>
          <cell r="D41" t="str">
            <v>Obec Kuchyňa</v>
          </cell>
          <cell r="E41">
            <v>29.5</v>
          </cell>
          <cell r="F41">
            <v>0</v>
          </cell>
          <cell r="G41">
            <v>29.5</v>
          </cell>
          <cell r="H41">
            <v>26.5</v>
          </cell>
          <cell r="I41">
            <v>0</v>
          </cell>
          <cell r="J41">
            <v>26.5</v>
          </cell>
          <cell r="K41">
            <v>28929</v>
          </cell>
          <cell r="L41">
            <v>0</v>
          </cell>
          <cell r="M41">
            <v>28929</v>
          </cell>
          <cell r="N41">
            <v>27948</v>
          </cell>
          <cell r="O41">
            <v>0</v>
          </cell>
          <cell r="P41">
            <v>27948</v>
          </cell>
          <cell r="Q41">
            <v>27948</v>
          </cell>
        </row>
        <row r="42">
          <cell r="C42" t="str">
            <v>O508039</v>
          </cell>
          <cell r="D42" t="str">
            <v>Obec Láb</v>
          </cell>
          <cell r="E42">
            <v>29.5</v>
          </cell>
          <cell r="F42">
            <v>0</v>
          </cell>
          <cell r="G42">
            <v>29.5</v>
          </cell>
          <cell r="H42">
            <v>32</v>
          </cell>
          <cell r="I42">
            <v>0.3</v>
          </cell>
          <cell r="J42">
            <v>32.299999999999997</v>
          </cell>
          <cell r="K42">
            <v>28929</v>
          </cell>
          <cell r="L42">
            <v>0</v>
          </cell>
          <cell r="M42">
            <v>28929</v>
          </cell>
          <cell r="N42">
            <v>29844</v>
          </cell>
          <cell r="O42">
            <v>0</v>
          </cell>
          <cell r="P42">
            <v>29844</v>
          </cell>
          <cell r="Q42">
            <v>28929</v>
          </cell>
        </row>
        <row r="43">
          <cell r="C43" t="str">
            <v>O508047</v>
          </cell>
          <cell r="D43" t="str">
            <v>Obec Limbach</v>
          </cell>
          <cell r="E43">
            <v>29</v>
          </cell>
          <cell r="F43">
            <v>0.1</v>
          </cell>
          <cell r="G43">
            <v>29.1</v>
          </cell>
          <cell r="H43">
            <v>30.1</v>
          </cell>
          <cell r="I43">
            <v>0</v>
          </cell>
          <cell r="J43">
            <v>30.1</v>
          </cell>
          <cell r="K43">
            <v>28537</v>
          </cell>
          <cell r="L43">
            <v>0</v>
          </cell>
          <cell r="M43">
            <v>28537</v>
          </cell>
          <cell r="N43">
            <v>28864</v>
          </cell>
          <cell r="O43">
            <v>0</v>
          </cell>
          <cell r="P43">
            <v>28864</v>
          </cell>
          <cell r="Q43">
            <v>27746</v>
          </cell>
        </row>
        <row r="44">
          <cell r="C44" t="str">
            <v>O508055</v>
          </cell>
          <cell r="D44" t="str">
            <v>Obec Lozorno</v>
          </cell>
          <cell r="E44">
            <v>39.9</v>
          </cell>
          <cell r="F44">
            <v>0.5</v>
          </cell>
          <cell r="G44">
            <v>40.4</v>
          </cell>
          <cell r="H44">
            <v>39.700000000000003</v>
          </cell>
          <cell r="I44">
            <v>0.5</v>
          </cell>
          <cell r="J44">
            <v>40.200000000000003</v>
          </cell>
          <cell r="K44">
            <v>39618</v>
          </cell>
          <cell r="L44">
            <v>0</v>
          </cell>
          <cell r="M44">
            <v>39618</v>
          </cell>
          <cell r="N44">
            <v>39553</v>
          </cell>
          <cell r="O44">
            <v>0</v>
          </cell>
          <cell r="P44">
            <v>39553</v>
          </cell>
          <cell r="Q44">
            <v>39049</v>
          </cell>
        </row>
        <row r="45">
          <cell r="C45" t="str">
            <v>O508063</v>
          </cell>
          <cell r="D45" t="str">
            <v>Mesto Malacky</v>
          </cell>
          <cell r="E45">
            <v>198.9</v>
          </cell>
          <cell r="F45">
            <v>2</v>
          </cell>
          <cell r="G45">
            <v>200.89999999999998</v>
          </cell>
          <cell r="H45">
            <v>206.1</v>
          </cell>
          <cell r="I45">
            <v>2.5999999999999996</v>
          </cell>
          <cell r="J45">
            <v>208.7</v>
          </cell>
          <cell r="K45">
            <v>197012</v>
          </cell>
          <cell r="L45">
            <v>0</v>
          </cell>
          <cell r="M45">
            <v>197012</v>
          </cell>
          <cell r="N45">
            <v>199561</v>
          </cell>
          <cell r="O45">
            <v>0</v>
          </cell>
          <cell r="P45">
            <v>199561</v>
          </cell>
          <cell r="Q45">
            <v>196296</v>
          </cell>
        </row>
        <row r="46">
          <cell r="C46" t="str">
            <v>O508071</v>
          </cell>
          <cell r="D46" t="str">
            <v>Obec Malinovo</v>
          </cell>
          <cell r="E46">
            <v>22</v>
          </cell>
          <cell r="F46">
            <v>0</v>
          </cell>
          <cell r="G46">
            <v>22</v>
          </cell>
          <cell r="H46">
            <v>67.099999999999994</v>
          </cell>
          <cell r="I46">
            <v>1</v>
          </cell>
          <cell r="J46">
            <v>68.099999999999994</v>
          </cell>
          <cell r="K46">
            <v>21574</v>
          </cell>
          <cell r="L46">
            <v>0</v>
          </cell>
          <cell r="M46">
            <v>21574</v>
          </cell>
          <cell r="N46">
            <v>36643</v>
          </cell>
          <cell r="O46">
            <v>0</v>
          </cell>
          <cell r="P46">
            <v>36643</v>
          </cell>
          <cell r="Q46">
            <v>36804</v>
          </cell>
        </row>
        <row r="47">
          <cell r="C47" t="str">
            <v>O508080</v>
          </cell>
          <cell r="D47" t="str">
            <v>Obec Marianka</v>
          </cell>
          <cell r="E47">
            <v>14.200000000000001</v>
          </cell>
          <cell r="F47">
            <v>0.1</v>
          </cell>
          <cell r="G47">
            <v>14.3</v>
          </cell>
          <cell r="H47">
            <v>15.2</v>
          </cell>
          <cell r="I47">
            <v>0</v>
          </cell>
          <cell r="J47">
            <v>15.2</v>
          </cell>
          <cell r="K47">
            <v>14023</v>
          </cell>
          <cell r="L47">
            <v>0</v>
          </cell>
          <cell r="M47">
            <v>14023</v>
          </cell>
          <cell r="N47">
            <v>14318</v>
          </cell>
          <cell r="O47">
            <v>0</v>
          </cell>
          <cell r="P47">
            <v>14318</v>
          </cell>
          <cell r="Q47">
            <v>14318</v>
          </cell>
        </row>
        <row r="48">
          <cell r="C48" t="str">
            <v>O508098</v>
          </cell>
          <cell r="D48" t="str">
            <v>Obec Miloslavov</v>
          </cell>
          <cell r="E48">
            <v>66.7</v>
          </cell>
          <cell r="F48">
            <v>2</v>
          </cell>
          <cell r="G48">
            <v>68.7</v>
          </cell>
          <cell r="H48">
            <v>70.7</v>
          </cell>
          <cell r="I48">
            <v>1</v>
          </cell>
          <cell r="J48">
            <v>71.7</v>
          </cell>
          <cell r="K48">
            <v>67370</v>
          </cell>
          <cell r="L48">
            <v>0</v>
          </cell>
          <cell r="M48">
            <v>67370</v>
          </cell>
          <cell r="N48">
            <v>68351</v>
          </cell>
          <cell r="O48">
            <v>0</v>
          </cell>
          <cell r="P48">
            <v>68351</v>
          </cell>
          <cell r="Q48">
            <v>70654</v>
          </cell>
        </row>
        <row r="49">
          <cell r="C49" t="str">
            <v>O508101</v>
          </cell>
          <cell r="D49" t="str">
            <v>Mesto Modra</v>
          </cell>
          <cell r="E49">
            <v>107.7</v>
          </cell>
          <cell r="F49">
            <v>3.5</v>
          </cell>
          <cell r="G49">
            <v>111.2</v>
          </cell>
          <cell r="H49">
            <v>112.3</v>
          </cell>
          <cell r="I49">
            <v>2</v>
          </cell>
          <cell r="J49">
            <v>114.3</v>
          </cell>
          <cell r="K49">
            <v>109047</v>
          </cell>
          <cell r="L49">
            <v>0</v>
          </cell>
          <cell r="M49">
            <v>109047</v>
          </cell>
          <cell r="N49">
            <v>110061</v>
          </cell>
          <cell r="O49">
            <v>0</v>
          </cell>
          <cell r="P49">
            <v>110061</v>
          </cell>
          <cell r="Q49">
            <v>109047</v>
          </cell>
        </row>
        <row r="50">
          <cell r="C50" t="str">
            <v>O508110</v>
          </cell>
          <cell r="D50" t="str">
            <v>Obec Most pri Bratislave</v>
          </cell>
          <cell r="E50">
            <v>54</v>
          </cell>
          <cell r="F50">
            <v>2</v>
          </cell>
          <cell r="G50">
            <v>56</v>
          </cell>
          <cell r="H50">
            <v>57.5</v>
          </cell>
          <cell r="I50">
            <v>2.2999999999999998</v>
          </cell>
          <cell r="J50">
            <v>59.8</v>
          </cell>
          <cell r="K50">
            <v>54916</v>
          </cell>
          <cell r="L50">
            <v>0</v>
          </cell>
          <cell r="M50">
            <v>54916</v>
          </cell>
          <cell r="N50">
            <v>56158</v>
          </cell>
          <cell r="O50">
            <v>0</v>
          </cell>
          <cell r="P50">
            <v>56158</v>
          </cell>
          <cell r="Q50">
            <v>56515</v>
          </cell>
        </row>
        <row r="51">
          <cell r="C51" t="str">
            <v>O508136</v>
          </cell>
          <cell r="D51" t="str">
            <v>Obec Nová Dedinka</v>
          </cell>
          <cell r="E51">
            <v>41.5</v>
          </cell>
          <cell r="F51">
            <v>0</v>
          </cell>
          <cell r="G51">
            <v>41.5</v>
          </cell>
          <cell r="H51">
            <v>47.9</v>
          </cell>
          <cell r="I51">
            <v>0</v>
          </cell>
          <cell r="J51">
            <v>47.9</v>
          </cell>
          <cell r="K51">
            <v>40697</v>
          </cell>
          <cell r="L51">
            <v>0</v>
          </cell>
          <cell r="M51">
            <v>40697</v>
          </cell>
          <cell r="N51">
            <v>42789</v>
          </cell>
          <cell r="O51">
            <v>0</v>
          </cell>
          <cell r="P51">
            <v>42789</v>
          </cell>
          <cell r="Q51">
            <v>44336</v>
          </cell>
        </row>
        <row r="52">
          <cell r="C52" t="str">
            <v>O508161</v>
          </cell>
          <cell r="D52" t="str">
            <v>Obec Pernek</v>
          </cell>
          <cell r="E52">
            <v>4.0999999999999996</v>
          </cell>
          <cell r="F52">
            <v>0</v>
          </cell>
          <cell r="G52">
            <v>4.0999999999999996</v>
          </cell>
          <cell r="H52">
            <v>4.0999999999999996</v>
          </cell>
          <cell r="I52">
            <v>0</v>
          </cell>
          <cell r="J52">
            <v>4.0999999999999996</v>
          </cell>
          <cell r="K52">
            <v>4020</v>
          </cell>
          <cell r="L52">
            <v>0</v>
          </cell>
          <cell r="M52">
            <v>4020</v>
          </cell>
          <cell r="N52">
            <v>4020</v>
          </cell>
          <cell r="O52">
            <v>0</v>
          </cell>
          <cell r="P52">
            <v>4020</v>
          </cell>
          <cell r="Q52">
            <v>4020</v>
          </cell>
        </row>
        <row r="53">
          <cell r="C53" t="str">
            <v>O508179</v>
          </cell>
          <cell r="D53" t="str">
            <v>Mesto Pezinok</v>
          </cell>
          <cell r="E53">
            <v>275</v>
          </cell>
          <cell r="F53">
            <v>10.3</v>
          </cell>
          <cell r="G53">
            <v>285.30000000000007</v>
          </cell>
          <cell r="H53">
            <v>223.9</v>
          </cell>
          <cell r="I53">
            <v>9.1</v>
          </cell>
          <cell r="J53">
            <v>233</v>
          </cell>
          <cell r="K53">
            <v>279776</v>
          </cell>
          <cell r="L53">
            <v>0</v>
          </cell>
          <cell r="M53">
            <v>279776</v>
          </cell>
          <cell r="N53">
            <v>262681</v>
          </cell>
          <cell r="O53">
            <v>0</v>
          </cell>
          <cell r="P53">
            <v>262681</v>
          </cell>
          <cell r="Q53">
            <v>275353</v>
          </cell>
        </row>
        <row r="54">
          <cell r="C54" t="str">
            <v>O508187</v>
          </cell>
          <cell r="D54" t="str">
            <v>Obec Píla</v>
          </cell>
          <cell r="E54">
            <v>2</v>
          </cell>
          <cell r="F54">
            <v>0</v>
          </cell>
          <cell r="G54">
            <v>2</v>
          </cell>
          <cell r="H54">
            <v>2</v>
          </cell>
          <cell r="I54">
            <v>0</v>
          </cell>
          <cell r="J54">
            <v>2</v>
          </cell>
          <cell r="K54">
            <v>1961</v>
          </cell>
          <cell r="L54">
            <v>0</v>
          </cell>
          <cell r="M54">
            <v>1961</v>
          </cell>
          <cell r="N54">
            <v>1961</v>
          </cell>
          <cell r="O54">
            <v>0</v>
          </cell>
          <cell r="P54">
            <v>1961</v>
          </cell>
          <cell r="Q54">
            <v>1958</v>
          </cell>
        </row>
        <row r="55">
          <cell r="C55" t="str">
            <v>O508195</v>
          </cell>
          <cell r="D55" t="str">
            <v>Obec Plavecký Štvrtok</v>
          </cell>
          <cell r="E55">
            <v>29.4</v>
          </cell>
          <cell r="F55">
            <v>2.2999999999999998</v>
          </cell>
          <cell r="G55">
            <v>31.7</v>
          </cell>
          <cell r="H55">
            <v>34.799999999999997</v>
          </cell>
          <cell r="I55">
            <v>3.8</v>
          </cell>
          <cell r="J55">
            <v>38.599999999999994</v>
          </cell>
          <cell r="K55">
            <v>31086</v>
          </cell>
          <cell r="L55">
            <v>0</v>
          </cell>
          <cell r="M55">
            <v>31086</v>
          </cell>
          <cell r="N55">
            <v>33342</v>
          </cell>
          <cell r="O55">
            <v>0</v>
          </cell>
          <cell r="P55">
            <v>33342</v>
          </cell>
          <cell r="Q55">
            <v>33529</v>
          </cell>
        </row>
        <row r="56">
          <cell r="C56" t="str">
            <v>O508209</v>
          </cell>
          <cell r="D56" t="str">
            <v>Obec Rovinka</v>
          </cell>
          <cell r="E56">
            <v>92.8</v>
          </cell>
          <cell r="F56">
            <v>0</v>
          </cell>
          <cell r="G56">
            <v>92.8</v>
          </cell>
          <cell r="H56">
            <v>86</v>
          </cell>
          <cell r="I56">
            <v>0</v>
          </cell>
          <cell r="J56">
            <v>86</v>
          </cell>
          <cell r="K56">
            <v>91004</v>
          </cell>
          <cell r="L56">
            <v>0</v>
          </cell>
          <cell r="M56">
            <v>91004</v>
          </cell>
          <cell r="N56">
            <v>88781</v>
          </cell>
          <cell r="O56">
            <v>0</v>
          </cell>
          <cell r="P56">
            <v>88781</v>
          </cell>
          <cell r="Q56">
            <v>88781</v>
          </cell>
        </row>
        <row r="57">
          <cell r="C57" t="str">
            <v>O508217</v>
          </cell>
          <cell r="D57" t="str">
            <v>Mesto Senec</v>
          </cell>
          <cell r="E57">
            <v>291.2</v>
          </cell>
          <cell r="F57">
            <v>6</v>
          </cell>
          <cell r="G57">
            <v>297.2</v>
          </cell>
          <cell r="H57">
            <v>293</v>
          </cell>
          <cell r="I57">
            <v>6.5</v>
          </cell>
          <cell r="J57">
            <v>299.5</v>
          </cell>
          <cell r="K57">
            <v>291448</v>
          </cell>
          <cell r="L57">
            <v>0</v>
          </cell>
          <cell r="M57">
            <v>291448</v>
          </cell>
          <cell r="N57">
            <v>292198</v>
          </cell>
          <cell r="O57">
            <v>0</v>
          </cell>
          <cell r="P57">
            <v>292198</v>
          </cell>
          <cell r="Q57">
            <v>293331</v>
          </cell>
        </row>
        <row r="58">
          <cell r="C58" t="str">
            <v>O508225</v>
          </cell>
          <cell r="D58" t="str">
            <v>Obec Slovenský Grob</v>
          </cell>
          <cell r="E58">
            <v>72.5</v>
          </cell>
          <cell r="F58">
            <v>1.5</v>
          </cell>
          <cell r="G58">
            <v>74</v>
          </cell>
          <cell r="H58">
            <v>84</v>
          </cell>
          <cell r="I58">
            <v>2.8</v>
          </cell>
          <cell r="J58">
            <v>86.8</v>
          </cell>
          <cell r="K58">
            <v>72567</v>
          </cell>
          <cell r="L58">
            <v>0</v>
          </cell>
          <cell r="M58">
            <v>72567</v>
          </cell>
          <cell r="N58">
            <v>76751</v>
          </cell>
          <cell r="O58">
            <v>0</v>
          </cell>
          <cell r="P58">
            <v>76751</v>
          </cell>
          <cell r="Q58">
            <v>76751</v>
          </cell>
        </row>
        <row r="59">
          <cell r="C59" t="str">
            <v>O508233</v>
          </cell>
          <cell r="D59" t="str">
            <v>Mesto Stupava</v>
          </cell>
          <cell r="E59">
            <v>145.5</v>
          </cell>
          <cell r="F59">
            <v>2.9</v>
          </cell>
          <cell r="G59">
            <v>148.4</v>
          </cell>
          <cell r="H59">
            <v>151.5</v>
          </cell>
          <cell r="I59">
            <v>5</v>
          </cell>
          <cell r="J59">
            <v>156.5</v>
          </cell>
          <cell r="K59">
            <v>145527</v>
          </cell>
          <cell r="L59">
            <v>0</v>
          </cell>
          <cell r="M59">
            <v>145527</v>
          </cell>
          <cell r="N59">
            <v>148175</v>
          </cell>
          <cell r="O59">
            <v>0</v>
          </cell>
          <cell r="P59">
            <v>148175</v>
          </cell>
          <cell r="Q59">
            <v>148666</v>
          </cell>
        </row>
        <row r="60">
          <cell r="C60" t="str">
            <v>O508241</v>
          </cell>
          <cell r="D60" t="str">
            <v>Obec Suchohrad</v>
          </cell>
          <cell r="E60">
            <v>2</v>
          </cell>
          <cell r="F60">
            <v>0</v>
          </cell>
          <cell r="G60">
            <v>2</v>
          </cell>
          <cell r="H60">
            <v>2</v>
          </cell>
          <cell r="I60">
            <v>0</v>
          </cell>
          <cell r="J60">
            <v>2</v>
          </cell>
          <cell r="K60">
            <v>1961</v>
          </cell>
          <cell r="L60">
            <v>0</v>
          </cell>
          <cell r="M60">
            <v>1961</v>
          </cell>
          <cell r="N60">
            <v>1961</v>
          </cell>
          <cell r="O60">
            <v>0</v>
          </cell>
          <cell r="P60">
            <v>1961</v>
          </cell>
          <cell r="Q60">
            <v>1961</v>
          </cell>
        </row>
        <row r="61">
          <cell r="C61" t="str">
            <v>O508250</v>
          </cell>
          <cell r="D61" t="str">
            <v>Obec Šenkvice</v>
          </cell>
          <cell r="E61">
            <v>64.900000000000006</v>
          </cell>
          <cell r="F61">
            <v>3</v>
          </cell>
          <cell r="G61">
            <v>67.900000000000006</v>
          </cell>
          <cell r="H61">
            <v>67.5</v>
          </cell>
          <cell r="I61">
            <v>3</v>
          </cell>
          <cell r="J61">
            <v>70.5</v>
          </cell>
          <cell r="K61">
            <v>66586</v>
          </cell>
          <cell r="L61">
            <v>0</v>
          </cell>
          <cell r="M61">
            <v>66586</v>
          </cell>
          <cell r="N61">
            <v>67435</v>
          </cell>
          <cell r="O61">
            <v>0</v>
          </cell>
          <cell r="P61">
            <v>67435</v>
          </cell>
          <cell r="Q61">
            <v>67746</v>
          </cell>
        </row>
        <row r="62">
          <cell r="C62" t="str">
            <v>O508268</v>
          </cell>
          <cell r="D62" t="str">
            <v>Obec Štefanová</v>
          </cell>
          <cell r="E62">
            <v>2</v>
          </cell>
          <cell r="F62">
            <v>0</v>
          </cell>
          <cell r="G62">
            <v>2</v>
          </cell>
          <cell r="H62">
            <v>2</v>
          </cell>
          <cell r="I62">
            <v>0</v>
          </cell>
          <cell r="J62">
            <v>2</v>
          </cell>
          <cell r="K62">
            <v>1961</v>
          </cell>
          <cell r="L62">
            <v>0</v>
          </cell>
          <cell r="M62">
            <v>1961</v>
          </cell>
          <cell r="N62">
            <v>1961</v>
          </cell>
          <cell r="O62">
            <v>0</v>
          </cell>
          <cell r="P62">
            <v>1961</v>
          </cell>
          <cell r="Q62">
            <v>1961</v>
          </cell>
        </row>
        <row r="63">
          <cell r="C63" t="str">
            <v>O508276</v>
          </cell>
          <cell r="D63" t="str">
            <v>Obec Tomášov</v>
          </cell>
          <cell r="E63">
            <v>63.2</v>
          </cell>
          <cell r="F63">
            <v>1</v>
          </cell>
          <cell r="G63">
            <v>64.2</v>
          </cell>
          <cell r="H63">
            <v>62.1</v>
          </cell>
          <cell r="I63">
            <v>1.1000000000000001</v>
          </cell>
          <cell r="J63">
            <v>63.2</v>
          </cell>
          <cell r="K63">
            <v>62957</v>
          </cell>
          <cell r="L63">
            <v>0</v>
          </cell>
          <cell r="M63">
            <v>62957</v>
          </cell>
          <cell r="N63">
            <v>62631</v>
          </cell>
          <cell r="O63">
            <v>0</v>
          </cell>
          <cell r="P63">
            <v>62631</v>
          </cell>
          <cell r="Q63">
            <v>61453</v>
          </cell>
        </row>
        <row r="64">
          <cell r="C64" t="str">
            <v>O508284</v>
          </cell>
          <cell r="D64" t="str">
            <v>Obec Tureň</v>
          </cell>
          <cell r="E64">
            <v>7.4</v>
          </cell>
          <cell r="F64">
            <v>1</v>
          </cell>
          <cell r="G64">
            <v>8.4</v>
          </cell>
          <cell r="H64">
            <v>9</v>
          </cell>
          <cell r="I64">
            <v>1</v>
          </cell>
          <cell r="J64">
            <v>10</v>
          </cell>
          <cell r="K64">
            <v>8238</v>
          </cell>
          <cell r="L64">
            <v>0</v>
          </cell>
          <cell r="M64">
            <v>8238</v>
          </cell>
          <cell r="N64">
            <v>8760</v>
          </cell>
          <cell r="O64">
            <v>0</v>
          </cell>
          <cell r="P64">
            <v>8760</v>
          </cell>
          <cell r="Q64">
            <v>8679</v>
          </cell>
        </row>
        <row r="65">
          <cell r="C65" t="str">
            <v>O508292</v>
          </cell>
          <cell r="D65" t="str">
            <v>Obec Veľký Biel</v>
          </cell>
          <cell r="E65">
            <v>27.7</v>
          </cell>
          <cell r="F65">
            <v>1</v>
          </cell>
          <cell r="G65">
            <v>28.7</v>
          </cell>
          <cell r="H65">
            <v>31.6</v>
          </cell>
          <cell r="I65">
            <v>1.7</v>
          </cell>
          <cell r="J65">
            <v>33.300000000000004</v>
          </cell>
          <cell r="K65">
            <v>28144</v>
          </cell>
          <cell r="L65">
            <v>0</v>
          </cell>
          <cell r="M65">
            <v>28144</v>
          </cell>
          <cell r="N65">
            <v>29648</v>
          </cell>
          <cell r="O65">
            <v>0</v>
          </cell>
          <cell r="P65">
            <v>29648</v>
          </cell>
          <cell r="Q65">
            <v>28057</v>
          </cell>
        </row>
        <row r="66">
          <cell r="C66" t="str">
            <v>O508306</v>
          </cell>
          <cell r="D66" t="str">
            <v>Obec Viničné</v>
          </cell>
          <cell r="E66">
            <v>40.4</v>
          </cell>
          <cell r="F66">
            <v>1.6</v>
          </cell>
          <cell r="G66">
            <v>42</v>
          </cell>
          <cell r="H66">
            <v>38.9</v>
          </cell>
          <cell r="I66">
            <v>1.6</v>
          </cell>
          <cell r="J66">
            <v>40.5</v>
          </cell>
          <cell r="K66">
            <v>41187</v>
          </cell>
          <cell r="L66">
            <v>0</v>
          </cell>
          <cell r="M66">
            <v>41187</v>
          </cell>
          <cell r="N66">
            <v>40697</v>
          </cell>
          <cell r="O66">
            <v>0</v>
          </cell>
          <cell r="P66">
            <v>40697</v>
          </cell>
          <cell r="Q66">
            <v>40686</v>
          </cell>
        </row>
        <row r="67">
          <cell r="C67" t="str">
            <v>O508314</v>
          </cell>
          <cell r="D67" t="str">
            <v>Obec Vinosady</v>
          </cell>
          <cell r="E67">
            <v>14</v>
          </cell>
          <cell r="F67">
            <v>0</v>
          </cell>
          <cell r="G67">
            <v>14</v>
          </cell>
          <cell r="H67">
            <v>14.5</v>
          </cell>
          <cell r="I67">
            <v>0</v>
          </cell>
          <cell r="J67">
            <v>14.5</v>
          </cell>
          <cell r="K67">
            <v>13729</v>
          </cell>
          <cell r="L67">
            <v>0</v>
          </cell>
          <cell r="M67">
            <v>13729</v>
          </cell>
          <cell r="N67">
            <v>13893</v>
          </cell>
          <cell r="O67">
            <v>0</v>
          </cell>
          <cell r="P67">
            <v>13893</v>
          </cell>
          <cell r="Q67">
            <v>14311</v>
          </cell>
        </row>
        <row r="68">
          <cell r="C68" t="str">
            <v>O508322</v>
          </cell>
          <cell r="D68" t="str">
            <v>Obec Vištuk</v>
          </cell>
          <cell r="E68">
            <v>20.3</v>
          </cell>
          <cell r="F68">
            <v>0</v>
          </cell>
          <cell r="G68">
            <v>20.3</v>
          </cell>
          <cell r="H68">
            <v>19.7</v>
          </cell>
          <cell r="I68">
            <v>0</v>
          </cell>
          <cell r="J68">
            <v>19.7</v>
          </cell>
          <cell r="K68">
            <v>19907</v>
          </cell>
          <cell r="L68">
            <v>0</v>
          </cell>
          <cell r="M68">
            <v>19907</v>
          </cell>
          <cell r="N68">
            <v>19711</v>
          </cell>
          <cell r="O68">
            <v>0</v>
          </cell>
          <cell r="P68">
            <v>19711</v>
          </cell>
          <cell r="Q68">
            <v>19711</v>
          </cell>
        </row>
        <row r="69">
          <cell r="C69" t="str">
            <v>O508331</v>
          </cell>
          <cell r="D69" t="str">
            <v>Obec Vlky</v>
          </cell>
          <cell r="E69">
            <v>2</v>
          </cell>
          <cell r="F69">
            <v>0</v>
          </cell>
          <cell r="G69">
            <v>2</v>
          </cell>
          <cell r="H69">
            <v>2</v>
          </cell>
          <cell r="I69">
            <v>0</v>
          </cell>
          <cell r="J69">
            <v>2</v>
          </cell>
          <cell r="K69">
            <v>1961</v>
          </cell>
          <cell r="L69">
            <v>0</v>
          </cell>
          <cell r="M69">
            <v>1961</v>
          </cell>
          <cell r="N69">
            <v>1961</v>
          </cell>
          <cell r="O69">
            <v>0</v>
          </cell>
          <cell r="P69">
            <v>1961</v>
          </cell>
          <cell r="Q69">
            <v>1932</v>
          </cell>
        </row>
        <row r="70">
          <cell r="C70" t="str">
            <v>O508349</v>
          </cell>
          <cell r="D70" t="str">
            <v>Obec Vysoká pri Morave</v>
          </cell>
          <cell r="E70">
            <v>26.3</v>
          </cell>
          <cell r="F70">
            <v>0</v>
          </cell>
          <cell r="G70">
            <v>26.3</v>
          </cell>
          <cell r="H70">
            <v>25.5</v>
          </cell>
          <cell r="I70">
            <v>0</v>
          </cell>
          <cell r="J70">
            <v>25.5</v>
          </cell>
          <cell r="K70">
            <v>25791</v>
          </cell>
          <cell r="L70">
            <v>0</v>
          </cell>
          <cell r="M70">
            <v>25791</v>
          </cell>
          <cell r="N70">
            <v>25529</v>
          </cell>
          <cell r="O70">
            <v>0</v>
          </cell>
          <cell r="P70">
            <v>25529</v>
          </cell>
          <cell r="Q70">
            <v>25230</v>
          </cell>
        </row>
        <row r="71">
          <cell r="C71" t="str">
            <v>O508365</v>
          </cell>
          <cell r="D71" t="str">
            <v>Obec Záhorská Ves</v>
          </cell>
          <cell r="E71">
            <v>28.7</v>
          </cell>
          <cell r="F71">
            <v>0</v>
          </cell>
          <cell r="G71">
            <v>28.7</v>
          </cell>
          <cell r="H71">
            <v>27.2</v>
          </cell>
          <cell r="I71">
            <v>0</v>
          </cell>
          <cell r="J71">
            <v>27.2</v>
          </cell>
          <cell r="K71">
            <v>28145</v>
          </cell>
          <cell r="L71">
            <v>0</v>
          </cell>
          <cell r="M71">
            <v>28145</v>
          </cell>
          <cell r="N71">
            <v>27654</v>
          </cell>
          <cell r="O71">
            <v>0</v>
          </cell>
          <cell r="P71">
            <v>27654</v>
          </cell>
          <cell r="Q71">
            <v>26546</v>
          </cell>
        </row>
        <row r="72">
          <cell r="C72" t="str">
            <v>O508381</v>
          </cell>
          <cell r="D72" t="str">
            <v>Obec Zohor</v>
          </cell>
          <cell r="E72">
            <v>42.6</v>
          </cell>
          <cell r="F72">
            <v>0</v>
          </cell>
          <cell r="G72">
            <v>42.6</v>
          </cell>
          <cell r="H72">
            <v>48.3</v>
          </cell>
          <cell r="I72">
            <v>0</v>
          </cell>
          <cell r="J72">
            <v>48.3</v>
          </cell>
          <cell r="K72">
            <v>41775</v>
          </cell>
          <cell r="L72">
            <v>0</v>
          </cell>
          <cell r="M72">
            <v>41775</v>
          </cell>
          <cell r="N72">
            <v>43638</v>
          </cell>
          <cell r="O72">
            <v>0</v>
          </cell>
          <cell r="P72">
            <v>43638</v>
          </cell>
          <cell r="Q72">
            <v>48876</v>
          </cell>
        </row>
        <row r="73">
          <cell r="C73" t="str">
            <v>O528595</v>
          </cell>
          <cell r="D73" t="str">
            <v>Mestská časť Bratislava - Staré Mesto</v>
          </cell>
          <cell r="E73">
            <v>397.90000000000003</v>
          </cell>
          <cell r="F73">
            <v>9.3000000000000007</v>
          </cell>
          <cell r="G73">
            <v>407.20000000000005</v>
          </cell>
          <cell r="H73">
            <v>399</v>
          </cell>
          <cell r="I73">
            <v>12.3</v>
          </cell>
          <cell r="J73">
            <v>411.3</v>
          </cell>
          <cell r="K73">
            <v>865185</v>
          </cell>
          <cell r="L73">
            <v>0</v>
          </cell>
          <cell r="M73">
            <v>865185</v>
          </cell>
          <cell r="N73">
            <v>868091</v>
          </cell>
          <cell r="O73">
            <v>0</v>
          </cell>
          <cell r="P73">
            <v>868091</v>
          </cell>
          <cell r="Q73">
            <v>865185</v>
          </cell>
        </row>
        <row r="74">
          <cell r="C74" t="str">
            <v>O529311</v>
          </cell>
          <cell r="D74" t="str">
            <v>Mestská časť Bratislava - Podunajské Biskupice</v>
          </cell>
          <cell r="E74">
            <v>179.1</v>
          </cell>
          <cell r="F74">
            <v>6.6</v>
          </cell>
          <cell r="G74">
            <v>185.70000000000002</v>
          </cell>
          <cell r="H74">
            <v>190.6</v>
          </cell>
          <cell r="I74">
            <v>8.1</v>
          </cell>
          <cell r="J74">
            <v>198.7</v>
          </cell>
          <cell r="K74">
            <v>394561</v>
          </cell>
          <cell r="L74">
            <v>0</v>
          </cell>
          <cell r="M74">
            <v>394561</v>
          </cell>
          <cell r="N74">
            <v>403766</v>
          </cell>
          <cell r="O74">
            <v>0</v>
          </cell>
          <cell r="P74">
            <v>403766</v>
          </cell>
          <cell r="Q74">
            <v>415355</v>
          </cell>
        </row>
        <row r="75">
          <cell r="C75" t="str">
            <v>O529320</v>
          </cell>
          <cell r="D75" t="str">
            <v>Mestská časť Bratislava - Ružinov</v>
          </cell>
          <cell r="E75">
            <v>634.4</v>
          </cell>
          <cell r="F75">
            <v>23.8</v>
          </cell>
          <cell r="G75">
            <v>658.19999999999993</v>
          </cell>
          <cell r="H75">
            <v>645.60000000000014</v>
          </cell>
          <cell r="I75">
            <v>21</v>
          </cell>
          <cell r="J75">
            <v>666.60000000000014</v>
          </cell>
          <cell r="K75">
            <v>1398492</v>
          </cell>
          <cell r="L75">
            <v>0</v>
          </cell>
          <cell r="M75">
            <v>1398492</v>
          </cell>
          <cell r="N75">
            <v>1404442</v>
          </cell>
          <cell r="O75">
            <v>0</v>
          </cell>
          <cell r="P75">
            <v>1404442</v>
          </cell>
          <cell r="Q75">
            <v>1420811</v>
          </cell>
        </row>
        <row r="76">
          <cell r="C76" t="str">
            <v>O529338</v>
          </cell>
          <cell r="D76" t="str">
            <v>Mestská časť Bratislava - Vrakuňa</v>
          </cell>
          <cell r="E76">
            <v>201.2</v>
          </cell>
          <cell r="F76">
            <v>5.5</v>
          </cell>
          <cell r="G76">
            <v>206.70000000000002</v>
          </cell>
          <cell r="H76">
            <v>210.20000000000002</v>
          </cell>
          <cell r="I76">
            <v>7.8</v>
          </cell>
          <cell r="J76">
            <v>218.00000000000003</v>
          </cell>
          <cell r="K76">
            <v>439180</v>
          </cell>
          <cell r="L76">
            <v>0</v>
          </cell>
          <cell r="M76">
            <v>439180</v>
          </cell>
          <cell r="N76">
            <v>447183</v>
          </cell>
          <cell r="O76">
            <v>0</v>
          </cell>
          <cell r="P76">
            <v>447183</v>
          </cell>
          <cell r="Q76">
            <v>448705</v>
          </cell>
        </row>
        <row r="77">
          <cell r="C77" t="str">
            <v>O529346</v>
          </cell>
          <cell r="D77" t="str">
            <v>Mestská časť Bratislava - Nové Mesto</v>
          </cell>
          <cell r="E77">
            <v>372</v>
          </cell>
          <cell r="F77">
            <v>15.4</v>
          </cell>
          <cell r="G77">
            <v>387.4</v>
          </cell>
          <cell r="H77">
            <v>414.20000000000005</v>
          </cell>
          <cell r="I77">
            <v>16.2</v>
          </cell>
          <cell r="J77">
            <v>430.40000000000003</v>
          </cell>
          <cell r="K77">
            <v>823117</v>
          </cell>
          <cell r="L77">
            <v>0</v>
          </cell>
          <cell r="M77">
            <v>823117</v>
          </cell>
          <cell r="N77">
            <v>853572</v>
          </cell>
          <cell r="O77">
            <v>0</v>
          </cell>
          <cell r="P77">
            <v>853572</v>
          </cell>
          <cell r="Q77">
            <v>852862</v>
          </cell>
        </row>
        <row r="78">
          <cell r="C78" t="str">
            <v>O529354</v>
          </cell>
          <cell r="D78" t="str">
            <v>Mestská časť Bratislava - Rača</v>
          </cell>
          <cell r="E78">
            <v>221.70000000000002</v>
          </cell>
          <cell r="F78">
            <v>11.8</v>
          </cell>
          <cell r="G78">
            <v>233.50000000000003</v>
          </cell>
          <cell r="H78">
            <v>234</v>
          </cell>
          <cell r="I78">
            <v>15.3</v>
          </cell>
          <cell r="J78">
            <v>249.3</v>
          </cell>
          <cell r="K78">
            <v>496121</v>
          </cell>
          <cell r="L78">
            <v>0</v>
          </cell>
          <cell r="M78">
            <v>496121</v>
          </cell>
          <cell r="N78">
            <v>507313</v>
          </cell>
          <cell r="O78">
            <v>0</v>
          </cell>
          <cell r="P78">
            <v>507313</v>
          </cell>
          <cell r="Q78">
            <v>504205</v>
          </cell>
        </row>
        <row r="79">
          <cell r="C79" t="str">
            <v>O529362</v>
          </cell>
          <cell r="D79" t="str">
            <v>Mestská časť Bratislava - Vajnory</v>
          </cell>
          <cell r="E79">
            <v>52.9</v>
          </cell>
          <cell r="F79">
            <v>1</v>
          </cell>
          <cell r="G79">
            <v>53.9</v>
          </cell>
          <cell r="H79">
            <v>56.6</v>
          </cell>
          <cell r="I79">
            <v>1</v>
          </cell>
          <cell r="J79">
            <v>57.6</v>
          </cell>
          <cell r="K79">
            <v>114522</v>
          </cell>
          <cell r="L79">
            <v>0</v>
          </cell>
          <cell r="M79">
            <v>114522</v>
          </cell>
          <cell r="N79">
            <v>117143</v>
          </cell>
          <cell r="O79">
            <v>0</v>
          </cell>
          <cell r="P79">
            <v>117143</v>
          </cell>
          <cell r="Q79">
            <v>116809</v>
          </cell>
        </row>
        <row r="80">
          <cell r="C80" t="str">
            <v>O529371</v>
          </cell>
          <cell r="D80" t="str">
            <v>Mestská časť Bratislava - Devínska Nová Ves</v>
          </cell>
          <cell r="E80">
            <v>175.3</v>
          </cell>
          <cell r="F80">
            <v>3</v>
          </cell>
          <cell r="G80">
            <v>178.3</v>
          </cell>
          <cell r="H80">
            <v>174</v>
          </cell>
          <cell r="I80">
            <v>6.3</v>
          </cell>
          <cell r="J80">
            <v>180.3</v>
          </cell>
          <cell r="K80">
            <v>378838</v>
          </cell>
          <cell r="L80">
            <v>0</v>
          </cell>
          <cell r="M80">
            <v>378838</v>
          </cell>
          <cell r="N80">
            <v>380254</v>
          </cell>
          <cell r="O80">
            <v>0</v>
          </cell>
          <cell r="P80">
            <v>380254</v>
          </cell>
          <cell r="Q80">
            <v>394472</v>
          </cell>
        </row>
        <row r="81">
          <cell r="C81" t="str">
            <v>O529389</v>
          </cell>
          <cell r="D81" t="str">
            <v>Mestská časť Bratislava - Dúbravka</v>
          </cell>
          <cell r="E81">
            <v>259.3</v>
          </cell>
          <cell r="F81">
            <v>11.1</v>
          </cell>
          <cell r="G81">
            <v>270.40000000000003</v>
          </cell>
          <cell r="H81">
            <v>264.3</v>
          </cell>
          <cell r="I81">
            <v>10.5</v>
          </cell>
          <cell r="J81">
            <v>274.8</v>
          </cell>
          <cell r="K81">
            <v>574523</v>
          </cell>
          <cell r="L81">
            <v>0</v>
          </cell>
          <cell r="M81">
            <v>574523</v>
          </cell>
          <cell r="N81">
            <v>577640</v>
          </cell>
          <cell r="O81">
            <v>0</v>
          </cell>
          <cell r="P81">
            <v>577640</v>
          </cell>
          <cell r="Q81">
            <v>564433</v>
          </cell>
        </row>
        <row r="82">
          <cell r="C82" t="str">
            <v>O529397</v>
          </cell>
          <cell r="D82" t="str">
            <v>Mestská časť Bratislava - Karlova Ves</v>
          </cell>
          <cell r="E82">
            <v>255.29999999999998</v>
          </cell>
          <cell r="F82">
            <v>5.8</v>
          </cell>
          <cell r="G82">
            <v>261.09999999999997</v>
          </cell>
          <cell r="H82">
            <v>261.89999999999998</v>
          </cell>
          <cell r="I82">
            <v>5</v>
          </cell>
          <cell r="J82">
            <v>266.89999999999998</v>
          </cell>
          <cell r="K82">
            <v>554764</v>
          </cell>
          <cell r="L82">
            <v>0</v>
          </cell>
          <cell r="M82">
            <v>554764</v>
          </cell>
          <cell r="N82">
            <v>558872</v>
          </cell>
          <cell r="O82">
            <v>0</v>
          </cell>
          <cell r="P82">
            <v>558872</v>
          </cell>
          <cell r="Q82">
            <v>557292</v>
          </cell>
        </row>
        <row r="83">
          <cell r="C83" t="str">
            <v>O529401</v>
          </cell>
          <cell r="D83" t="str">
            <v>Mestská časť Bratislava - Devín</v>
          </cell>
          <cell r="E83">
            <v>7</v>
          </cell>
          <cell r="F83">
            <v>0</v>
          </cell>
          <cell r="G83">
            <v>7</v>
          </cell>
          <cell r="H83">
            <v>7</v>
          </cell>
          <cell r="I83">
            <v>1</v>
          </cell>
          <cell r="J83">
            <v>8</v>
          </cell>
          <cell r="K83">
            <v>14873</v>
          </cell>
          <cell r="L83">
            <v>0</v>
          </cell>
          <cell r="M83">
            <v>14873</v>
          </cell>
          <cell r="N83">
            <v>15581</v>
          </cell>
          <cell r="O83">
            <v>0</v>
          </cell>
          <cell r="P83">
            <v>15581</v>
          </cell>
          <cell r="Q83">
            <v>15583</v>
          </cell>
        </row>
        <row r="84">
          <cell r="C84" t="str">
            <v>O529419</v>
          </cell>
          <cell r="D84" t="str">
            <v>Mestská časť Bratislava - Lamač</v>
          </cell>
          <cell r="E84">
            <v>75.3</v>
          </cell>
          <cell r="F84">
            <v>3</v>
          </cell>
          <cell r="G84">
            <v>78.3</v>
          </cell>
          <cell r="H84">
            <v>71.900000000000006</v>
          </cell>
          <cell r="I84">
            <v>5</v>
          </cell>
          <cell r="J84">
            <v>76.900000000000006</v>
          </cell>
          <cell r="K84">
            <v>166365</v>
          </cell>
          <cell r="L84">
            <v>0</v>
          </cell>
          <cell r="M84">
            <v>166365</v>
          </cell>
          <cell r="N84">
            <v>165374</v>
          </cell>
          <cell r="O84">
            <v>0</v>
          </cell>
          <cell r="P84">
            <v>165374</v>
          </cell>
          <cell r="Q84">
            <v>155773</v>
          </cell>
        </row>
        <row r="85">
          <cell r="C85" t="str">
            <v>O529427</v>
          </cell>
          <cell r="D85" t="str">
            <v>Mestská časť Bratislava - Záhorská Bystrica</v>
          </cell>
          <cell r="E85">
            <v>66.2</v>
          </cell>
          <cell r="F85">
            <v>2</v>
          </cell>
          <cell r="G85">
            <v>68.2</v>
          </cell>
          <cell r="H85">
            <v>74</v>
          </cell>
          <cell r="I85">
            <v>1</v>
          </cell>
          <cell r="J85">
            <v>75</v>
          </cell>
          <cell r="K85">
            <v>144906</v>
          </cell>
          <cell r="L85">
            <v>0</v>
          </cell>
          <cell r="M85">
            <v>144906</v>
          </cell>
          <cell r="N85">
            <v>149722</v>
          </cell>
          <cell r="O85">
            <v>0</v>
          </cell>
          <cell r="P85">
            <v>149722</v>
          </cell>
          <cell r="Q85">
            <v>148791</v>
          </cell>
        </row>
        <row r="86">
          <cell r="C86" t="str">
            <v>O529435</v>
          </cell>
          <cell r="D86" t="str">
            <v>Mestská časť Bratislava - Čunovo</v>
          </cell>
          <cell r="E86">
            <v>11</v>
          </cell>
          <cell r="F86">
            <v>0</v>
          </cell>
          <cell r="G86">
            <v>11</v>
          </cell>
          <cell r="H86">
            <v>11</v>
          </cell>
          <cell r="I86">
            <v>0</v>
          </cell>
          <cell r="J86">
            <v>11</v>
          </cell>
          <cell r="K86">
            <v>23372</v>
          </cell>
          <cell r="L86">
            <v>0</v>
          </cell>
          <cell r="M86">
            <v>23372</v>
          </cell>
          <cell r="N86">
            <v>23372</v>
          </cell>
          <cell r="O86">
            <v>0</v>
          </cell>
          <cell r="P86">
            <v>23372</v>
          </cell>
          <cell r="Q86">
            <v>23264</v>
          </cell>
        </row>
        <row r="87">
          <cell r="C87" t="str">
            <v>O529443</v>
          </cell>
          <cell r="D87" t="str">
            <v>Mestská časť Bratislava - Jarovce</v>
          </cell>
          <cell r="E87">
            <v>40.700000000000003</v>
          </cell>
          <cell r="F87">
            <v>1</v>
          </cell>
          <cell r="G87">
            <v>41.7</v>
          </cell>
          <cell r="H87">
            <v>40.9</v>
          </cell>
          <cell r="I87">
            <v>2</v>
          </cell>
          <cell r="J87">
            <v>42.9</v>
          </cell>
          <cell r="K87">
            <v>88601</v>
          </cell>
          <cell r="L87">
            <v>0</v>
          </cell>
          <cell r="M87">
            <v>88601</v>
          </cell>
          <cell r="N87">
            <v>89451</v>
          </cell>
          <cell r="O87">
            <v>0</v>
          </cell>
          <cell r="P87">
            <v>89451</v>
          </cell>
          <cell r="Q87">
            <v>87598</v>
          </cell>
        </row>
        <row r="88">
          <cell r="C88" t="str">
            <v>O529460</v>
          </cell>
          <cell r="D88" t="str">
            <v>Mestská časť Bratislava - Petržalka</v>
          </cell>
          <cell r="E88">
            <v>797.19999999999993</v>
          </cell>
          <cell r="F88">
            <v>36.6</v>
          </cell>
          <cell r="G88">
            <v>833.8</v>
          </cell>
          <cell r="H88">
            <v>850.2</v>
          </cell>
          <cell r="I88">
            <v>39.9</v>
          </cell>
          <cell r="J88">
            <v>890.1</v>
          </cell>
          <cell r="K88">
            <v>1771591</v>
          </cell>
          <cell r="L88">
            <v>0</v>
          </cell>
          <cell r="M88">
            <v>1771591</v>
          </cell>
          <cell r="N88">
            <v>1811467</v>
          </cell>
          <cell r="O88">
            <v>0</v>
          </cell>
          <cell r="P88">
            <v>1811467</v>
          </cell>
          <cell r="Q88">
            <v>1811467</v>
          </cell>
        </row>
        <row r="89">
          <cell r="C89" t="str">
            <v>O529494</v>
          </cell>
          <cell r="D89" t="str">
            <v>Mestská časť Bratislava - Rusovce</v>
          </cell>
          <cell r="E89">
            <v>41.1</v>
          </cell>
          <cell r="F89">
            <v>3</v>
          </cell>
          <cell r="G89">
            <v>44.1</v>
          </cell>
          <cell r="H89">
            <v>40.5</v>
          </cell>
          <cell r="I89">
            <v>3.3</v>
          </cell>
          <cell r="J89">
            <v>43.8</v>
          </cell>
          <cell r="K89">
            <v>93700</v>
          </cell>
          <cell r="L89">
            <v>0</v>
          </cell>
          <cell r="M89">
            <v>93700</v>
          </cell>
          <cell r="N89">
            <v>93488</v>
          </cell>
          <cell r="O89">
            <v>0</v>
          </cell>
          <cell r="P89">
            <v>93488</v>
          </cell>
          <cell r="Q89">
            <v>93488</v>
          </cell>
        </row>
        <row r="90">
          <cell r="C90" t="str">
            <v>O545333</v>
          </cell>
          <cell r="D90" t="str">
            <v>Obec Dunajská Lužná</v>
          </cell>
          <cell r="E90">
            <v>100.9</v>
          </cell>
          <cell r="F90">
            <v>3</v>
          </cell>
          <cell r="G90">
            <v>103.9</v>
          </cell>
          <cell r="H90">
            <v>98.8</v>
          </cell>
          <cell r="I90">
            <v>3</v>
          </cell>
          <cell r="J90">
            <v>101.8</v>
          </cell>
          <cell r="K90">
            <v>101889</v>
          </cell>
          <cell r="L90">
            <v>0</v>
          </cell>
          <cell r="M90">
            <v>101889</v>
          </cell>
          <cell r="N90">
            <v>101202</v>
          </cell>
          <cell r="O90">
            <v>0</v>
          </cell>
          <cell r="P90">
            <v>101202</v>
          </cell>
          <cell r="Q90">
            <v>101889</v>
          </cell>
        </row>
        <row r="91">
          <cell r="C91" t="str">
            <v>O555487</v>
          </cell>
          <cell r="D91" t="str">
            <v>Obec Igram</v>
          </cell>
          <cell r="E91">
            <v>8.4</v>
          </cell>
          <cell r="F91">
            <v>0</v>
          </cell>
          <cell r="G91">
            <v>8.4</v>
          </cell>
          <cell r="H91">
            <v>7.2</v>
          </cell>
          <cell r="I91">
            <v>0</v>
          </cell>
          <cell r="J91">
            <v>7.2</v>
          </cell>
          <cell r="K91">
            <v>8238</v>
          </cell>
          <cell r="L91">
            <v>0</v>
          </cell>
          <cell r="M91">
            <v>8238</v>
          </cell>
          <cell r="N91">
            <v>7845</v>
          </cell>
          <cell r="O91">
            <v>0</v>
          </cell>
          <cell r="P91">
            <v>7845</v>
          </cell>
          <cell r="Q91">
            <v>7845</v>
          </cell>
        </row>
        <row r="92">
          <cell r="C92" t="str">
            <v>O555495</v>
          </cell>
          <cell r="D92" t="str">
            <v>Obec Kaplna</v>
          </cell>
          <cell r="E92">
            <v>5</v>
          </cell>
          <cell r="F92">
            <v>0</v>
          </cell>
          <cell r="G92">
            <v>5</v>
          </cell>
          <cell r="H92">
            <v>4</v>
          </cell>
          <cell r="I92">
            <v>0</v>
          </cell>
          <cell r="J92">
            <v>4</v>
          </cell>
          <cell r="K92">
            <v>4903</v>
          </cell>
          <cell r="L92">
            <v>0</v>
          </cell>
          <cell r="M92">
            <v>4903</v>
          </cell>
          <cell r="N92">
            <v>4576</v>
          </cell>
          <cell r="O92">
            <v>0</v>
          </cell>
          <cell r="P92">
            <v>4576</v>
          </cell>
          <cell r="Q92">
            <v>4576</v>
          </cell>
        </row>
        <row r="93">
          <cell r="C93" t="str">
            <v>O555509</v>
          </cell>
          <cell r="D93" t="str">
            <v>Obec Zálesie</v>
          </cell>
          <cell r="E93">
            <v>11</v>
          </cell>
          <cell r="F93">
            <v>0</v>
          </cell>
          <cell r="G93">
            <v>11</v>
          </cell>
          <cell r="H93">
            <v>11</v>
          </cell>
          <cell r="I93">
            <v>0</v>
          </cell>
          <cell r="J93">
            <v>11</v>
          </cell>
          <cell r="K93">
            <v>10787</v>
          </cell>
          <cell r="L93">
            <v>0</v>
          </cell>
          <cell r="M93">
            <v>10787</v>
          </cell>
          <cell r="N93">
            <v>10787</v>
          </cell>
          <cell r="O93">
            <v>0</v>
          </cell>
          <cell r="P93">
            <v>10787</v>
          </cell>
          <cell r="Q93">
            <v>10624</v>
          </cell>
        </row>
        <row r="94">
          <cell r="C94" t="str">
            <v>C10</v>
          </cell>
          <cell r="D94" t="str">
            <v>Kongregácia sestier dominikánok bl. Imeldy</v>
          </cell>
          <cell r="E94">
            <v>55.2</v>
          </cell>
          <cell r="F94">
            <v>0</v>
          </cell>
          <cell r="G94">
            <v>55.2</v>
          </cell>
          <cell r="H94">
            <v>55</v>
          </cell>
          <cell r="I94">
            <v>0.5</v>
          </cell>
          <cell r="J94">
            <v>55.5</v>
          </cell>
          <cell r="K94">
            <v>61763</v>
          </cell>
          <cell r="L94">
            <v>0</v>
          </cell>
          <cell r="M94">
            <v>61763</v>
          </cell>
          <cell r="N94">
            <v>61878</v>
          </cell>
          <cell r="O94">
            <v>0</v>
          </cell>
          <cell r="P94">
            <v>61878</v>
          </cell>
          <cell r="Q94">
            <v>60631</v>
          </cell>
        </row>
        <row r="95">
          <cell r="C95" t="str">
            <v>C13</v>
          </cell>
          <cell r="D95" t="str">
            <v>Rímska únia Rádu sv. Uršule, Slovenská provincia, Provincialát Uršulínok</v>
          </cell>
          <cell r="E95">
            <v>137.19999999999999</v>
          </cell>
          <cell r="F95">
            <v>4.4000000000000004</v>
          </cell>
          <cell r="G95">
            <v>141.6</v>
          </cell>
          <cell r="H95">
            <v>137.80000000000001</v>
          </cell>
          <cell r="I95">
            <v>4.0999999999999996</v>
          </cell>
          <cell r="J95">
            <v>141.9</v>
          </cell>
          <cell r="K95">
            <v>221330</v>
          </cell>
          <cell r="L95">
            <v>0</v>
          </cell>
          <cell r="M95">
            <v>221330</v>
          </cell>
          <cell r="N95">
            <v>221249</v>
          </cell>
          <cell r="O95">
            <v>0</v>
          </cell>
          <cell r="P95">
            <v>221249</v>
          </cell>
          <cell r="Q95">
            <v>221207</v>
          </cell>
        </row>
        <row r="96">
          <cell r="C96" t="str">
            <v>C14</v>
          </cell>
          <cell r="D96" t="str">
            <v>Kanonisky sv. Augustína rehole Notre Dame</v>
          </cell>
          <cell r="E96">
            <v>74.5</v>
          </cell>
          <cell r="F96">
            <v>2</v>
          </cell>
          <cell r="G96">
            <v>76.5</v>
          </cell>
          <cell r="H96">
            <v>76.400000000000006</v>
          </cell>
          <cell r="I96">
            <v>2</v>
          </cell>
          <cell r="J96">
            <v>78.400000000000006</v>
          </cell>
          <cell r="K96">
            <v>162540</v>
          </cell>
          <cell r="L96">
            <v>0</v>
          </cell>
          <cell r="M96">
            <v>162540</v>
          </cell>
          <cell r="N96">
            <v>163887</v>
          </cell>
          <cell r="O96">
            <v>0</v>
          </cell>
          <cell r="P96">
            <v>163887</v>
          </cell>
          <cell r="Q96">
            <v>163805</v>
          </cell>
        </row>
        <row r="97">
          <cell r="C97" t="str">
            <v>C20</v>
          </cell>
          <cell r="D97" t="str">
            <v>Saleziáni don Bosca - Slovenská provincia</v>
          </cell>
          <cell r="E97">
            <v>7.5</v>
          </cell>
          <cell r="F97">
            <v>0.3</v>
          </cell>
          <cell r="G97">
            <v>7.8</v>
          </cell>
          <cell r="H97">
            <v>7.6</v>
          </cell>
          <cell r="I97">
            <v>0</v>
          </cell>
          <cell r="J97">
            <v>7.6</v>
          </cell>
          <cell r="K97">
            <v>16573</v>
          </cell>
          <cell r="L97">
            <v>0</v>
          </cell>
          <cell r="M97">
            <v>16573</v>
          </cell>
          <cell r="N97">
            <v>16431</v>
          </cell>
          <cell r="O97">
            <v>0</v>
          </cell>
          <cell r="P97">
            <v>16431</v>
          </cell>
          <cell r="Q97">
            <v>14842</v>
          </cell>
        </row>
        <row r="98">
          <cell r="C98" t="str">
            <v>C22</v>
          </cell>
          <cell r="D98" t="str">
            <v>Inštitút školských bratov</v>
          </cell>
          <cell r="E98">
            <v>46.2</v>
          </cell>
          <cell r="F98">
            <v>2.1</v>
          </cell>
          <cell r="G98">
            <v>48.300000000000004</v>
          </cell>
          <cell r="H98">
            <v>41.4</v>
          </cell>
          <cell r="I98">
            <v>2.1</v>
          </cell>
          <cell r="J98">
            <v>43.5</v>
          </cell>
          <cell r="K98">
            <v>102624</v>
          </cell>
          <cell r="L98">
            <v>0</v>
          </cell>
          <cell r="M98">
            <v>102624</v>
          </cell>
          <cell r="N98">
            <v>99224</v>
          </cell>
          <cell r="O98">
            <v>0</v>
          </cell>
          <cell r="P98">
            <v>99224</v>
          </cell>
          <cell r="Q98">
            <v>99224</v>
          </cell>
        </row>
        <row r="99">
          <cell r="C99" t="str">
            <v>C25</v>
          </cell>
          <cell r="D99" t="str">
            <v>Cirkevný zbor Evanjelickej cirkvi augsburského vyznania na Slovensku Svätý Jur</v>
          </cell>
          <cell r="E99">
            <v>6</v>
          </cell>
          <cell r="F99">
            <v>0</v>
          </cell>
          <cell r="G99">
            <v>6</v>
          </cell>
          <cell r="H99">
            <v>4</v>
          </cell>
          <cell r="I99">
            <v>0</v>
          </cell>
          <cell r="J99">
            <v>4</v>
          </cell>
          <cell r="K99">
            <v>5884</v>
          </cell>
          <cell r="L99">
            <v>0</v>
          </cell>
          <cell r="M99">
            <v>5884</v>
          </cell>
          <cell r="N99">
            <v>5230</v>
          </cell>
          <cell r="O99">
            <v>0</v>
          </cell>
          <cell r="P99">
            <v>5230</v>
          </cell>
          <cell r="Q99">
            <v>3371</v>
          </cell>
        </row>
        <row r="100">
          <cell r="C100" t="str">
            <v>C27</v>
          </cell>
          <cell r="D100" t="str">
            <v>Cirkevný zbor Evanjelickej cirkvi augsburského vyznania na Slovensku Bratislava - Petržalka</v>
          </cell>
          <cell r="E100">
            <v>0</v>
          </cell>
          <cell r="F100">
            <v>0</v>
          </cell>
          <cell r="G100">
            <v>0</v>
          </cell>
          <cell r="H100">
            <v>4</v>
          </cell>
          <cell r="I100">
            <v>0</v>
          </cell>
          <cell r="J100">
            <v>4</v>
          </cell>
          <cell r="K100">
            <v>0</v>
          </cell>
          <cell r="L100">
            <v>0</v>
          </cell>
          <cell r="M100">
            <v>0</v>
          </cell>
          <cell r="N100">
            <v>2833</v>
          </cell>
          <cell r="O100">
            <v>0</v>
          </cell>
          <cell r="P100">
            <v>2833</v>
          </cell>
          <cell r="Q100">
            <v>8499</v>
          </cell>
        </row>
        <row r="101">
          <cell r="C101" t="str">
            <v>C58</v>
          </cell>
          <cell r="D101" t="str">
            <v>Rímskokatolícka cirkev, Bratislavská arcidiecéza</v>
          </cell>
          <cell r="E101">
            <v>380.5</v>
          </cell>
          <cell r="F101">
            <v>19</v>
          </cell>
          <cell r="G101">
            <v>399.5</v>
          </cell>
          <cell r="H101">
            <v>390.4</v>
          </cell>
          <cell r="I101">
            <v>9.8000000000000007</v>
          </cell>
          <cell r="J101">
            <v>400.2</v>
          </cell>
          <cell r="K101">
            <v>784643</v>
          </cell>
          <cell r="L101">
            <v>0</v>
          </cell>
          <cell r="M101">
            <v>784643</v>
          </cell>
          <cell r="N101">
            <v>784680</v>
          </cell>
          <cell r="O101">
            <v>0</v>
          </cell>
          <cell r="P101">
            <v>784680</v>
          </cell>
          <cell r="Q101">
            <v>758038</v>
          </cell>
        </row>
        <row r="102">
          <cell r="C102" t="str">
            <v>C73</v>
          </cell>
          <cell r="D102" t="str">
            <v>Združenie škôl C. S. Lewisa, ú.z.</v>
          </cell>
          <cell r="E102">
            <v>190.8</v>
          </cell>
          <cell r="F102">
            <v>10.500000000000002</v>
          </cell>
          <cell r="G102">
            <v>201.3</v>
          </cell>
          <cell r="H102">
            <v>171.4</v>
          </cell>
          <cell r="I102">
            <v>10</v>
          </cell>
          <cell r="J102">
            <v>181.4</v>
          </cell>
          <cell r="K102">
            <v>412113</v>
          </cell>
          <cell r="L102">
            <v>0</v>
          </cell>
          <cell r="M102">
            <v>412113</v>
          </cell>
          <cell r="N102">
            <v>396484</v>
          </cell>
          <cell r="O102">
            <v>0</v>
          </cell>
          <cell r="P102">
            <v>396484</v>
          </cell>
          <cell r="Q102">
            <v>382044</v>
          </cell>
        </row>
        <row r="103">
          <cell r="C103" t="str">
            <v>S016</v>
          </cell>
          <cell r="D103" t="str">
            <v>Ing. Elena Strašková</v>
          </cell>
          <cell r="E103">
            <v>1.6</v>
          </cell>
          <cell r="F103">
            <v>0</v>
          </cell>
          <cell r="G103">
            <v>1.6</v>
          </cell>
          <cell r="H103">
            <v>0</v>
          </cell>
          <cell r="I103">
            <v>0</v>
          </cell>
          <cell r="J103">
            <v>0</v>
          </cell>
          <cell r="K103">
            <v>3400</v>
          </cell>
          <cell r="L103">
            <v>0</v>
          </cell>
          <cell r="M103">
            <v>3400</v>
          </cell>
          <cell r="N103">
            <v>850</v>
          </cell>
          <cell r="O103">
            <v>0</v>
          </cell>
          <cell r="P103">
            <v>850</v>
          </cell>
          <cell r="Q103">
            <v>850</v>
          </cell>
        </row>
        <row r="104">
          <cell r="C104" t="str">
            <v>S017</v>
          </cell>
          <cell r="D104" t="str">
            <v>Mgr. Viera Zavarčíková</v>
          </cell>
          <cell r="E104">
            <v>30.1</v>
          </cell>
          <cell r="F104">
            <v>1</v>
          </cell>
          <cell r="G104">
            <v>31.1</v>
          </cell>
          <cell r="H104">
            <v>32</v>
          </cell>
          <cell r="I104">
            <v>1</v>
          </cell>
          <cell r="J104">
            <v>33</v>
          </cell>
          <cell r="K104">
            <v>66079</v>
          </cell>
          <cell r="L104">
            <v>0</v>
          </cell>
          <cell r="M104">
            <v>66079</v>
          </cell>
          <cell r="N104">
            <v>67424</v>
          </cell>
          <cell r="O104">
            <v>0</v>
          </cell>
          <cell r="P104">
            <v>67424</v>
          </cell>
          <cell r="Q104">
            <v>67066</v>
          </cell>
        </row>
        <row r="105">
          <cell r="C105" t="str">
            <v>S038</v>
          </cell>
          <cell r="D105" t="str">
            <v>Výchovno-vzdelávacie združenie</v>
          </cell>
          <cell r="E105">
            <v>47.3</v>
          </cell>
          <cell r="F105">
            <v>2</v>
          </cell>
          <cell r="G105">
            <v>49.3</v>
          </cell>
          <cell r="H105">
            <v>47.2</v>
          </cell>
          <cell r="I105">
            <v>2</v>
          </cell>
          <cell r="J105">
            <v>49.2</v>
          </cell>
          <cell r="K105">
            <v>104749</v>
          </cell>
          <cell r="L105">
            <v>0</v>
          </cell>
          <cell r="M105">
            <v>104749</v>
          </cell>
          <cell r="N105">
            <v>104678</v>
          </cell>
          <cell r="O105">
            <v>0</v>
          </cell>
          <cell r="P105">
            <v>104678</v>
          </cell>
          <cell r="Q105">
            <v>101360</v>
          </cell>
        </row>
        <row r="106">
          <cell r="C106" t="str">
            <v>S041</v>
          </cell>
          <cell r="D106" t="str">
            <v>GAUDEAMUS, s.r.o.</v>
          </cell>
          <cell r="E106">
            <v>14.2</v>
          </cell>
          <cell r="F106">
            <v>0</v>
          </cell>
          <cell r="G106">
            <v>14.2</v>
          </cell>
          <cell r="H106">
            <v>15.4</v>
          </cell>
          <cell r="I106">
            <v>0</v>
          </cell>
          <cell r="J106">
            <v>15.4</v>
          </cell>
          <cell r="K106">
            <v>30171</v>
          </cell>
          <cell r="L106">
            <v>0</v>
          </cell>
          <cell r="M106">
            <v>30171</v>
          </cell>
          <cell r="N106">
            <v>31021</v>
          </cell>
          <cell r="O106">
            <v>0</v>
          </cell>
          <cell r="P106">
            <v>31021</v>
          </cell>
          <cell r="Q106">
            <v>30631</v>
          </cell>
        </row>
        <row r="107">
          <cell r="C107" t="str">
            <v>S056</v>
          </cell>
          <cell r="D107" t="str">
            <v>Výchova k slobode o. z.</v>
          </cell>
          <cell r="E107">
            <v>24.9</v>
          </cell>
          <cell r="F107">
            <v>2</v>
          </cell>
          <cell r="G107">
            <v>26.9</v>
          </cell>
          <cell r="H107">
            <v>23.6</v>
          </cell>
          <cell r="I107">
            <v>1.5</v>
          </cell>
          <cell r="J107">
            <v>25.1</v>
          </cell>
          <cell r="K107">
            <v>57155</v>
          </cell>
          <cell r="L107">
            <v>0</v>
          </cell>
          <cell r="M107">
            <v>57155</v>
          </cell>
          <cell r="N107">
            <v>55880</v>
          </cell>
          <cell r="O107">
            <v>0</v>
          </cell>
          <cell r="P107">
            <v>55880</v>
          </cell>
          <cell r="Q107">
            <v>53584</v>
          </cell>
        </row>
        <row r="108">
          <cell r="C108" t="str">
            <v>S057</v>
          </cell>
          <cell r="D108" t="str">
            <v>Cambridge international communications, s. r. o.</v>
          </cell>
          <cell r="E108">
            <v>80</v>
          </cell>
          <cell r="F108">
            <v>3</v>
          </cell>
          <cell r="G108">
            <v>83</v>
          </cell>
          <cell r="H108">
            <v>85.9</v>
          </cell>
          <cell r="I108">
            <v>1</v>
          </cell>
          <cell r="J108">
            <v>86.9</v>
          </cell>
          <cell r="K108">
            <v>176352</v>
          </cell>
          <cell r="L108">
            <v>0</v>
          </cell>
          <cell r="M108">
            <v>176352</v>
          </cell>
          <cell r="N108">
            <v>179114</v>
          </cell>
          <cell r="O108">
            <v>0</v>
          </cell>
          <cell r="P108">
            <v>179114</v>
          </cell>
          <cell r="Q108">
            <v>182844</v>
          </cell>
        </row>
        <row r="109">
          <cell r="C109" t="str">
            <v>S091</v>
          </cell>
          <cell r="D109" t="str">
            <v>Alena Kaňuková</v>
          </cell>
          <cell r="E109">
            <v>5.6</v>
          </cell>
          <cell r="F109">
            <v>0</v>
          </cell>
          <cell r="G109">
            <v>5.6</v>
          </cell>
          <cell r="H109">
            <v>6.6</v>
          </cell>
          <cell r="I109">
            <v>0</v>
          </cell>
          <cell r="J109">
            <v>6.6</v>
          </cell>
          <cell r="K109">
            <v>11898</v>
          </cell>
          <cell r="L109">
            <v>0</v>
          </cell>
          <cell r="M109">
            <v>11898</v>
          </cell>
          <cell r="N109">
            <v>12607</v>
          </cell>
          <cell r="O109">
            <v>0</v>
          </cell>
          <cell r="P109">
            <v>12607</v>
          </cell>
          <cell r="Q109">
            <v>12607</v>
          </cell>
        </row>
        <row r="110">
          <cell r="C110" t="str">
            <v>S092</v>
          </cell>
          <cell r="D110" t="str">
            <v>PROFI - KAMO, s.r.o.</v>
          </cell>
          <cell r="E110">
            <v>6.4</v>
          </cell>
          <cell r="F110">
            <v>0.1</v>
          </cell>
          <cell r="G110">
            <v>6.5</v>
          </cell>
          <cell r="H110">
            <v>6.7</v>
          </cell>
          <cell r="I110">
            <v>0</v>
          </cell>
          <cell r="J110">
            <v>6.7</v>
          </cell>
          <cell r="K110">
            <v>13811</v>
          </cell>
          <cell r="L110">
            <v>0</v>
          </cell>
          <cell r="M110">
            <v>13811</v>
          </cell>
          <cell r="N110">
            <v>13952</v>
          </cell>
          <cell r="O110">
            <v>0</v>
          </cell>
          <cell r="P110">
            <v>13952</v>
          </cell>
          <cell r="Q110">
            <v>12925</v>
          </cell>
        </row>
        <row r="111">
          <cell r="C111" t="str">
            <v>S093</v>
          </cell>
          <cell r="D111" t="str">
            <v>Ministerstvo školstva a vedy Bulharskej republiky</v>
          </cell>
          <cell r="E111">
            <v>4</v>
          </cell>
          <cell r="F111">
            <v>0</v>
          </cell>
          <cell r="G111">
            <v>4</v>
          </cell>
          <cell r="H111">
            <v>3.9</v>
          </cell>
          <cell r="I111">
            <v>0</v>
          </cell>
          <cell r="J111">
            <v>3.9</v>
          </cell>
          <cell r="K111">
            <v>8499</v>
          </cell>
          <cell r="L111">
            <v>0</v>
          </cell>
          <cell r="M111">
            <v>8499</v>
          </cell>
          <cell r="N111">
            <v>8428</v>
          </cell>
          <cell r="O111">
            <v>0</v>
          </cell>
          <cell r="P111">
            <v>8428</v>
          </cell>
          <cell r="Q111">
            <v>6136</v>
          </cell>
        </row>
        <row r="112">
          <cell r="C112" t="str">
            <v>S099</v>
          </cell>
          <cell r="D112" t="str">
            <v>Sonfol s.r.o.</v>
          </cell>
          <cell r="E112">
            <v>17.100000000000001</v>
          </cell>
          <cell r="F112">
            <v>0</v>
          </cell>
          <cell r="G112">
            <v>17.100000000000001</v>
          </cell>
          <cell r="H112">
            <v>20</v>
          </cell>
          <cell r="I112">
            <v>0</v>
          </cell>
          <cell r="J112">
            <v>20</v>
          </cell>
          <cell r="K112">
            <v>36332</v>
          </cell>
          <cell r="L112">
            <v>0</v>
          </cell>
          <cell r="M112">
            <v>36332</v>
          </cell>
          <cell r="N112">
            <v>38387</v>
          </cell>
          <cell r="O112">
            <v>0</v>
          </cell>
          <cell r="P112">
            <v>38387</v>
          </cell>
          <cell r="Q112">
            <v>38075</v>
          </cell>
        </row>
        <row r="113">
          <cell r="C113" t="str">
            <v>S1001</v>
          </cell>
          <cell r="D113" t="str">
            <v>TREA plus s.r.o.</v>
          </cell>
          <cell r="E113">
            <v>0</v>
          </cell>
          <cell r="F113">
            <v>3.7</v>
          </cell>
          <cell r="G113">
            <v>3.7</v>
          </cell>
          <cell r="H113">
            <v>0</v>
          </cell>
          <cell r="I113">
            <v>3.8</v>
          </cell>
          <cell r="J113">
            <v>3.8</v>
          </cell>
          <cell r="K113">
            <v>7861</v>
          </cell>
          <cell r="L113">
            <v>0</v>
          </cell>
          <cell r="M113">
            <v>7861</v>
          </cell>
          <cell r="N113">
            <v>7932</v>
          </cell>
          <cell r="O113">
            <v>0</v>
          </cell>
          <cell r="P113">
            <v>7932</v>
          </cell>
          <cell r="Q113">
            <v>8386</v>
          </cell>
        </row>
        <row r="114">
          <cell r="C114" t="str">
            <v>S1008</v>
          </cell>
          <cell r="D114" t="str">
            <v>Mgr. art. Dalibor Bača</v>
          </cell>
          <cell r="E114">
            <v>54.5</v>
          </cell>
          <cell r="F114">
            <v>0.5</v>
          </cell>
          <cell r="G114">
            <v>55</v>
          </cell>
          <cell r="H114">
            <v>53.7</v>
          </cell>
          <cell r="I114">
            <v>1</v>
          </cell>
          <cell r="J114">
            <v>54.7</v>
          </cell>
          <cell r="K114">
            <v>116860</v>
          </cell>
          <cell r="L114">
            <v>0</v>
          </cell>
          <cell r="M114">
            <v>116860</v>
          </cell>
          <cell r="N114">
            <v>116647</v>
          </cell>
          <cell r="O114">
            <v>0</v>
          </cell>
          <cell r="P114">
            <v>116647</v>
          </cell>
          <cell r="Q114">
            <v>116647</v>
          </cell>
        </row>
        <row r="115">
          <cell r="C115" t="str">
            <v>S1019</v>
          </cell>
          <cell r="D115" t="str">
            <v>LIBELLUS PRECUM, o.z.</v>
          </cell>
          <cell r="E115">
            <v>22.9</v>
          </cell>
          <cell r="F115">
            <v>1</v>
          </cell>
          <cell r="G115">
            <v>23.9</v>
          </cell>
          <cell r="H115">
            <v>23.299999999999997</v>
          </cell>
          <cell r="I115">
            <v>0</v>
          </cell>
          <cell r="J115">
            <v>23.299999999999997</v>
          </cell>
          <cell r="K115">
            <v>50780</v>
          </cell>
          <cell r="L115">
            <v>0</v>
          </cell>
          <cell r="M115">
            <v>50780</v>
          </cell>
          <cell r="N115">
            <v>50356</v>
          </cell>
          <cell r="O115">
            <v>0</v>
          </cell>
          <cell r="P115">
            <v>50356</v>
          </cell>
          <cell r="Q115">
            <v>44190</v>
          </cell>
        </row>
        <row r="116">
          <cell r="C116" t="str">
            <v>S1025</v>
          </cell>
          <cell r="D116" t="str">
            <v>PRÉDIUM INVEST s.r.o.</v>
          </cell>
          <cell r="E116">
            <v>9</v>
          </cell>
          <cell r="F116">
            <v>0</v>
          </cell>
          <cell r="G116">
            <v>9</v>
          </cell>
          <cell r="H116">
            <v>8.5</v>
          </cell>
          <cell r="I116">
            <v>0</v>
          </cell>
          <cell r="J116">
            <v>8.5</v>
          </cell>
          <cell r="K116">
            <v>8826</v>
          </cell>
          <cell r="L116">
            <v>0</v>
          </cell>
          <cell r="M116">
            <v>8826</v>
          </cell>
          <cell r="N116">
            <v>8662</v>
          </cell>
          <cell r="O116">
            <v>0</v>
          </cell>
          <cell r="P116">
            <v>8662</v>
          </cell>
          <cell r="Q116">
            <v>7775</v>
          </cell>
        </row>
        <row r="117">
          <cell r="C117" t="str">
            <v>S1026</v>
          </cell>
          <cell r="D117" t="str">
            <v>Detské centrum Dostojevského</v>
          </cell>
          <cell r="E117">
            <v>4.0999999999999996</v>
          </cell>
          <cell r="F117">
            <v>0</v>
          </cell>
          <cell r="G117">
            <v>4.0999999999999996</v>
          </cell>
          <cell r="H117">
            <v>8</v>
          </cell>
          <cell r="I117">
            <v>0</v>
          </cell>
          <cell r="J117">
            <v>8</v>
          </cell>
          <cell r="K117">
            <v>8711</v>
          </cell>
          <cell r="L117">
            <v>0</v>
          </cell>
          <cell r="M117">
            <v>8711</v>
          </cell>
          <cell r="N117">
            <v>11473</v>
          </cell>
          <cell r="O117">
            <v>0</v>
          </cell>
          <cell r="P117">
            <v>11473</v>
          </cell>
          <cell r="Q117">
            <v>20377</v>
          </cell>
        </row>
        <row r="118">
          <cell r="C118" t="str">
            <v>S1027</v>
          </cell>
          <cell r="D118" t="str">
            <v>VIA BIBLIOTHECA, s.r.o.</v>
          </cell>
          <cell r="E118">
            <v>7.5</v>
          </cell>
          <cell r="F118">
            <v>0</v>
          </cell>
          <cell r="G118">
            <v>7.5</v>
          </cell>
          <cell r="H118">
            <v>11</v>
          </cell>
          <cell r="I118">
            <v>0</v>
          </cell>
          <cell r="J118">
            <v>11</v>
          </cell>
          <cell r="K118">
            <v>7355</v>
          </cell>
          <cell r="L118">
            <v>0</v>
          </cell>
          <cell r="M118">
            <v>7355</v>
          </cell>
          <cell r="N118">
            <v>8499</v>
          </cell>
          <cell r="O118">
            <v>0</v>
          </cell>
          <cell r="P118">
            <v>8499</v>
          </cell>
          <cell r="Q118">
            <v>10971</v>
          </cell>
        </row>
        <row r="119">
          <cell r="C119" t="str">
            <v>S1028</v>
          </cell>
          <cell r="D119" t="str">
            <v>Záhradka, s.r.o.</v>
          </cell>
          <cell r="E119">
            <v>4</v>
          </cell>
          <cell r="F119">
            <v>0</v>
          </cell>
          <cell r="G119">
            <v>4</v>
          </cell>
          <cell r="H119">
            <v>3.9</v>
          </cell>
          <cell r="I119">
            <v>0</v>
          </cell>
          <cell r="J119">
            <v>3.9</v>
          </cell>
          <cell r="K119">
            <v>3923</v>
          </cell>
          <cell r="L119">
            <v>0</v>
          </cell>
          <cell r="M119">
            <v>3923</v>
          </cell>
          <cell r="N119">
            <v>3890</v>
          </cell>
          <cell r="O119">
            <v>0</v>
          </cell>
          <cell r="P119">
            <v>3890</v>
          </cell>
          <cell r="Q119">
            <v>3512</v>
          </cell>
        </row>
        <row r="120">
          <cell r="C120" t="str">
            <v>S1029</v>
          </cell>
          <cell r="D120" t="str">
            <v>littleBIG, s. r. o.</v>
          </cell>
          <cell r="E120">
            <v>14</v>
          </cell>
          <cell r="F120">
            <v>0</v>
          </cell>
          <cell r="G120">
            <v>14</v>
          </cell>
          <cell r="H120">
            <v>15</v>
          </cell>
          <cell r="I120">
            <v>0</v>
          </cell>
          <cell r="J120">
            <v>15</v>
          </cell>
          <cell r="K120">
            <v>29746</v>
          </cell>
          <cell r="L120">
            <v>0</v>
          </cell>
          <cell r="M120">
            <v>29746</v>
          </cell>
          <cell r="N120">
            <v>30454</v>
          </cell>
          <cell r="O120">
            <v>0</v>
          </cell>
          <cell r="P120">
            <v>30454</v>
          </cell>
          <cell r="Q120">
            <v>30454</v>
          </cell>
        </row>
        <row r="121">
          <cell r="C121" t="str">
            <v>S1030</v>
          </cell>
          <cell r="D121" t="str">
            <v>Mimi a Monty</v>
          </cell>
          <cell r="E121">
            <v>13.2</v>
          </cell>
          <cell r="F121">
            <v>0</v>
          </cell>
          <cell r="G121">
            <v>13.2</v>
          </cell>
          <cell r="H121">
            <v>11.1</v>
          </cell>
          <cell r="I121">
            <v>0</v>
          </cell>
          <cell r="J121">
            <v>11.1</v>
          </cell>
          <cell r="K121">
            <v>12944</v>
          </cell>
          <cell r="L121">
            <v>0</v>
          </cell>
          <cell r="M121">
            <v>12944</v>
          </cell>
          <cell r="N121">
            <v>12258</v>
          </cell>
          <cell r="O121">
            <v>0</v>
          </cell>
          <cell r="P121">
            <v>12258</v>
          </cell>
          <cell r="Q121">
            <v>10225</v>
          </cell>
        </row>
        <row r="122">
          <cell r="C122" t="str">
            <v>S1032</v>
          </cell>
          <cell r="D122" t="str">
            <v>TRION - klub aktívneho trávenia voľného času pre deti, mládež a rodičov</v>
          </cell>
          <cell r="E122">
            <v>3</v>
          </cell>
          <cell r="F122">
            <v>0</v>
          </cell>
          <cell r="G122">
            <v>3</v>
          </cell>
          <cell r="H122">
            <v>3</v>
          </cell>
          <cell r="I122">
            <v>0</v>
          </cell>
          <cell r="J122">
            <v>3</v>
          </cell>
          <cell r="K122">
            <v>2942</v>
          </cell>
          <cell r="L122">
            <v>0</v>
          </cell>
          <cell r="M122">
            <v>2942</v>
          </cell>
          <cell r="N122">
            <v>2942</v>
          </cell>
          <cell r="O122">
            <v>0</v>
          </cell>
          <cell r="P122">
            <v>2942</v>
          </cell>
          <cell r="Q122">
            <v>1395</v>
          </cell>
        </row>
        <row r="123">
          <cell r="C123" t="str">
            <v>S1035</v>
          </cell>
          <cell r="D123" t="str">
            <v>Pod Slavínom</v>
          </cell>
          <cell r="E123">
            <v>6</v>
          </cell>
          <cell r="F123">
            <v>0</v>
          </cell>
          <cell r="G123">
            <v>6</v>
          </cell>
          <cell r="H123">
            <v>6</v>
          </cell>
          <cell r="I123">
            <v>0</v>
          </cell>
          <cell r="J123">
            <v>6</v>
          </cell>
          <cell r="K123">
            <v>12748</v>
          </cell>
          <cell r="L123">
            <v>0</v>
          </cell>
          <cell r="M123">
            <v>12748</v>
          </cell>
          <cell r="N123">
            <v>12748</v>
          </cell>
          <cell r="O123">
            <v>0</v>
          </cell>
          <cell r="P123">
            <v>12748</v>
          </cell>
          <cell r="Q123">
            <v>9871</v>
          </cell>
        </row>
        <row r="124">
          <cell r="C124" t="str">
            <v>S1037</v>
          </cell>
          <cell r="D124" t="str">
            <v>Anjelik s.r.o.</v>
          </cell>
          <cell r="E124">
            <v>3</v>
          </cell>
          <cell r="F124">
            <v>0</v>
          </cell>
          <cell r="G124">
            <v>3</v>
          </cell>
          <cell r="H124">
            <v>6</v>
          </cell>
          <cell r="I124">
            <v>0</v>
          </cell>
          <cell r="J124">
            <v>6</v>
          </cell>
          <cell r="K124">
            <v>6374</v>
          </cell>
          <cell r="L124">
            <v>0</v>
          </cell>
          <cell r="M124">
            <v>6374</v>
          </cell>
          <cell r="N124">
            <v>8499</v>
          </cell>
          <cell r="O124">
            <v>0</v>
          </cell>
          <cell r="P124">
            <v>8499</v>
          </cell>
          <cell r="Q124">
            <v>8499</v>
          </cell>
        </row>
        <row r="125">
          <cell r="C125" t="str">
            <v>S1040</v>
          </cell>
          <cell r="D125" t="str">
            <v>FANTASTICKÁ - občianske združenie</v>
          </cell>
          <cell r="E125">
            <v>3</v>
          </cell>
          <cell r="F125">
            <v>0</v>
          </cell>
          <cell r="G125">
            <v>3</v>
          </cell>
          <cell r="H125">
            <v>9</v>
          </cell>
          <cell r="I125">
            <v>1</v>
          </cell>
          <cell r="J125">
            <v>10</v>
          </cell>
          <cell r="K125">
            <v>6374</v>
          </cell>
          <cell r="L125">
            <v>0</v>
          </cell>
          <cell r="M125">
            <v>6374</v>
          </cell>
          <cell r="N125">
            <v>11332</v>
          </cell>
          <cell r="O125">
            <v>0</v>
          </cell>
          <cell r="P125">
            <v>11332</v>
          </cell>
          <cell r="Q125">
            <v>10998</v>
          </cell>
        </row>
        <row r="126">
          <cell r="C126" t="str">
            <v>S1042</v>
          </cell>
          <cell r="D126" t="str">
            <v>AlterVita s. r. o.</v>
          </cell>
          <cell r="E126">
            <v>2.5</v>
          </cell>
          <cell r="F126">
            <v>0</v>
          </cell>
          <cell r="G126">
            <v>2.5</v>
          </cell>
          <cell r="H126">
            <v>3</v>
          </cell>
          <cell r="I126">
            <v>0</v>
          </cell>
          <cell r="J126">
            <v>3</v>
          </cell>
          <cell r="K126">
            <v>5312</v>
          </cell>
          <cell r="L126">
            <v>0</v>
          </cell>
          <cell r="M126">
            <v>5312</v>
          </cell>
          <cell r="N126">
            <v>5666</v>
          </cell>
          <cell r="O126">
            <v>0</v>
          </cell>
          <cell r="P126">
            <v>5666</v>
          </cell>
          <cell r="Q126">
            <v>5666</v>
          </cell>
        </row>
        <row r="127">
          <cell r="C127" t="str">
            <v>S1043</v>
          </cell>
          <cell r="D127" t="str">
            <v>HANDPRINTS INTERNATIONAL s.r.o.</v>
          </cell>
          <cell r="E127">
            <v>7.8</v>
          </cell>
          <cell r="F127">
            <v>0.8</v>
          </cell>
          <cell r="G127">
            <v>8.6</v>
          </cell>
          <cell r="H127">
            <v>7</v>
          </cell>
          <cell r="I127">
            <v>0</v>
          </cell>
          <cell r="J127">
            <v>7</v>
          </cell>
          <cell r="K127">
            <v>18273</v>
          </cell>
          <cell r="L127">
            <v>0</v>
          </cell>
          <cell r="M127">
            <v>18273</v>
          </cell>
          <cell r="N127">
            <v>17139</v>
          </cell>
          <cell r="O127">
            <v>0</v>
          </cell>
          <cell r="P127">
            <v>17139</v>
          </cell>
          <cell r="Q127">
            <v>17139</v>
          </cell>
        </row>
        <row r="128">
          <cell r="C128" t="str">
            <v>S1045</v>
          </cell>
          <cell r="D128" t="str">
            <v>Škôlka Severáčik s.r.o.</v>
          </cell>
          <cell r="E128">
            <v>9.8000000000000007</v>
          </cell>
          <cell r="F128">
            <v>0</v>
          </cell>
          <cell r="G128">
            <v>9.8000000000000007</v>
          </cell>
          <cell r="H128">
            <v>7.8</v>
          </cell>
          <cell r="I128">
            <v>0</v>
          </cell>
          <cell r="J128">
            <v>7.8</v>
          </cell>
          <cell r="K128">
            <v>9610</v>
          </cell>
          <cell r="L128">
            <v>0</v>
          </cell>
          <cell r="M128">
            <v>9610</v>
          </cell>
          <cell r="N128">
            <v>8957</v>
          </cell>
          <cell r="O128">
            <v>0</v>
          </cell>
          <cell r="P128">
            <v>8957</v>
          </cell>
          <cell r="Q128">
            <v>6406</v>
          </cell>
        </row>
        <row r="129">
          <cell r="C129" t="str">
            <v>S1051</v>
          </cell>
          <cell r="D129" t="str">
            <v>TENENET o.z.</v>
          </cell>
          <cell r="E129">
            <v>0</v>
          </cell>
          <cell r="F129">
            <v>5.2</v>
          </cell>
          <cell r="G129">
            <v>5.2</v>
          </cell>
          <cell r="H129">
            <v>0</v>
          </cell>
          <cell r="I129">
            <v>5.3</v>
          </cell>
          <cell r="J129">
            <v>5.3</v>
          </cell>
          <cell r="K129">
            <v>5099</v>
          </cell>
          <cell r="L129">
            <v>0</v>
          </cell>
          <cell r="M129">
            <v>5099</v>
          </cell>
          <cell r="N129">
            <v>5132</v>
          </cell>
          <cell r="O129">
            <v>0</v>
          </cell>
          <cell r="P129">
            <v>5132</v>
          </cell>
          <cell r="Q129">
            <v>5114</v>
          </cell>
        </row>
        <row r="130">
          <cell r="C130" t="str">
            <v>S1059</v>
          </cell>
          <cell r="D130" t="str">
            <v>Dragon Kids s.r.o.</v>
          </cell>
          <cell r="E130">
            <v>3.3</v>
          </cell>
          <cell r="F130">
            <v>0</v>
          </cell>
          <cell r="G130">
            <v>3.3</v>
          </cell>
          <cell r="H130">
            <v>2.2999999999999998</v>
          </cell>
          <cell r="I130">
            <v>1</v>
          </cell>
          <cell r="J130">
            <v>3.3</v>
          </cell>
          <cell r="K130">
            <v>7012</v>
          </cell>
          <cell r="L130">
            <v>0</v>
          </cell>
          <cell r="M130">
            <v>7012</v>
          </cell>
          <cell r="N130">
            <v>7012</v>
          </cell>
          <cell r="O130">
            <v>0</v>
          </cell>
          <cell r="P130">
            <v>7012</v>
          </cell>
          <cell r="Q130">
            <v>4472</v>
          </cell>
        </row>
        <row r="131">
          <cell r="C131" t="str">
            <v>S1060</v>
          </cell>
          <cell r="D131" t="str">
            <v>Životný štart</v>
          </cell>
          <cell r="E131">
            <v>4</v>
          </cell>
          <cell r="F131">
            <v>0</v>
          </cell>
          <cell r="G131">
            <v>4</v>
          </cell>
          <cell r="H131">
            <v>3.8</v>
          </cell>
          <cell r="I131">
            <v>0</v>
          </cell>
          <cell r="J131">
            <v>3.8</v>
          </cell>
          <cell r="K131">
            <v>3923</v>
          </cell>
          <cell r="L131">
            <v>0</v>
          </cell>
          <cell r="M131">
            <v>3923</v>
          </cell>
          <cell r="N131">
            <v>3857</v>
          </cell>
          <cell r="O131">
            <v>0</v>
          </cell>
          <cell r="P131">
            <v>3857</v>
          </cell>
          <cell r="Q131">
            <v>2780</v>
          </cell>
        </row>
        <row r="132">
          <cell r="C132" t="str">
            <v>S1063</v>
          </cell>
          <cell r="D132" t="str">
            <v>Múdri drobci s. r. o.</v>
          </cell>
          <cell r="E132">
            <v>3</v>
          </cell>
          <cell r="F132">
            <v>0</v>
          </cell>
          <cell r="G132">
            <v>3</v>
          </cell>
          <cell r="H132">
            <v>6</v>
          </cell>
          <cell r="I132">
            <v>0</v>
          </cell>
          <cell r="J132">
            <v>6</v>
          </cell>
          <cell r="K132">
            <v>6374</v>
          </cell>
          <cell r="L132">
            <v>0</v>
          </cell>
          <cell r="M132">
            <v>6374</v>
          </cell>
          <cell r="N132">
            <v>8499</v>
          </cell>
          <cell r="O132">
            <v>0</v>
          </cell>
          <cell r="P132">
            <v>8499</v>
          </cell>
          <cell r="Q132">
            <v>8499</v>
          </cell>
        </row>
        <row r="133">
          <cell r="C133" t="str">
            <v>S1064</v>
          </cell>
          <cell r="D133" t="str">
            <v>DETSKÝ DOMČEK s.r.o.</v>
          </cell>
          <cell r="E133">
            <v>0</v>
          </cell>
          <cell r="F133">
            <v>0</v>
          </cell>
          <cell r="G133">
            <v>0</v>
          </cell>
          <cell r="H133">
            <v>3</v>
          </cell>
          <cell r="I133">
            <v>0</v>
          </cell>
          <cell r="J133">
            <v>3</v>
          </cell>
          <cell r="K133">
            <v>0</v>
          </cell>
          <cell r="L133">
            <v>0</v>
          </cell>
          <cell r="M133">
            <v>0</v>
          </cell>
          <cell r="N133">
            <v>2125</v>
          </cell>
          <cell r="O133">
            <v>0</v>
          </cell>
          <cell r="P133">
            <v>2125</v>
          </cell>
          <cell r="Q133">
            <v>4680</v>
          </cell>
        </row>
        <row r="134">
          <cell r="C134" t="str">
            <v>S1068</v>
          </cell>
          <cell r="D134" t="str">
            <v>Za lepšie vzdelávanie</v>
          </cell>
          <cell r="E134">
            <v>4.5999999999999996</v>
          </cell>
          <cell r="F134">
            <v>0</v>
          </cell>
          <cell r="G134">
            <v>4.5999999999999996</v>
          </cell>
          <cell r="H134">
            <v>9.8000000000000007</v>
          </cell>
          <cell r="I134">
            <v>1</v>
          </cell>
          <cell r="J134">
            <v>10.8</v>
          </cell>
          <cell r="K134">
            <v>4511</v>
          </cell>
          <cell r="L134">
            <v>0</v>
          </cell>
          <cell r="M134">
            <v>4511</v>
          </cell>
          <cell r="N134">
            <v>6538</v>
          </cell>
          <cell r="O134">
            <v>0</v>
          </cell>
          <cell r="P134">
            <v>6538</v>
          </cell>
          <cell r="Q134">
            <v>8948</v>
          </cell>
        </row>
        <row r="135">
          <cell r="C135" t="str">
            <v>S1073</v>
          </cell>
          <cell r="D135" t="str">
            <v>Kolégium Antona Neuwirtha</v>
          </cell>
          <cell r="E135">
            <v>19.100000000000001</v>
          </cell>
          <cell r="F135">
            <v>0.8</v>
          </cell>
          <cell r="G135">
            <v>19.900000000000002</v>
          </cell>
          <cell r="H135">
            <v>20</v>
          </cell>
          <cell r="I135">
            <v>0.5</v>
          </cell>
          <cell r="J135">
            <v>20.5</v>
          </cell>
          <cell r="K135">
            <v>42282</v>
          </cell>
          <cell r="L135">
            <v>0</v>
          </cell>
          <cell r="M135">
            <v>42282</v>
          </cell>
          <cell r="N135">
            <v>42707</v>
          </cell>
          <cell r="O135">
            <v>0</v>
          </cell>
          <cell r="P135">
            <v>42707</v>
          </cell>
          <cell r="Q135">
            <v>37549</v>
          </cell>
        </row>
        <row r="136">
          <cell r="C136" t="str">
            <v>S1078</v>
          </cell>
          <cell r="D136" t="str">
            <v>MAXWELL, s.r.o.</v>
          </cell>
          <cell r="E136">
            <v>6.6</v>
          </cell>
          <cell r="F136">
            <v>0</v>
          </cell>
          <cell r="G136">
            <v>6.6</v>
          </cell>
          <cell r="H136">
            <v>6.5</v>
          </cell>
          <cell r="I136">
            <v>0</v>
          </cell>
          <cell r="J136">
            <v>6.5</v>
          </cell>
          <cell r="K136">
            <v>6472</v>
          </cell>
          <cell r="L136">
            <v>0</v>
          </cell>
          <cell r="M136">
            <v>6472</v>
          </cell>
          <cell r="N136">
            <v>6440</v>
          </cell>
          <cell r="O136">
            <v>0</v>
          </cell>
          <cell r="P136">
            <v>6440</v>
          </cell>
          <cell r="Q136">
            <v>5884</v>
          </cell>
        </row>
        <row r="137">
          <cell r="C137" t="str">
            <v>S1079</v>
          </cell>
          <cell r="D137" t="str">
            <v>Krasňanko o.z.</v>
          </cell>
          <cell r="E137">
            <v>6.6</v>
          </cell>
          <cell r="F137">
            <v>0</v>
          </cell>
          <cell r="G137">
            <v>6.6</v>
          </cell>
          <cell r="H137">
            <v>7.5</v>
          </cell>
          <cell r="I137">
            <v>0</v>
          </cell>
          <cell r="J137">
            <v>7.5</v>
          </cell>
          <cell r="K137">
            <v>14023</v>
          </cell>
          <cell r="L137">
            <v>0</v>
          </cell>
          <cell r="M137">
            <v>14023</v>
          </cell>
          <cell r="N137">
            <v>14661</v>
          </cell>
          <cell r="O137">
            <v>0</v>
          </cell>
          <cell r="P137">
            <v>14661</v>
          </cell>
          <cell r="Q137">
            <v>16825</v>
          </cell>
        </row>
        <row r="138">
          <cell r="C138" t="str">
            <v>S1083</v>
          </cell>
          <cell r="D138" t="str">
            <v>Slobodne a zodpovedne</v>
          </cell>
          <cell r="E138">
            <v>21.2</v>
          </cell>
          <cell r="F138">
            <v>1</v>
          </cell>
          <cell r="G138">
            <v>22.2</v>
          </cell>
          <cell r="H138">
            <v>23.3</v>
          </cell>
          <cell r="I138">
            <v>1</v>
          </cell>
          <cell r="J138">
            <v>24.3</v>
          </cell>
          <cell r="K138">
            <v>21770</v>
          </cell>
          <cell r="L138">
            <v>0</v>
          </cell>
          <cell r="M138">
            <v>21770</v>
          </cell>
          <cell r="N138">
            <v>22457</v>
          </cell>
          <cell r="O138">
            <v>0</v>
          </cell>
          <cell r="P138">
            <v>22457</v>
          </cell>
          <cell r="Q138">
            <v>22457</v>
          </cell>
        </row>
        <row r="139">
          <cell r="C139" t="str">
            <v>S1084</v>
          </cell>
          <cell r="D139" t="str">
            <v>Mgr. Nina Némethová</v>
          </cell>
          <cell r="E139">
            <v>0</v>
          </cell>
          <cell r="F139">
            <v>0</v>
          </cell>
          <cell r="G139">
            <v>0</v>
          </cell>
          <cell r="H139">
            <v>2.8</v>
          </cell>
          <cell r="I139">
            <v>0.3</v>
          </cell>
          <cell r="J139">
            <v>3.0999999999999996</v>
          </cell>
          <cell r="K139">
            <v>0</v>
          </cell>
          <cell r="L139">
            <v>0</v>
          </cell>
          <cell r="M139">
            <v>0</v>
          </cell>
          <cell r="N139">
            <v>1013</v>
          </cell>
          <cell r="O139">
            <v>0</v>
          </cell>
          <cell r="P139">
            <v>1013</v>
          </cell>
          <cell r="Q139">
            <v>1013</v>
          </cell>
        </row>
        <row r="140">
          <cell r="C140" t="str">
            <v>S1085</v>
          </cell>
          <cell r="D140" t="str">
            <v>Súkromná materská škola Jahôdka, o.z.</v>
          </cell>
          <cell r="E140">
            <v>2</v>
          </cell>
          <cell r="F140">
            <v>0</v>
          </cell>
          <cell r="G140">
            <v>2</v>
          </cell>
          <cell r="H140">
            <v>2</v>
          </cell>
          <cell r="I140">
            <v>0</v>
          </cell>
          <cell r="J140">
            <v>2</v>
          </cell>
          <cell r="K140">
            <v>1961</v>
          </cell>
          <cell r="L140">
            <v>0</v>
          </cell>
          <cell r="M140">
            <v>1961</v>
          </cell>
          <cell r="N140">
            <v>1961</v>
          </cell>
          <cell r="O140">
            <v>0</v>
          </cell>
          <cell r="P140">
            <v>1961</v>
          </cell>
          <cell r="Q140">
            <v>2942</v>
          </cell>
        </row>
        <row r="141">
          <cell r="C141" t="str">
            <v>S1087</v>
          </cell>
          <cell r="D141" t="str">
            <v>HAPPY centrum</v>
          </cell>
          <cell r="E141">
            <v>3</v>
          </cell>
          <cell r="F141">
            <v>0</v>
          </cell>
          <cell r="G141">
            <v>3</v>
          </cell>
          <cell r="H141">
            <v>2</v>
          </cell>
          <cell r="I141">
            <v>0</v>
          </cell>
          <cell r="J141">
            <v>2</v>
          </cell>
          <cell r="K141">
            <v>6374</v>
          </cell>
          <cell r="L141">
            <v>0</v>
          </cell>
          <cell r="M141">
            <v>6374</v>
          </cell>
          <cell r="N141">
            <v>5666</v>
          </cell>
          <cell r="O141">
            <v>0</v>
          </cell>
          <cell r="P141">
            <v>5666</v>
          </cell>
          <cell r="Q141">
            <v>4249</v>
          </cell>
        </row>
        <row r="142">
          <cell r="C142" t="str">
            <v>S1088</v>
          </cell>
          <cell r="D142" t="str">
            <v>JUDR. Eva Petričková</v>
          </cell>
          <cell r="E142">
            <v>16</v>
          </cell>
          <cell r="F142">
            <v>1</v>
          </cell>
          <cell r="G142">
            <v>17</v>
          </cell>
          <cell r="H142">
            <v>13.8</v>
          </cell>
          <cell r="I142">
            <v>1</v>
          </cell>
          <cell r="J142">
            <v>14.8</v>
          </cell>
          <cell r="K142">
            <v>36120</v>
          </cell>
          <cell r="L142">
            <v>0</v>
          </cell>
          <cell r="M142">
            <v>36120</v>
          </cell>
          <cell r="N142">
            <v>34562</v>
          </cell>
          <cell r="O142">
            <v>0</v>
          </cell>
          <cell r="P142">
            <v>34562</v>
          </cell>
          <cell r="Q142">
            <v>30521</v>
          </cell>
        </row>
        <row r="143">
          <cell r="C143" t="str">
            <v>S1099</v>
          </cell>
          <cell r="D143" t="str">
            <v>PLATYPUS, s. r. o.</v>
          </cell>
          <cell r="E143">
            <v>6</v>
          </cell>
          <cell r="F143">
            <v>0</v>
          </cell>
          <cell r="G143">
            <v>6</v>
          </cell>
          <cell r="H143">
            <v>8</v>
          </cell>
          <cell r="I143">
            <v>0</v>
          </cell>
          <cell r="J143">
            <v>8</v>
          </cell>
          <cell r="K143">
            <v>12748</v>
          </cell>
          <cell r="L143">
            <v>0</v>
          </cell>
          <cell r="M143">
            <v>12748</v>
          </cell>
          <cell r="N143">
            <v>9915</v>
          </cell>
          <cell r="O143">
            <v>0</v>
          </cell>
          <cell r="P143">
            <v>9915</v>
          </cell>
          <cell r="Q143">
            <v>9915</v>
          </cell>
        </row>
        <row r="144">
          <cell r="C144" t="str">
            <v>S1100</v>
          </cell>
          <cell r="D144" t="str">
            <v>Veselý úľ</v>
          </cell>
          <cell r="E144">
            <v>5.5</v>
          </cell>
          <cell r="F144">
            <v>0.2</v>
          </cell>
          <cell r="G144">
            <v>5.7</v>
          </cell>
          <cell r="H144">
            <v>6</v>
          </cell>
          <cell r="I144">
            <v>0.1</v>
          </cell>
          <cell r="J144">
            <v>6.1</v>
          </cell>
          <cell r="K144">
            <v>12111</v>
          </cell>
          <cell r="L144">
            <v>0</v>
          </cell>
          <cell r="M144">
            <v>12111</v>
          </cell>
          <cell r="N144">
            <v>12394</v>
          </cell>
          <cell r="O144">
            <v>0</v>
          </cell>
          <cell r="P144">
            <v>12394</v>
          </cell>
          <cell r="Q144">
            <v>12639</v>
          </cell>
        </row>
        <row r="145">
          <cell r="C145" t="str">
            <v>S1102</v>
          </cell>
          <cell r="D145" t="str">
            <v>LS Company s. r. o.</v>
          </cell>
          <cell r="E145">
            <v>0.3</v>
          </cell>
          <cell r="F145">
            <v>0</v>
          </cell>
          <cell r="G145">
            <v>0.3</v>
          </cell>
          <cell r="H145">
            <v>2</v>
          </cell>
          <cell r="I145">
            <v>0</v>
          </cell>
          <cell r="J145">
            <v>2</v>
          </cell>
          <cell r="K145">
            <v>294</v>
          </cell>
          <cell r="L145">
            <v>0</v>
          </cell>
          <cell r="M145">
            <v>294</v>
          </cell>
          <cell r="N145">
            <v>850</v>
          </cell>
          <cell r="O145">
            <v>0</v>
          </cell>
          <cell r="P145">
            <v>850</v>
          </cell>
          <cell r="Q145">
            <v>1880</v>
          </cell>
        </row>
        <row r="146">
          <cell r="C146" t="str">
            <v>S1103</v>
          </cell>
          <cell r="D146" t="str">
            <v>Detské centrum Zázračný svet, s.r.o.</v>
          </cell>
          <cell r="E146">
            <v>2</v>
          </cell>
          <cell r="F146">
            <v>0</v>
          </cell>
          <cell r="G146">
            <v>2</v>
          </cell>
          <cell r="H146">
            <v>2</v>
          </cell>
          <cell r="I146">
            <v>0</v>
          </cell>
          <cell r="J146">
            <v>2</v>
          </cell>
          <cell r="K146">
            <v>1961</v>
          </cell>
          <cell r="L146">
            <v>0</v>
          </cell>
          <cell r="M146">
            <v>1961</v>
          </cell>
          <cell r="N146">
            <v>1961</v>
          </cell>
          <cell r="O146">
            <v>0</v>
          </cell>
          <cell r="P146">
            <v>1961</v>
          </cell>
          <cell r="Q146">
            <v>1961</v>
          </cell>
        </row>
        <row r="147">
          <cell r="C147" t="str">
            <v>S1110</v>
          </cell>
          <cell r="D147" t="str">
            <v>Hugáčík s.r.o.</v>
          </cell>
          <cell r="E147">
            <v>2</v>
          </cell>
          <cell r="F147">
            <v>0</v>
          </cell>
          <cell r="G147">
            <v>2</v>
          </cell>
          <cell r="H147">
            <v>3</v>
          </cell>
          <cell r="I147">
            <v>0</v>
          </cell>
          <cell r="J147">
            <v>3</v>
          </cell>
          <cell r="K147">
            <v>1961</v>
          </cell>
          <cell r="L147">
            <v>0</v>
          </cell>
          <cell r="M147">
            <v>1961</v>
          </cell>
          <cell r="N147">
            <v>2288</v>
          </cell>
          <cell r="O147">
            <v>0</v>
          </cell>
          <cell r="P147">
            <v>2288</v>
          </cell>
          <cell r="Q147">
            <v>1307</v>
          </cell>
        </row>
        <row r="148">
          <cell r="C148" t="str">
            <v>S1116</v>
          </cell>
          <cell r="D148" t="str">
            <v>Kresťanské centrum Ako doma</v>
          </cell>
          <cell r="E148">
            <v>7.8</v>
          </cell>
          <cell r="F148">
            <v>0</v>
          </cell>
          <cell r="G148">
            <v>7.8</v>
          </cell>
          <cell r="H148">
            <v>8.6999999999999993</v>
          </cell>
          <cell r="I148">
            <v>0</v>
          </cell>
          <cell r="J148">
            <v>8.6999999999999993</v>
          </cell>
          <cell r="K148">
            <v>16573</v>
          </cell>
          <cell r="L148">
            <v>0</v>
          </cell>
          <cell r="M148">
            <v>16573</v>
          </cell>
          <cell r="N148">
            <v>17210</v>
          </cell>
          <cell r="O148">
            <v>0</v>
          </cell>
          <cell r="P148">
            <v>17210</v>
          </cell>
          <cell r="Q148">
            <v>16785</v>
          </cell>
        </row>
        <row r="149">
          <cell r="C149" t="str">
            <v>S1124</v>
          </cell>
          <cell r="D149" t="str">
            <v>Sports Web Agency s. r. o.</v>
          </cell>
          <cell r="E149">
            <v>4</v>
          </cell>
          <cell r="F149">
            <v>0</v>
          </cell>
          <cell r="G149">
            <v>4</v>
          </cell>
          <cell r="H149">
            <v>4</v>
          </cell>
          <cell r="I149">
            <v>0</v>
          </cell>
          <cell r="J149">
            <v>4</v>
          </cell>
          <cell r="K149">
            <v>8499</v>
          </cell>
          <cell r="L149">
            <v>0</v>
          </cell>
          <cell r="M149">
            <v>8499</v>
          </cell>
          <cell r="N149">
            <v>8499</v>
          </cell>
          <cell r="O149">
            <v>0</v>
          </cell>
          <cell r="P149">
            <v>8499</v>
          </cell>
          <cell r="Q149">
            <v>8499</v>
          </cell>
        </row>
        <row r="150">
          <cell r="C150" t="str">
            <v>S1129</v>
          </cell>
          <cell r="D150" t="str">
            <v>Ekonomická univerzita v Bratislave</v>
          </cell>
          <cell r="E150">
            <v>3.6</v>
          </cell>
          <cell r="F150">
            <v>0</v>
          </cell>
          <cell r="G150">
            <v>3.6</v>
          </cell>
          <cell r="H150">
            <v>4.0999999999999996</v>
          </cell>
          <cell r="I150">
            <v>0</v>
          </cell>
          <cell r="J150">
            <v>4.0999999999999996</v>
          </cell>
          <cell r="K150">
            <v>7649</v>
          </cell>
          <cell r="L150">
            <v>0</v>
          </cell>
          <cell r="M150">
            <v>7649</v>
          </cell>
          <cell r="N150">
            <v>8003</v>
          </cell>
          <cell r="O150">
            <v>0</v>
          </cell>
          <cell r="P150">
            <v>8003</v>
          </cell>
          <cell r="Q150">
            <v>9178</v>
          </cell>
        </row>
        <row r="151">
          <cell r="C151" t="str">
            <v>S1136</v>
          </cell>
          <cell r="D151" t="str">
            <v>NEZBEDNÁ STONOŽKA</v>
          </cell>
          <cell r="E151">
            <v>3</v>
          </cell>
          <cell r="F151">
            <v>0</v>
          </cell>
          <cell r="G151">
            <v>3</v>
          </cell>
          <cell r="H151">
            <v>3</v>
          </cell>
          <cell r="I151">
            <v>0</v>
          </cell>
          <cell r="J151">
            <v>3</v>
          </cell>
          <cell r="K151">
            <v>6374</v>
          </cell>
          <cell r="L151">
            <v>0</v>
          </cell>
          <cell r="M151">
            <v>6374</v>
          </cell>
          <cell r="N151">
            <v>6374</v>
          </cell>
          <cell r="O151">
            <v>0</v>
          </cell>
          <cell r="P151">
            <v>6374</v>
          </cell>
          <cell r="Q151">
            <v>5570</v>
          </cell>
        </row>
        <row r="152">
          <cell r="C152" t="str">
            <v>S1139</v>
          </cell>
          <cell r="D152" t="str">
            <v>Skyro, n. o.</v>
          </cell>
          <cell r="E152">
            <v>6</v>
          </cell>
          <cell r="F152">
            <v>0</v>
          </cell>
          <cell r="G152">
            <v>6</v>
          </cell>
          <cell r="H152">
            <v>7</v>
          </cell>
          <cell r="I152">
            <v>0.3</v>
          </cell>
          <cell r="J152">
            <v>7.3</v>
          </cell>
          <cell r="K152">
            <v>12748</v>
          </cell>
          <cell r="L152">
            <v>0</v>
          </cell>
          <cell r="M152">
            <v>12748</v>
          </cell>
          <cell r="N152">
            <v>13669</v>
          </cell>
          <cell r="O152">
            <v>0</v>
          </cell>
          <cell r="P152">
            <v>13669</v>
          </cell>
          <cell r="Q152">
            <v>12574</v>
          </cell>
        </row>
        <row r="153">
          <cell r="C153" t="str">
            <v>S1141</v>
          </cell>
          <cell r="D153" t="str">
            <v>Ohnisko</v>
          </cell>
          <cell r="E153">
            <v>4.8</v>
          </cell>
          <cell r="F153">
            <v>0</v>
          </cell>
          <cell r="G153">
            <v>4.8</v>
          </cell>
          <cell r="H153">
            <v>7.6</v>
          </cell>
          <cell r="I153">
            <v>0.6</v>
          </cell>
          <cell r="J153">
            <v>8.1999999999999993</v>
          </cell>
          <cell r="K153">
            <v>10199</v>
          </cell>
          <cell r="L153">
            <v>0</v>
          </cell>
          <cell r="M153">
            <v>10199</v>
          </cell>
          <cell r="N153">
            <v>12607</v>
          </cell>
          <cell r="O153">
            <v>0</v>
          </cell>
          <cell r="P153">
            <v>12607</v>
          </cell>
          <cell r="Q153">
            <v>6799</v>
          </cell>
        </row>
        <row r="154">
          <cell r="C154" t="str">
            <v>S1165</v>
          </cell>
          <cell r="D154" t="str">
            <v>Dobré družstvo, o.z.</v>
          </cell>
          <cell r="E154">
            <v>3.5</v>
          </cell>
          <cell r="F154">
            <v>0</v>
          </cell>
          <cell r="G154">
            <v>3.5</v>
          </cell>
          <cell r="H154">
            <v>3.8</v>
          </cell>
          <cell r="I154">
            <v>0</v>
          </cell>
          <cell r="J154">
            <v>3.8</v>
          </cell>
          <cell r="K154">
            <v>7437</v>
          </cell>
          <cell r="L154">
            <v>0</v>
          </cell>
          <cell r="M154">
            <v>7437</v>
          </cell>
          <cell r="N154">
            <v>7649</v>
          </cell>
          <cell r="O154">
            <v>0</v>
          </cell>
          <cell r="P154">
            <v>7649</v>
          </cell>
          <cell r="Q154">
            <v>7227</v>
          </cell>
        </row>
        <row r="155">
          <cell r="C155" t="str">
            <v>S1166</v>
          </cell>
          <cell r="D155" t="str">
            <v>Rozmanita</v>
          </cell>
          <cell r="E155">
            <v>0</v>
          </cell>
          <cell r="F155">
            <v>0</v>
          </cell>
          <cell r="G155">
            <v>0</v>
          </cell>
          <cell r="H155">
            <v>10.7</v>
          </cell>
          <cell r="I155">
            <v>1</v>
          </cell>
          <cell r="J155">
            <v>11.7</v>
          </cell>
          <cell r="K155">
            <v>0</v>
          </cell>
          <cell r="L155">
            <v>0</v>
          </cell>
          <cell r="M155">
            <v>0</v>
          </cell>
          <cell r="N155">
            <v>8286</v>
          </cell>
          <cell r="O155">
            <v>0</v>
          </cell>
          <cell r="P155">
            <v>8286</v>
          </cell>
          <cell r="Q155">
            <v>8336</v>
          </cell>
        </row>
        <row r="156">
          <cell r="C156" t="str">
            <v>S1173</v>
          </cell>
          <cell r="D156" t="str">
            <v>Bublinkovo, s.r.o.</v>
          </cell>
          <cell r="E156">
            <v>0</v>
          </cell>
          <cell r="F156">
            <v>0</v>
          </cell>
          <cell r="G156">
            <v>0</v>
          </cell>
          <cell r="H156">
            <v>1</v>
          </cell>
          <cell r="I156">
            <v>0</v>
          </cell>
          <cell r="J156">
            <v>1</v>
          </cell>
          <cell r="K156">
            <v>0</v>
          </cell>
          <cell r="L156">
            <v>0</v>
          </cell>
          <cell r="M156">
            <v>0</v>
          </cell>
          <cell r="N156">
            <v>327</v>
          </cell>
          <cell r="O156">
            <v>0</v>
          </cell>
          <cell r="P156">
            <v>327</v>
          </cell>
          <cell r="Q156">
            <v>327</v>
          </cell>
        </row>
        <row r="157">
          <cell r="C157" t="str">
            <v>S1180</v>
          </cell>
          <cell r="D157" t="str">
            <v>Súkromná SOŠ pedagogická s.r.o.</v>
          </cell>
          <cell r="E157">
            <v>1.6</v>
          </cell>
          <cell r="F157">
            <v>0</v>
          </cell>
          <cell r="G157">
            <v>1.6</v>
          </cell>
          <cell r="H157">
            <v>1.5</v>
          </cell>
          <cell r="I157">
            <v>0</v>
          </cell>
          <cell r="J157">
            <v>1.5</v>
          </cell>
          <cell r="K157">
            <v>0</v>
          </cell>
          <cell r="L157">
            <v>0</v>
          </cell>
          <cell r="M157">
            <v>0</v>
          </cell>
          <cell r="N157">
            <v>2479</v>
          </cell>
          <cell r="O157">
            <v>0</v>
          </cell>
          <cell r="P157">
            <v>2479</v>
          </cell>
          <cell r="Q157">
            <v>2479</v>
          </cell>
        </row>
        <row r="158">
          <cell r="C158" t="str">
            <v>S1195</v>
          </cell>
          <cell r="D158" t="str">
            <v>SMART CHILD</v>
          </cell>
          <cell r="E158">
            <v>0</v>
          </cell>
          <cell r="F158">
            <v>0</v>
          </cell>
          <cell r="G158">
            <v>0</v>
          </cell>
          <cell r="H158">
            <v>2</v>
          </cell>
          <cell r="I158">
            <v>0</v>
          </cell>
          <cell r="J158">
            <v>2</v>
          </cell>
          <cell r="K158">
            <v>0</v>
          </cell>
          <cell r="L158">
            <v>0</v>
          </cell>
          <cell r="M158">
            <v>0</v>
          </cell>
          <cell r="N158">
            <v>654</v>
          </cell>
          <cell r="O158">
            <v>0</v>
          </cell>
          <cell r="P158">
            <v>654</v>
          </cell>
          <cell r="Q158">
            <v>0</v>
          </cell>
        </row>
        <row r="159">
          <cell r="C159" t="str">
            <v>S1196</v>
          </cell>
          <cell r="D159" t="str">
            <v>PEKNÁ CESTIČKA, s. r. o.</v>
          </cell>
          <cell r="E159">
            <v>0</v>
          </cell>
          <cell r="F159">
            <v>0</v>
          </cell>
          <cell r="G159">
            <v>0</v>
          </cell>
          <cell r="H159">
            <v>3</v>
          </cell>
          <cell r="I159">
            <v>0</v>
          </cell>
          <cell r="J159">
            <v>3</v>
          </cell>
          <cell r="K159">
            <v>0</v>
          </cell>
          <cell r="L159">
            <v>0</v>
          </cell>
          <cell r="M159">
            <v>0</v>
          </cell>
          <cell r="N159">
            <v>2125</v>
          </cell>
          <cell r="O159">
            <v>0</v>
          </cell>
          <cell r="P159">
            <v>2125</v>
          </cell>
          <cell r="Q159">
            <v>2302</v>
          </cell>
        </row>
        <row r="160">
          <cell r="C160" t="str">
            <v>S1203</v>
          </cell>
          <cell r="D160" t="str">
            <v>ATELIÉR 33</v>
          </cell>
          <cell r="E160">
            <v>0</v>
          </cell>
          <cell r="F160">
            <v>0</v>
          </cell>
          <cell r="G160">
            <v>0</v>
          </cell>
          <cell r="H160">
            <v>3</v>
          </cell>
          <cell r="I160">
            <v>0</v>
          </cell>
          <cell r="J160">
            <v>3</v>
          </cell>
          <cell r="K160">
            <v>0</v>
          </cell>
          <cell r="L160">
            <v>0</v>
          </cell>
          <cell r="M160">
            <v>0</v>
          </cell>
          <cell r="N160">
            <v>2125</v>
          </cell>
          <cell r="O160">
            <v>0</v>
          </cell>
          <cell r="P160">
            <v>2125</v>
          </cell>
          <cell r="Q160">
            <v>2125</v>
          </cell>
        </row>
        <row r="161">
          <cell r="C161" t="str">
            <v>S1211</v>
          </cell>
          <cell r="D161" t="str">
            <v>Občianske združenie GREENLORD</v>
          </cell>
          <cell r="E161">
            <v>0</v>
          </cell>
          <cell r="F161">
            <v>0</v>
          </cell>
          <cell r="G161">
            <v>0</v>
          </cell>
          <cell r="H161">
            <v>8</v>
          </cell>
          <cell r="I161">
            <v>0</v>
          </cell>
          <cell r="J161">
            <v>8</v>
          </cell>
          <cell r="K161">
            <v>0</v>
          </cell>
          <cell r="L161">
            <v>0</v>
          </cell>
          <cell r="M161">
            <v>0</v>
          </cell>
          <cell r="N161">
            <v>4249</v>
          </cell>
          <cell r="O161">
            <v>0</v>
          </cell>
          <cell r="P161">
            <v>4249</v>
          </cell>
          <cell r="Q161">
            <v>0</v>
          </cell>
        </row>
        <row r="162">
          <cell r="C162" t="str">
            <v>S126</v>
          </cell>
          <cell r="D162" t="str">
            <v>Súkromná stredná odborná škola HOST, s.r.o.</v>
          </cell>
          <cell r="E162">
            <v>18.8</v>
          </cell>
          <cell r="F162">
            <v>0</v>
          </cell>
          <cell r="G162">
            <v>18.8</v>
          </cell>
          <cell r="H162">
            <v>19.2</v>
          </cell>
          <cell r="I162">
            <v>0.3</v>
          </cell>
          <cell r="J162">
            <v>19.5</v>
          </cell>
          <cell r="K162">
            <v>39945</v>
          </cell>
          <cell r="L162">
            <v>0</v>
          </cell>
          <cell r="M162">
            <v>39945</v>
          </cell>
          <cell r="N162">
            <v>40441</v>
          </cell>
          <cell r="O162">
            <v>0</v>
          </cell>
          <cell r="P162">
            <v>40441</v>
          </cell>
          <cell r="Q162">
            <v>39850</v>
          </cell>
        </row>
        <row r="163">
          <cell r="C163" t="str">
            <v>S127</v>
          </cell>
          <cell r="D163" t="str">
            <v>Baruch Myers</v>
          </cell>
          <cell r="E163">
            <v>0</v>
          </cell>
          <cell r="F163">
            <v>0</v>
          </cell>
          <cell r="G163">
            <v>0</v>
          </cell>
          <cell r="H163">
            <v>1</v>
          </cell>
          <cell r="I163">
            <v>0</v>
          </cell>
          <cell r="J163">
            <v>1</v>
          </cell>
          <cell r="K163">
            <v>0</v>
          </cell>
          <cell r="L163">
            <v>0</v>
          </cell>
          <cell r="M163">
            <v>0</v>
          </cell>
          <cell r="N163">
            <v>708</v>
          </cell>
          <cell r="O163">
            <v>0</v>
          </cell>
          <cell r="P163">
            <v>708</v>
          </cell>
          <cell r="Q163">
            <v>708</v>
          </cell>
        </row>
        <row r="164">
          <cell r="C164" t="str">
            <v>S180</v>
          </cell>
          <cell r="D164" t="str">
            <v>Johannes Senio Service s.r.o.</v>
          </cell>
          <cell r="E164">
            <v>2</v>
          </cell>
          <cell r="F164">
            <v>0</v>
          </cell>
          <cell r="G164">
            <v>2</v>
          </cell>
          <cell r="H164">
            <v>2</v>
          </cell>
          <cell r="I164">
            <v>0</v>
          </cell>
          <cell r="J164">
            <v>2</v>
          </cell>
          <cell r="K164">
            <v>4249</v>
          </cell>
          <cell r="L164">
            <v>0</v>
          </cell>
          <cell r="M164">
            <v>4249</v>
          </cell>
          <cell r="N164">
            <v>4249</v>
          </cell>
          <cell r="O164">
            <v>0</v>
          </cell>
          <cell r="P164">
            <v>4249</v>
          </cell>
          <cell r="Q164">
            <v>4249</v>
          </cell>
        </row>
        <row r="165">
          <cell r="C165" t="str">
            <v>S193</v>
          </cell>
          <cell r="D165" t="str">
            <v>Mgr. Jana Kamenská - 1. súkromné opatrovateľské centrum BABYLAND</v>
          </cell>
          <cell r="E165">
            <v>3.3</v>
          </cell>
          <cell r="F165">
            <v>0</v>
          </cell>
          <cell r="G165">
            <v>3.3</v>
          </cell>
          <cell r="H165">
            <v>4</v>
          </cell>
          <cell r="I165">
            <v>0</v>
          </cell>
          <cell r="J165">
            <v>4</v>
          </cell>
          <cell r="K165">
            <v>7012</v>
          </cell>
          <cell r="L165">
            <v>0</v>
          </cell>
          <cell r="M165">
            <v>7012</v>
          </cell>
          <cell r="N165">
            <v>7507</v>
          </cell>
          <cell r="O165">
            <v>0</v>
          </cell>
          <cell r="P165">
            <v>7507</v>
          </cell>
          <cell r="Q165">
            <v>3731</v>
          </cell>
        </row>
        <row r="166">
          <cell r="C166" t="str">
            <v>S217</v>
          </cell>
          <cell r="D166" t="str">
            <v>GALILEO SCHOOL, s.r.o.</v>
          </cell>
          <cell r="E166">
            <v>84.8</v>
          </cell>
          <cell r="F166">
            <v>0.3</v>
          </cell>
          <cell r="G166">
            <v>85.1</v>
          </cell>
          <cell r="H166">
            <v>84.3</v>
          </cell>
          <cell r="I166">
            <v>1.4</v>
          </cell>
          <cell r="J166">
            <v>85.7</v>
          </cell>
          <cell r="K166">
            <v>180814</v>
          </cell>
          <cell r="L166">
            <v>0</v>
          </cell>
          <cell r="M166">
            <v>180814</v>
          </cell>
          <cell r="N166">
            <v>181239</v>
          </cell>
          <cell r="O166">
            <v>0</v>
          </cell>
          <cell r="P166">
            <v>181239</v>
          </cell>
          <cell r="Q166">
            <v>179676</v>
          </cell>
        </row>
        <row r="167">
          <cell r="C167" t="str">
            <v>S232</v>
          </cell>
          <cell r="D167" t="str">
            <v>Občianske združenie ESPRIT</v>
          </cell>
          <cell r="E167">
            <v>19.600000000000001</v>
          </cell>
          <cell r="F167">
            <v>0</v>
          </cell>
          <cell r="G167">
            <v>19.600000000000001</v>
          </cell>
          <cell r="H167">
            <v>21</v>
          </cell>
          <cell r="I167">
            <v>0</v>
          </cell>
          <cell r="J167">
            <v>21</v>
          </cell>
          <cell r="K167">
            <v>41645</v>
          </cell>
          <cell r="L167">
            <v>0</v>
          </cell>
          <cell r="M167">
            <v>41645</v>
          </cell>
          <cell r="N167">
            <v>42636</v>
          </cell>
          <cell r="O167">
            <v>0</v>
          </cell>
          <cell r="P167">
            <v>42636</v>
          </cell>
          <cell r="Q167">
            <v>43531</v>
          </cell>
        </row>
        <row r="168">
          <cell r="C168" t="str">
            <v>S344</v>
          </cell>
          <cell r="D168" t="str">
            <v>S.E.I.N. sollertia s.r.o.</v>
          </cell>
          <cell r="E168">
            <v>8.9</v>
          </cell>
          <cell r="F168">
            <v>1</v>
          </cell>
          <cell r="G168">
            <v>9.9</v>
          </cell>
          <cell r="H168">
            <v>13</v>
          </cell>
          <cell r="I168">
            <v>0.8</v>
          </cell>
          <cell r="J168">
            <v>13.8</v>
          </cell>
          <cell r="K168">
            <v>21035</v>
          </cell>
          <cell r="L168">
            <v>0</v>
          </cell>
          <cell r="M168">
            <v>21035</v>
          </cell>
          <cell r="N168">
            <v>23797</v>
          </cell>
          <cell r="O168">
            <v>0</v>
          </cell>
          <cell r="P168">
            <v>23797</v>
          </cell>
          <cell r="Q168">
            <v>22492</v>
          </cell>
        </row>
        <row r="169">
          <cell r="C169" t="str">
            <v>S352</v>
          </cell>
          <cell r="D169" t="str">
            <v>Natália Psotová</v>
          </cell>
          <cell r="E169">
            <v>3</v>
          </cell>
          <cell r="F169">
            <v>0</v>
          </cell>
          <cell r="G169">
            <v>3</v>
          </cell>
          <cell r="H169">
            <v>3</v>
          </cell>
          <cell r="I169">
            <v>0</v>
          </cell>
          <cell r="J169">
            <v>3</v>
          </cell>
          <cell r="K169">
            <v>6374</v>
          </cell>
          <cell r="L169">
            <v>0</v>
          </cell>
          <cell r="M169">
            <v>6374</v>
          </cell>
          <cell r="N169">
            <v>6374</v>
          </cell>
          <cell r="O169">
            <v>0</v>
          </cell>
          <cell r="P169">
            <v>6374</v>
          </cell>
          <cell r="Q169">
            <v>6374</v>
          </cell>
        </row>
        <row r="170">
          <cell r="C170" t="str">
            <v>S355</v>
          </cell>
          <cell r="D170" t="str">
            <v>SCHOOL, s.r.o.</v>
          </cell>
          <cell r="E170">
            <v>84</v>
          </cell>
          <cell r="F170">
            <v>0</v>
          </cell>
          <cell r="G170">
            <v>84</v>
          </cell>
          <cell r="H170">
            <v>87.3</v>
          </cell>
          <cell r="I170">
            <v>0</v>
          </cell>
          <cell r="J170">
            <v>87.3</v>
          </cell>
          <cell r="K170">
            <v>178476</v>
          </cell>
          <cell r="L170">
            <v>0</v>
          </cell>
          <cell r="M170">
            <v>178476</v>
          </cell>
          <cell r="N170">
            <v>180813</v>
          </cell>
          <cell r="O170">
            <v>0</v>
          </cell>
          <cell r="P170">
            <v>180813</v>
          </cell>
          <cell r="Q170">
            <v>180813</v>
          </cell>
        </row>
        <row r="171">
          <cell r="C171" t="str">
            <v>S365</v>
          </cell>
          <cell r="D171" t="str">
            <v>Ing. Mgr. Michaela Moyzesová</v>
          </cell>
          <cell r="E171">
            <v>2.2999999999999998</v>
          </cell>
          <cell r="F171">
            <v>0</v>
          </cell>
          <cell r="G171">
            <v>2.2999999999999998</v>
          </cell>
          <cell r="H171">
            <v>2.2000000000000002</v>
          </cell>
          <cell r="I171">
            <v>0</v>
          </cell>
          <cell r="J171">
            <v>2.2000000000000002</v>
          </cell>
          <cell r="K171">
            <v>4887</v>
          </cell>
          <cell r="L171">
            <v>0</v>
          </cell>
          <cell r="M171">
            <v>4887</v>
          </cell>
          <cell r="N171">
            <v>4816</v>
          </cell>
          <cell r="O171">
            <v>0</v>
          </cell>
          <cell r="P171">
            <v>4816</v>
          </cell>
          <cell r="Q171">
            <v>4752</v>
          </cell>
        </row>
        <row r="172">
          <cell r="C172" t="str">
            <v>S380</v>
          </cell>
          <cell r="D172" t="str">
            <v>Mgr. Miroslava Robinson</v>
          </cell>
          <cell r="E172">
            <v>0</v>
          </cell>
          <cell r="F172">
            <v>7.7</v>
          </cell>
          <cell r="G172">
            <v>7.7</v>
          </cell>
          <cell r="H172">
            <v>0</v>
          </cell>
          <cell r="I172">
            <v>5.7</v>
          </cell>
          <cell r="J172">
            <v>5.7</v>
          </cell>
          <cell r="K172">
            <v>16360</v>
          </cell>
          <cell r="L172">
            <v>0</v>
          </cell>
          <cell r="M172">
            <v>16360</v>
          </cell>
          <cell r="N172">
            <v>14944</v>
          </cell>
          <cell r="O172">
            <v>0</v>
          </cell>
          <cell r="P172">
            <v>14944</v>
          </cell>
          <cell r="Q172">
            <v>12943</v>
          </cell>
        </row>
        <row r="173">
          <cell r="C173" t="str">
            <v>S423</v>
          </cell>
          <cell r="D173" t="str">
            <v>Autistické centrum Andreas n. o.</v>
          </cell>
          <cell r="E173">
            <v>0</v>
          </cell>
          <cell r="F173">
            <v>6.4</v>
          </cell>
          <cell r="G173">
            <v>6.4</v>
          </cell>
          <cell r="H173">
            <v>0</v>
          </cell>
          <cell r="I173">
            <v>4</v>
          </cell>
          <cell r="J173">
            <v>4</v>
          </cell>
          <cell r="K173">
            <v>13598</v>
          </cell>
          <cell r="L173">
            <v>0</v>
          </cell>
          <cell r="M173">
            <v>13598</v>
          </cell>
          <cell r="N173">
            <v>11898</v>
          </cell>
          <cell r="O173">
            <v>0</v>
          </cell>
          <cell r="P173">
            <v>11898</v>
          </cell>
          <cell r="Q173">
            <v>12334</v>
          </cell>
        </row>
        <row r="174">
          <cell r="C174" t="str">
            <v>S446</v>
          </cell>
          <cell r="D174" t="str">
            <v>Security management, s.r.o.</v>
          </cell>
          <cell r="E174">
            <v>29.1</v>
          </cell>
          <cell r="F174">
            <v>0</v>
          </cell>
          <cell r="G174">
            <v>29.1</v>
          </cell>
          <cell r="H174">
            <v>31.8</v>
          </cell>
          <cell r="I174">
            <v>0</v>
          </cell>
          <cell r="J174">
            <v>31.8</v>
          </cell>
          <cell r="K174">
            <v>61829</v>
          </cell>
          <cell r="L174">
            <v>0</v>
          </cell>
          <cell r="M174">
            <v>61829</v>
          </cell>
          <cell r="N174">
            <v>63742</v>
          </cell>
          <cell r="O174">
            <v>0</v>
          </cell>
          <cell r="P174">
            <v>63742</v>
          </cell>
          <cell r="Q174">
            <v>65523</v>
          </cell>
        </row>
        <row r="175">
          <cell r="C175" t="str">
            <v>S462</v>
          </cell>
          <cell r="D175" t="str">
            <v>Felix MŠ, s.r.o.</v>
          </cell>
          <cell r="E175">
            <v>6</v>
          </cell>
          <cell r="F175">
            <v>0</v>
          </cell>
          <cell r="G175">
            <v>6</v>
          </cell>
          <cell r="H175">
            <v>6</v>
          </cell>
          <cell r="I175">
            <v>0</v>
          </cell>
          <cell r="J175">
            <v>6</v>
          </cell>
          <cell r="K175">
            <v>12748</v>
          </cell>
          <cell r="L175">
            <v>0</v>
          </cell>
          <cell r="M175">
            <v>12748</v>
          </cell>
          <cell r="N175">
            <v>12748</v>
          </cell>
          <cell r="O175">
            <v>0</v>
          </cell>
          <cell r="P175">
            <v>12748</v>
          </cell>
          <cell r="Q175">
            <v>12748</v>
          </cell>
        </row>
        <row r="176">
          <cell r="C176" t="str">
            <v>S463</v>
          </cell>
          <cell r="D176" t="str">
            <v>Inštitút detskej reči s.r.o.</v>
          </cell>
          <cell r="E176">
            <v>0</v>
          </cell>
          <cell r="F176">
            <v>9.8000000000000007</v>
          </cell>
          <cell r="G176">
            <v>9.8000000000000007</v>
          </cell>
          <cell r="H176">
            <v>0</v>
          </cell>
          <cell r="I176">
            <v>11.8</v>
          </cell>
          <cell r="J176">
            <v>11.8</v>
          </cell>
          <cell r="K176">
            <v>20822</v>
          </cell>
          <cell r="L176">
            <v>0</v>
          </cell>
          <cell r="M176">
            <v>20822</v>
          </cell>
          <cell r="N176">
            <v>22239</v>
          </cell>
          <cell r="O176">
            <v>0</v>
          </cell>
          <cell r="P176">
            <v>22239</v>
          </cell>
          <cell r="Q176">
            <v>21601</v>
          </cell>
        </row>
        <row r="177">
          <cell r="C177" t="str">
            <v>S481</v>
          </cell>
          <cell r="D177" t="str">
            <v>UniTrade Institute, s. r. o.</v>
          </cell>
          <cell r="E177">
            <v>29.8</v>
          </cell>
          <cell r="F177">
            <v>1</v>
          </cell>
          <cell r="G177">
            <v>30.8</v>
          </cell>
          <cell r="H177">
            <v>32</v>
          </cell>
          <cell r="I177">
            <v>1</v>
          </cell>
          <cell r="J177">
            <v>33</v>
          </cell>
          <cell r="K177">
            <v>65441</v>
          </cell>
          <cell r="L177">
            <v>0</v>
          </cell>
          <cell r="M177">
            <v>65441</v>
          </cell>
          <cell r="N177">
            <v>67000</v>
          </cell>
          <cell r="O177">
            <v>0</v>
          </cell>
          <cell r="P177">
            <v>67000</v>
          </cell>
          <cell r="Q177">
            <v>67828</v>
          </cell>
        </row>
        <row r="178">
          <cell r="C178" t="str">
            <v>S493</v>
          </cell>
          <cell r="D178" t="str">
            <v>Občianske združenie priateľov Bulharskej školy Christa Boteva</v>
          </cell>
          <cell r="E178">
            <v>6</v>
          </cell>
          <cell r="F178">
            <v>0</v>
          </cell>
          <cell r="G178">
            <v>6</v>
          </cell>
          <cell r="H178">
            <v>6</v>
          </cell>
          <cell r="I178">
            <v>0</v>
          </cell>
          <cell r="J178">
            <v>6</v>
          </cell>
          <cell r="K178">
            <v>12748</v>
          </cell>
          <cell r="L178">
            <v>0</v>
          </cell>
          <cell r="M178">
            <v>12748</v>
          </cell>
          <cell r="N178">
            <v>12748</v>
          </cell>
          <cell r="O178">
            <v>0</v>
          </cell>
          <cell r="P178">
            <v>12748</v>
          </cell>
          <cell r="Q178">
            <v>12096</v>
          </cell>
        </row>
        <row r="179">
          <cell r="C179" t="str">
            <v>S515</v>
          </cell>
          <cell r="D179" t="str">
            <v>Venus Jahanpour</v>
          </cell>
          <cell r="E179">
            <v>18.600000000000001</v>
          </cell>
          <cell r="F179">
            <v>0</v>
          </cell>
          <cell r="G179">
            <v>18.600000000000001</v>
          </cell>
          <cell r="H179">
            <v>21.7</v>
          </cell>
          <cell r="I179">
            <v>0</v>
          </cell>
          <cell r="J179">
            <v>21.7</v>
          </cell>
          <cell r="K179">
            <v>39520</v>
          </cell>
          <cell r="L179">
            <v>0</v>
          </cell>
          <cell r="M179">
            <v>39520</v>
          </cell>
          <cell r="N179">
            <v>41715</v>
          </cell>
          <cell r="O179">
            <v>0</v>
          </cell>
          <cell r="P179">
            <v>41715</v>
          </cell>
          <cell r="Q179">
            <v>45652</v>
          </cell>
        </row>
        <row r="180">
          <cell r="C180" t="str">
            <v>S518</v>
          </cell>
          <cell r="D180" t="str">
            <v>FUNIVERSITY, a.s.</v>
          </cell>
          <cell r="E180">
            <v>51.7</v>
          </cell>
          <cell r="F180">
            <v>2</v>
          </cell>
          <cell r="G180">
            <v>53.7</v>
          </cell>
          <cell r="H180">
            <v>56.7</v>
          </cell>
          <cell r="I180">
            <v>2.4</v>
          </cell>
          <cell r="J180">
            <v>59.1</v>
          </cell>
          <cell r="K180">
            <v>114097</v>
          </cell>
          <cell r="L180">
            <v>0</v>
          </cell>
          <cell r="M180">
            <v>114097</v>
          </cell>
          <cell r="N180">
            <v>117922</v>
          </cell>
          <cell r="O180">
            <v>0</v>
          </cell>
          <cell r="P180">
            <v>117922</v>
          </cell>
          <cell r="Q180">
            <v>118590</v>
          </cell>
        </row>
        <row r="181">
          <cell r="C181" t="str">
            <v>S520</v>
          </cell>
          <cell r="D181" t="str">
            <v>CENTRUM NADANIA n. o. skrátený názov CENADA, n.o.</v>
          </cell>
          <cell r="E181">
            <v>41.6</v>
          </cell>
          <cell r="F181">
            <v>6.9</v>
          </cell>
          <cell r="G181">
            <v>48.5</v>
          </cell>
          <cell r="H181">
            <v>36.200000000000003</v>
          </cell>
          <cell r="I181">
            <v>5.8999999999999995</v>
          </cell>
          <cell r="J181">
            <v>42.1</v>
          </cell>
          <cell r="K181">
            <v>103049</v>
          </cell>
          <cell r="L181">
            <v>0</v>
          </cell>
          <cell r="M181">
            <v>103049</v>
          </cell>
          <cell r="N181">
            <v>98517</v>
          </cell>
          <cell r="O181">
            <v>0</v>
          </cell>
          <cell r="P181">
            <v>98517</v>
          </cell>
          <cell r="Q181">
            <v>110271</v>
          </cell>
        </row>
        <row r="182">
          <cell r="C182" t="str">
            <v>S526</v>
          </cell>
          <cell r="D182" t="str">
            <v>Čarovný domček, občianske združenie</v>
          </cell>
          <cell r="E182">
            <v>6</v>
          </cell>
          <cell r="F182">
            <v>0</v>
          </cell>
          <cell r="G182">
            <v>6</v>
          </cell>
          <cell r="H182">
            <v>7</v>
          </cell>
          <cell r="I182">
            <v>0</v>
          </cell>
          <cell r="J182">
            <v>7</v>
          </cell>
          <cell r="K182">
            <v>5884</v>
          </cell>
          <cell r="L182">
            <v>0</v>
          </cell>
          <cell r="M182">
            <v>5884</v>
          </cell>
          <cell r="N182">
            <v>6211</v>
          </cell>
          <cell r="O182">
            <v>0</v>
          </cell>
          <cell r="P182">
            <v>6211</v>
          </cell>
          <cell r="Q182">
            <v>3922</v>
          </cell>
        </row>
        <row r="183">
          <cell r="C183" t="str">
            <v>S599</v>
          </cell>
          <cell r="D183" t="str">
            <v>RAMAT PLUS, s. r. o.</v>
          </cell>
          <cell r="E183">
            <v>6</v>
          </cell>
          <cell r="F183">
            <v>2</v>
          </cell>
          <cell r="G183">
            <v>8</v>
          </cell>
          <cell r="H183">
            <v>6</v>
          </cell>
          <cell r="I183">
            <v>2</v>
          </cell>
          <cell r="J183">
            <v>8</v>
          </cell>
          <cell r="K183">
            <v>16998</v>
          </cell>
          <cell r="L183">
            <v>0</v>
          </cell>
          <cell r="M183">
            <v>16998</v>
          </cell>
          <cell r="N183">
            <v>16998</v>
          </cell>
          <cell r="O183">
            <v>0</v>
          </cell>
          <cell r="P183">
            <v>16998</v>
          </cell>
          <cell r="Q183">
            <v>16998</v>
          </cell>
        </row>
        <row r="184">
          <cell r="C184" t="str">
            <v>S600</v>
          </cell>
          <cell r="D184" t="str">
            <v>BKW, s.r.o.</v>
          </cell>
          <cell r="E184">
            <v>6</v>
          </cell>
          <cell r="F184">
            <v>0</v>
          </cell>
          <cell r="G184">
            <v>6</v>
          </cell>
          <cell r="H184">
            <v>6</v>
          </cell>
          <cell r="I184">
            <v>0</v>
          </cell>
          <cell r="J184">
            <v>6</v>
          </cell>
          <cell r="K184">
            <v>12748</v>
          </cell>
          <cell r="L184">
            <v>0</v>
          </cell>
          <cell r="M184">
            <v>12748</v>
          </cell>
          <cell r="N184">
            <v>12748</v>
          </cell>
          <cell r="O184">
            <v>0</v>
          </cell>
          <cell r="P184">
            <v>12748</v>
          </cell>
          <cell r="Q184">
            <v>12526</v>
          </cell>
        </row>
        <row r="185">
          <cell r="C185" t="str">
            <v>S602</v>
          </cell>
          <cell r="D185" t="str">
            <v>KORY, s.r.o.</v>
          </cell>
          <cell r="E185">
            <v>0</v>
          </cell>
          <cell r="F185">
            <v>3</v>
          </cell>
          <cell r="G185">
            <v>3</v>
          </cell>
          <cell r="H185">
            <v>0</v>
          </cell>
          <cell r="I185">
            <v>9</v>
          </cell>
          <cell r="J185">
            <v>9</v>
          </cell>
          <cell r="K185">
            <v>6374</v>
          </cell>
          <cell r="L185">
            <v>0</v>
          </cell>
          <cell r="M185">
            <v>6374</v>
          </cell>
          <cell r="N185">
            <v>10624</v>
          </cell>
          <cell r="O185">
            <v>0</v>
          </cell>
          <cell r="P185">
            <v>10624</v>
          </cell>
          <cell r="Q185">
            <v>5252</v>
          </cell>
        </row>
        <row r="186">
          <cell r="C186" t="str">
            <v>S607</v>
          </cell>
          <cell r="D186" t="str">
            <v>Helena Barnová</v>
          </cell>
          <cell r="E186">
            <v>26</v>
          </cell>
          <cell r="F186">
            <v>0</v>
          </cell>
          <cell r="G186">
            <v>26</v>
          </cell>
          <cell r="H186">
            <v>30</v>
          </cell>
          <cell r="I186">
            <v>0</v>
          </cell>
          <cell r="J186">
            <v>30</v>
          </cell>
          <cell r="K186">
            <v>55242</v>
          </cell>
          <cell r="L186">
            <v>0</v>
          </cell>
          <cell r="M186">
            <v>55242</v>
          </cell>
          <cell r="N186">
            <v>58076</v>
          </cell>
          <cell r="O186">
            <v>0</v>
          </cell>
          <cell r="P186">
            <v>58076</v>
          </cell>
          <cell r="Q186">
            <v>58076</v>
          </cell>
        </row>
        <row r="187">
          <cell r="C187" t="str">
            <v>S634</v>
          </cell>
          <cell r="D187" t="str">
            <v>Združenie rodičov Spoločnej nemecko-slovenskej školy v Bratislave</v>
          </cell>
          <cell r="E187">
            <v>62</v>
          </cell>
          <cell r="F187">
            <v>1.3</v>
          </cell>
          <cell r="G187">
            <v>63.3</v>
          </cell>
          <cell r="H187">
            <v>54.6</v>
          </cell>
          <cell r="I187">
            <v>3.3</v>
          </cell>
          <cell r="J187">
            <v>57.9</v>
          </cell>
          <cell r="K187">
            <v>134495</v>
          </cell>
          <cell r="L187">
            <v>0</v>
          </cell>
          <cell r="M187">
            <v>134495</v>
          </cell>
          <cell r="N187">
            <v>130670</v>
          </cell>
          <cell r="O187">
            <v>0</v>
          </cell>
          <cell r="P187">
            <v>130670</v>
          </cell>
          <cell r="Q187">
            <v>120147</v>
          </cell>
        </row>
        <row r="188">
          <cell r="C188" t="str">
            <v>S648</v>
          </cell>
          <cell r="D188" t="str">
            <v>Gastroškola, s. r. o.</v>
          </cell>
          <cell r="E188">
            <v>10.1</v>
          </cell>
          <cell r="F188">
            <v>0.6</v>
          </cell>
          <cell r="G188">
            <v>10.7</v>
          </cell>
          <cell r="H188">
            <v>10</v>
          </cell>
          <cell r="I188">
            <v>0.1</v>
          </cell>
          <cell r="J188">
            <v>10.1</v>
          </cell>
          <cell r="K188">
            <v>22735</v>
          </cell>
          <cell r="L188">
            <v>0</v>
          </cell>
          <cell r="M188">
            <v>22735</v>
          </cell>
          <cell r="N188">
            <v>22310</v>
          </cell>
          <cell r="O188">
            <v>0</v>
          </cell>
          <cell r="P188">
            <v>22310</v>
          </cell>
          <cell r="Q188">
            <v>21868</v>
          </cell>
        </row>
        <row r="189">
          <cell r="C189" t="str">
            <v>S668</v>
          </cell>
          <cell r="D189" t="str">
            <v>Kreatívne centrum, s.r.o.</v>
          </cell>
          <cell r="E189">
            <v>33.200000000000003</v>
          </cell>
          <cell r="F189">
            <v>0.7</v>
          </cell>
          <cell r="G189">
            <v>33.9</v>
          </cell>
          <cell r="H189">
            <v>31.4</v>
          </cell>
          <cell r="I189">
            <v>3</v>
          </cell>
          <cell r="J189">
            <v>34.4</v>
          </cell>
          <cell r="K189">
            <v>33407</v>
          </cell>
          <cell r="L189">
            <v>0</v>
          </cell>
          <cell r="M189">
            <v>33407</v>
          </cell>
          <cell r="N189">
            <v>33632</v>
          </cell>
          <cell r="O189">
            <v>0</v>
          </cell>
          <cell r="P189">
            <v>33632</v>
          </cell>
          <cell r="Q189">
            <v>33632</v>
          </cell>
        </row>
        <row r="190">
          <cell r="C190" t="str">
            <v>S671</v>
          </cell>
          <cell r="D190" t="str">
            <v>MAKRO spol. s r.o.</v>
          </cell>
          <cell r="E190">
            <v>13</v>
          </cell>
          <cell r="F190">
            <v>0</v>
          </cell>
          <cell r="G190">
            <v>13</v>
          </cell>
          <cell r="H190">
            <v>12</v>
          </cell>
          <cell r="I190">
            <v>0</v>
          </cell>
          <cell r="J190">
            <v>12</v>
          </cell>
          <cell r="K190">
            <v>27621</v>
          </cell>
          <cell r="L190">
            <v>0</v>
          </cell>
          <cell r="M190">
            <v>27621</v>
          </cell>
          <cell r="N190">
            <v>26913</v>
          </cell>
          <cell r="O190">
            <v>0</v>
          </cell>
          <cell r="P190">
            <v>26913</v>
          </cell>
          <cell r="Q190">
            <v>23541</v>
          </cell>
        </row>
        <row r="191">
          <cell r="C191" t="str">
            <v>S693</v>
          </cell>
          <cell r="D191" t="str">
            <v>Peter Jaký</v>
          </cell>
          <cell r="E191">
            <v>9</v>
          </cell>
          <cell r="F191">
            <v>0</v>
          </cell>
          <cell r="G191">
            <v>9</v>
          </cell>
          <cell r="H191">
            <v>10.4</v>
          </cell>
          <cell r="I191">
            <v>0</v>
          </cell>
          <cell r="J191">
            <v>10.4</v>
          </cell>
          <cell r="K191">
            <v>19122</v>
          </cell>
          <cell r="L191">
            <v>0</v>
          </cell>
          <cell r="M191">
            <v>19122</v>
          </cell>
          <cell r="N191">
            <v>20114</v>
          </cell>
          <cell r="O191">
            <v>0</v>
          </cell>
          <cell r="P191">
            <v>20114</v>
          </cell>
          <cell r="Q191">
            <v>20258</v>
          </cell>
        </row>
        <row r="192">
          <cell r="C192" t="str">
            <v>S697</v>
          </cell>
          <cell r="D192" t="str">
            <v>English International School of Bratislava, s.r.o.</v>
          </cell>
          <cell r="E192">
            <v>30.4</v>
          </cell>
          <cell r="F192">
            <v>4</v>
          </cell>
          <cell r="G192">
            <v>34.4</v>
          </cell>
          <cell r="H192">
            <v>38.299999999999997</v>
          </cell>
          <cell r="I192">
            <v>1</v>
          </cell>
          <cell r="J192">
            <v>39.299999999999997</v>
          </cell>
          <cell r="K192">
            <v>73090</v>
          </cell>
          <cell r="L192">
            <v>0</v>
          </cell>
          <cell r="M192">
            <v>73090</v>
          </cell>
          <cell r="N192">
            <v>76561</v>
          </cell>
          <cell r="O192">
            <v>0</v>
          </cell>
          <cell r="P192">
            <v>76561</v>
          </cell>
          <cell r="Q192">
            <v>72228</v>
          </cell>
        </row>
        <row r="193">
          <cell r="C193" t="str">
            <v>S707</v>
          </cell>
          <cell r="D193" t="str">
            <v>DETSKÉ CENTRUM, s.r.o.</v>
          </cell>
          <cell r="E193">
            <v>7.5</v>
          </cell>
          <cell r="F193">
            <v>5.6</v>
          </cell>
          <cell r="G193">
            <v>13.1</v>
          </cell>
          <cell r="H193">
            <v>7.5</v>
          </cell>
          <cell r="I193">
            <v>4.4000000000000004</v>
          </cell>
          <cell r="J193">
            <v>11.9</v>
          </cell>
          <cell r="K193">
            <v>27833</v>
          </cell>
          <cell r="L193">
            <v>0</v>
          </cell>
          <cell r="M193">
            <v>27833</v>
          </cell>
          <cell r="N193">
            <v>26984</v>
          </cell>
          <cell r="O193">
            <v>0</v>
          </cell>
          <cell r="P193">
            <v>26984</v>
          </cell>
          <cell r="Q193">
            <v>20382</v>
          </cell>
        </row>
        <row r="194">
          <cell r="C194" t="str">
            <v>S712</v>
          </cell>
          <cell r="D194" t="str">
            <v>Detská škôlka, s.r.o.</v>
          </cell>
          <cell r="E194">
            <v>0</v>
          </cell>
          <cell r="F194">
            <v>0</v>
          </cell>
          <cell r="G194">
            <v>0</v>
          </cell>
          <cell r="H194">
            <v>0.3</v>
          </cell>
          <cell r="I194">
            <v>0</v>
          </cell>
          <cell r="J194">
            <v>0.3</v>
          </cell>
          <cell r="K194">
            <v>0</v>
          </cell>
          <cell r="L194">
            <v>0</v>
          </cell>
          <cell r="M194">
            <v>0</v>
          </cell>
          <cell r="N194">
            <v>98</v>
          </cell>
          <cell r="O194">
            <v>0</v>
          </cell>
          <cell r="P194">
            <v>98</v>
          </cell>
          <cell r="Q194">
            <v>98</v>
          </cell>
        </row>
        <row r="195">
          <cell r="C195" t="str">
            <v>S731</v>
          </cell>
          <cell r="D195" t="str">
            <v>DAYCARE INTERNATIONAL, s. r. o.</v>
          </cell>
          <cell r="E195">
            <v>14</v>
          </cell>
          <cell r="F195">
            <v>0</v>
          </cell>
          <cell r="G195">
            <v>14</v>
          </cell>
          <cell r="H195">
            <v>17</v>
          </cell>
          <cell r="I195">
            <v>0</v>
          </cell>
          <cell r="J195">
            <v>17</v>
          </cell>
          <cell r="K195">
            <v>29746</v>
          </cell>
          <cell r="L195">
            <v>0</v>
          </cell>
          <cell r="M195">
            <v>29746</v>
          </cell>
          <cell r="N195">
            <v>31871</v>
          </cell>
          <cell r="O195">
            <v>0</v>
          </cell>
          <cell r="P195">
            <v>31871</v>
          </cell>
          <cell r="Q195">
            <v>29746</v>
          </cell>
        </row>
        <row r="196">
          <cell r="C196" t="str">
            <v>S734</v>
          </cell>
          <cell r="D196" t="str">
            <v>ASROW o.z.</v>
          </cell>
          <cell r="E196">
            <v>4.2</v>
          </cell>
          <cell r="F196">
            <v>0</v>
          </cell>
          <cell r="G196">
            <v>4.2</v>
          </cell>
          <cell r="H196">
            <v>4</v>
          </cell>
          <cell r="I196">
            <v>0</v>
          </cell>
          <cell r="J196">
            <v>4</v>
          </cell>
          <cell r="K196">
            <v>8924</v>
          </cell>
          <cell r="L196">
            <v>0</v>
          </cell>
          <cell r="M196">
            <v>8924</v>
          </cell>
          <cell r="N196">
            <v>8782</v>
          </cell>
          <cell r="O196">
            <v>0</v>
          </cell>
          <cell r="P196">
            <v>8782</v>
          </cell>
          <cell r="Q196">
            <v>8782</v>
          </cell>
        </row>
        <row r="197">
          <cell r="C197" t="str">
            <v>S753</v>
          </cell>
          <cell r="D197" t="str">
            <v>Nezisková organizácia VYSNÍVANÝ DOMOV</v>
          </cell>
          <cell r="E197">
            <v>7.1</v>
          </cell>
          <cell r="F197">
            <v>1</v>
          </cell>
          <cell r="G197">
            <v>8.1</v>
          </cell>
          <cell r="H197">
            <v>8.5</v>
          </cell>
          <cell r="I197">
            <v>1</v>
          </cell>
          <cell r="J197">
            <v>9.5</v>
          </cell>
          <cell r="K197">
            <v>17210</v>
          </cell>
          <cell r="L197">
            <v>0</v>
          </cell>
          <cell r="M197">
            <v>17210</v>
          </cell>
          <cell r="N197">
            <v>18202</v>
          </cell>
          <cell r="O197">
            <v>0</v>
          </cell>
          <cell r="P197">
            <v>18202</v>
          </cell>
          <cell r="Q197">
            <v>18060</v>
          </cell>
        </row>
        <row r="198">
          <cell r="C198" t="str">
            <v>S755</v>
          </cell>
          <cell r="D198" t="str">
            <v>Združenie pre francúzsku školu v Bratislave</v>
          </cell>
          <cell r="E198">
            <v>34.700000000000003</v>
          </cell>
          <cell r="F198">
            <v>0.5</v>
          </cell>
          <cell r="G198">
            <v>35.200000000000003</v>
          </cell>
          <cell r="H198">
            <v>35.700000000000003</v>
          </cell>
          <cell r="I198">
            <v>0.5</v>
          </cell>
          <cell r="J198">
            <v>36.200000000000003</v>
          </cell>
          <cell r="K198">
            <v>74791</v>
          </cell>
          <cell r="L198">
            <v>0</v>
          </cell>
          <cell r="M198">
            <v>74791</v>
          </cell>
          <cell r="N198">
            <v>75498</v>
          </cell>
          <cell r="O198">
            <v>0</v>
          </cell>
          <cell r="P198">
            <v>75498</v>
          </cell>
          <cell r="Q198">
            <v>73323</v>
          </cell>
        </row>
        <row r="199">
          <cell r="C199" t="str">
            <v>S759</v>
          </cell>
          <cell r="D199" t="str">
            <v>ABCclub, s. r. o.</v>
          </cell>
          <cell r="E199">
            <v>5</v>
          </cell>
          <cell r="F199">
            <v>0</v>
          </cell>
          <cell r="G199">
            <v>5</v>
          </cell>
          <cell r="H199">
            <v>6</v>
          </cell>
          <cell r="I199">
            <v>0</v>
          </cell>
          <cell r="J199">
            <v>6</v>
          </cell>
          <cell r="K199">
            <v>4903</v>
          </cell>
          <cell r="L199">
            <v>0</v>
          </cell>
          <cell r="M199">
            <v>4903</v>
          </cell>
          <cell r="N199">
            <v>5230</v>
          </cell>
          <cell r="O199">
            <v>0</v>
          </cell>
          <cell r="P199">
            <v>5230</v>
          </cell>
          <cell r="Q199">
            <v>5230</v>
          </cell>
        </row>
        <row r="200">
          <cell r="C200" t="str">
            <v>S761</v>
          </cell>
          <cell r="D200" t="str">
            <v>Kids Paradise s. r . o.</v>
          </cell>
          <cell r="E200">
            <v>23</v>
          </cell>
          <cell r="F200">
            <v>0</v>
          </cell>
          <cell r="G200">
            <v>23</v>
          </cell>
          <cell r="H200">
            <v>25.1</v>
          </cell>
          <cell r="I200">
            <v>0</v>
          </cell>
          <cell r="J200">
            <v>25.1</v>
          </cell>
          <cell r="K200">
            <v>48869</v>
          </cell>
          <cell r="L200">
            <v>0</v>
          </cell>
          <cell r="M200">
            <v>48869</v>
          </cell>
          <cell r="N200">
            <v>50356</v>
          </cell>
          <cell r="O200">
            <v>0</v>
          </cell>
          <cell r="P200">
            <v>50356</v>
          </cell>
          <cell r="Q200">
            <v>50096</v>
          </cell>
        </row>
        <row r="201">
          <cell r="C201" t="str">
            <v>S767</v>
          </cell>
          <cell r="D201" t="str">
            <v>IMPULS IDEA FAMILY, s. r. o.</v>
          </cell>
          <cell r="E201">
            <v>5</v>
          </cell>
          <cell r="F201">
            <v>0</v>
          </cell>
          <cell r="G201">
            <v>5</v>
          </cell>
          <cell r="H201">
            <v>5</v>
          </cell>
          <cell r="I201">
            <v>0</v>
          </cell>
          <cell r="J201">
            <v>5</v>
          </cell>
          <cell r="K201">
            <v>4903</v>
          </cell>
          <cell r="L201">
            <v>0</v>
          </cell>
          <cell r="M201">
            <v>4903</v>
          </cell>
          <cell r="N201">
            <v>4903</v>
          </cell>
          <cell r="O201">
            <v>0</v>
          </cell>
          <cell r="P201">
            <v>4903</v>
          </cell>
          <cell r="Q201">
            <v>3268</v>
          </cell>
        </row>
        <row r="202">
          <cell r="C202" t="str">
            <v>S771</v>
          </cell>
          <cell r="D202" t="str">
            <v>AMOS EDU s.r.o.</v>
          </cell>
          <cell r="E202">
            <v>38.299999999999997</v>
          </cell>
          <cell r="F202">
            <v>0</v>
          </cell>
          <cell r="G202">
            <v>38.299999999999997</v>
          </cell>
          <cell r="H202">
            <v>37</v>
          </cell>
          <cell r="I202">
            <v>0</v>
          </cell>
          <cell r="J202">
            <v>37</v>
          </cell>
          <cell r="K202">
            <v>81377</v>
          </cell>
          <cell r="L202">
            <v>0</v>
          </cell>
          <cell r="M202">
            <v>81377</v>
          </cell>
          <cell r="N202">
            <v>80456</v>
          </cell>
          <cell r="O202">
            <v>0</v>
          </cell>
          <cell r="P202">
            <v>80456</v>
          </cell>
          <cell r="Q202">
            <v>80456</v>
          </cell>
        </row>
        <row r="203">
          <cell r="C203" t="str">
            <v>S795</v>
          </cell>
          <cell r="D203" t="str">
            <v>Škôlka Hrášok s. r. o.</v>
          </cell>
          <cell r="E203">
            <v>6</v>
          </cell>
          <cell r="F203">
            <v>0</v>
          </cell>
          <cell r="G203">
            <v>6</v>
          </cell>
          <cell r="H203">
            <v>5</v>
          </cell>
          <cell r="I203">
            <v>0</v>
          </cell>
          <cell r="J203">
            <v>5</v>
          </cell>
          <cell r="K203">
            <v>5884</v>
          </cell>
          <cell r="L203">
            <v>0</v>
          </cell>
          <cell r="M203">
            <v>5884</v>
          </cell>
          <cell r="N203">
            <v>5557</v>
          </cell>
          <cell r="O203">
            <v>0</v>
          </cell>
          <cell r="P203">
            <v>5557</v>
          </cell>
          <cell r="Q203">
            <v>5557</v>
          </cell>
        </row>
        <row r="204">
          <cell r="C204" t="str">
            <v>S811</v>
          </cell>
          <cell r="D204" t="str">
            <v>OZ Škôlka Limbach</v>
          </cell>
          <cell r="E204">
            <v>7</v>
          </cell>
          <cell r="F204">
            <v>0</v>
          </cell>
          <cell r="G204">
            <v>7</v>
          </cell>
          <cell r="H204">
            <v>7</v>
          </cell>
          <cell r="I204">
            <v>0</v>
          </cell>
          <cell r="J204">
            <v>7</v>
          </cell>
          <cell r="K204">
            <v>6864</v>
          </cell>
          <cell r="L204">
            <v>0</v>
          </cell>
          <cell r="M204">
            <v>6864</v>
          </cell>
          <cell r="N204">
            <v>6864</v>
          </cell>
          <cell r="O204">
            <v>0</v>
          </cell>
          <cell r="P204">
            <v>6864</v>
          </cell>
          <cell r="Q204">
            <v>7163</v>
          </cell>
        </row>
        <row r="205">
          <cell r="C205" t="str">
            <v>S812</v>
          </cell>
          <cell r="D205" t="str">
            <v>PaedDr. Andrea Matejcová</v>
          </cell>
          <cell r="E205">
            <v>0</v>
          </cell>
          <cell r="F205">
            <v>5</v>
          </cell>
          <cell r="G205">
            <v>5</v>
          </cell>
          <cell r="H205">
            <v>0</v>
          </cell>
          <cell r="I205">
            <v>6.5</v>
          </cell>
          <cell r="J205">
            <v>6.5</v>
          </cell>
          <cell r="K205">
            <v>4903</v>
          </cell>
          <cell r="L205">
            <v>0</v>
          </cell>
          <cell r="M205">
            <v>4903</v>
          </cell>
          <cell r="N205">
            <v>5394</v>
          </cell>
          <cell r="O205">
            <v>0</v>
          </cell>
          <cell r="P205">
            <v>5394</v>
          </cell>
          <cell r="Q205">
            <v>5459</v>
          </cell>
        </row>
        <row r="206">
          <cell r="C206" t="str">
            <v>S819</v>
          </cell>
          <cell r="D206" t="str">
            <v>FORESTA Kids</v>
          </cell>
          <cell r="E206">
            <v>5.3</v>
          </cell>
          <cell r="F206">
            <v>0</v>
          </cell>
          <cell r="G206">
            <v>5.3</v>
          </cell>
          <cell r="H206">
            <v>5</v>
          </cell>
          <cell r="I206">
            <v>0</v>
          </cell>
          <cell r="J206">
            <v>5</v>
          </cell>
          <cell r="K206">
            <v>5197</v>
          </cell>
          <cell r="L206">
            <v>0</v>
          </cell>
          <cell r="M206">
            <v>5197</v>
          </cell>
          <cell r="N206">
            <v>5099</v>
          </cell>
          <cell r="O206">
            <v>0</v>
          </cell>
          <cell r="P206">
            <v>5099</v>
          </cell>
          <cell r="Q206">
            <v>5099</v>
          </cell>
        </row>
        <row r="207">
          <cell r="C207" t="str">
            <v>S820</v>
          </cell>
          <cell r="D207" t="str">
            <v>ProSchola, s.r.o.</v>
          </cell>
          <cell r="E207">
            <v>4</v>
          </cell>
          <cell r="F207">
            <v>0</v>
          </cell>
          <cell r="G207">
            <v>4</v>
          </cell>
          <cell r="H207">
            <v>3</v>
          </cell>
          <cell r="I207">
            <v>0</v>
          </cell>
          <cell r="J207">
            <v>3</v>
          </cell>
          <cell r="K207">
            <v>8499</v>
          </cell>
          <cell r="L207">
            <v>0</v>
          </cell>
          <cell r="M207">
            <v>8499</v>
          </cell>
          <cell r="N207">
            <v>7791</v>
          </cell>
          <cell r="O207">
            <v>0</v>
          </cell>
          <cell r="P207">
            <v>7791</v>
          </cell>
          <cell r="Q207">
            <v>7791</v>
          </cell>
        </row>
        <row r="208">
          <cell r="C208" t="str">
            <v>S827</v>
          </cell>
          <cell r="D208" t="str">
            <v>O.z. FELIX Bratislava</v>
          </cell>
          <cell r="E208">
            <v>49.3</v>
          </cell>
          <cell r="F208">
            <v>3.5</v>
          </cell>
          <cell r="G208">
            <v>52.8</v>
          </cell>
          <cell r="H208">
            <v>55.1</v>
          </cell>
          <cell r="I208">
            <v>3.9000000000000004</v>
          </cell>
          <cell r="J208">
            <v>59</v>
          </cell>
          <cell r="K208">
            <v>112186</v>
          </cell>
          <cell r="L208">
            <v>0</v>
          </cell>
          <cell r="M208">
            <v>112186</v>
          </cell>
          <cell r="N208">
            <v>116577</v>
          </cell>
          <cell r="O208">
            <v>0</v>
          </cell>
          <cell r="P208">
            <v>116577</v>
          </cell>
          <cell r="Q208">
            <v>122853</v>
          </cell>
        </row>
        <row r="209">
          <cell r="C209" t="str">
            <v>S829</v>
          </cell>
          <cell r="D209" t="str">
            <v>PhDr. Veronika Bisaki, PhD., MBA</v>
          </cell>
          <cell r="E209">
            <v>24.5</v>
          </cell>
          <cell r="F209">
            <v>6</v>
          </cell>
          <cell r="G209">
            <v>30.5</v>
          </cell>
          <cell r="H209">
            <v>37.700000000000003</v>
          </cell>
          <cell r="I209">
            <v>6</v>
          </cell>
          <cell r="J209">
            <v>43.7</v>
          </cell>
          <cell r="K209">
            <v>64804</v>
          </cell>
          <cell r="L209">
            <v>64804</v>
          </cell>
          <cell r="M209">
            <v>64804</v>
          </cell>
          <cell r="N209">
            <v>74153</v>
          </cell>
          <cell r="O209">
            <v>74153</v>
          </cell>
          <cell r="P209">
            <v>74153</v>
          </cell>
          <cell r="Q209">
            <v>60361</v>
          </cell>
        </row>
        <row r="210">
          <cell r="C210" t="str">
            <v>S832</v>
          </cell>
          <cell r="D210" t="str">
            <v>Duálna akadémia, z.z.p.o.</v>
          </cell>
          <cell r="E210">
            <v>28</v>
          </cell>
          <cell r="F210">
            <v>1</v>
          </cell>
          <cell r="G210">
            <v>29</v>
          </cell>
          <cell r="H210">
            <v>35</v>
          </cell>
          <cell r="I210">
            <v>0</v>
          </cell>
          <cell r="J210">
            <v>35</v>
          </cell>
          <cell r="K210">
            <v>61617</v>
          </cell>
          <cell r="L210">
            <v>0</v>
          </cell>
          <cell r="M210">
            <v>61617</v>
          </cell>
          <cell r="N210">
            <v>65866</v>
          </cell>
          <cell r="O210">
            <v>0</v>
          </cell>
          <cell r="P210">
            <v>65866</v>
          </cell>
          <cell r="Q210">
            <v>62107</v>
          </cell>
        </row>
        <row r="211">
          <cell r="C211" t="str">
            <v>S858</v>
          </cell>
          <cell r="D211" t="str">
            <v>Centrum včasnej intervencie, n.o.</v>
          </cell>
          <cell r="E211">
            <v>0</v>
          </cell>
          <cell r="F211">
            <v>3.7</v>
          </cell>
          <cell r="G211">
            <v>3.7</v>
          </cell>
          <cell r="H211">
            <v>0</v>
          </cell>
          <cell r="I211">
            <v>4.0999999999999996</v>
          </cell>
          <cell r="J211">
            <v>4.0999999999999996</v>
          </cell>
          <cell r="K211">
            <v>7861</v>
          </cell>
          <cell r="L211">
            <v>0</v>
          </cell>
          <cell r="M211">
            <v>7861</v>
          </cell>
          <cell r="N211">
            <v>8145</v>
          </cell>
          <cell r="O211">
            <v>0</v>
          </cell>
          <cell r="P211">
            <v>8145</v>
          </cell>
          <cell r="Q211">
            <v>8800</v>
          </cell>
        </row>
        <row r="212">
          <cell r="C212" t="str">
            <v>S862</v>
          </cell>
          <cell r="D212" t="str">
            <v>Jozef Bača</v>
          </cell>
          <cell r="E212">
            <v>11.2</v>
          </cell>
          <cell r="F212">
            <v>0</v>
          </cell>
          <cell r="G212">
            <v>11.2</v>
          </cell>
          <cell r="H212">
            <v>11.7</v>
          </cell>
          <cell r="I212">
            <v>0</v>
          </cell>
          <cell r="J212">
            <v>11.7</v>
          </cell>
          <cell r="K212">
            <v>23797</v>
          </cell>
          <cell r="L212">
            <v>0</v>
          </cell>
          <cell r="M212">
            <v>23797</v>
          </cell>
          <cell r="N212">
            <v>24151</v>
          </cell>
          <cell r="O212">
            <v>0</v>
          </cell>
          <cell r="P212">
            <v>24151</v>
          </cell>
          <cell r="Q212">
            <v>23124</v>
          </cell>
        </row>
        <row r="213">
          <cell r="C213" t="str">
            <v>S875</v>
          </cell>
          <cell r="D213" t="str">
            <v>Škôlka Benjamín, občianske združenie</v>
          </cell>
          <cell r="E213">
            <v>3</v>
          </cell>
          <cell r="F213">
            <v>0</v>
          </cell>
          <cell r="G213">
            <v>3</v>
          </cell>
          <cell r="H213">
            <v>4.7</v>
          </cell>
          <cell r="I213">
            <v>0</v>
          </cell>
          <cell r="J213">
            <v>4.7</v>
          </cell>
          <cell r="K213">
            <v>2942</v>
          </cell>
          <cell r="L213">
            <v>0</v>
          </cell>
          <cell r="M213">
            <v>2942</v>
          </cell>
          <cell r="N213">
            <v>3498</v>
          </cell>
          <cell r="O213">
            <v>0</v>
          </cell>
          <cell r="P213">
            <v>3498</v>
          </cell>
          <cell r="Q213">
            <v>3493</v>
          </cell>
        </row>
        <row r="214">
          <cell r="C214" t="str">
            <v>S884</v>
          </cell>
          <cell r="D214" t="str">
            <v>Školička, s.r.o.</v>
          </cell>
          <cell r="E214">
            <v>7.3</v>
          </cell>
          <cell r="F214">
            <v>0</v>
          </cell>
          <cell r="G214">
            <v>7.3</v>
          </cell>
          <cell r="H214">
            <v>7.3</v>
          </cell>
          <cell r="I214">
            <v>0</v>
          </cell>
          <cell r="J214">
            <v>7.3</v>
          </cell>
          <cell r="K214">
            <v>7159</v>
          </cell>
          <cell r="L214">
            <v>0</v>
          </cell>
          <cell r="M214">
            <v>7159</v>
          </cell>
          <cell r="N214">
            <v>7159</v>
          </cell>
          <cell r="O214">
            <v>0</v>
          </cell>
          <cell r="P214">
            <v>7159</v>
          </cell>
          <cell r="Q214">
            <v>7159</v>
          </cell>
        </row>
        <row r="215">
          <cell r="C215" t="str">
            <v>S886</v>
          </cell>
          <cell r="D215" t="str">
            <v>SMEJO s. r. o.</v>
          </cell>
          <cell r="E215">
            <v>3</v>
          </cell>
          <cell r="F215">
            <v>0</v>
          </cell>
          <cell r="G215">
            <v>3</v>
          </cell>
          <cell r="H215">
            <v>3</v>
          </cell>
          <cell r="I215">
            <v>0</v>
          </cell>
          <cell r="J215">
            <v>3</v>
          </cell>
          <cell r="K215">
            <v>6374</v>
          </cell>
          <cell r="L215">
            <v>0</v>
          </cell>
          <cell r="M215">
            <v>6374</v>
          </cell>
          <cell r="N215">
            <v>6374</v>
          </cell>
          <cell r="O215">
            <v>0</v>
          </cell>
          <cell r="P215">
            <v>6374</v>
          </cell>
          <cell r="Q215">
            <v>6374</v>
          </cell>
        </row>
        <row r="216">
          <cell r="C216" t="str">
            <v>S889</v>
          </cell>
          <cell r="D216" t="str">
            <v>Občianske združeie Šťastná škôlka/HAPPY-TIME</v>
          </cell>
          <cell r="E216">
            <v>6</v>
          </cell>
          <cell r="F216">
            <v>0</v>
          </cell>
          <cell r="G216">
            <v>6</v>
          </cell>
          <cell r="H216">
            <v>3</v>
          </cell>
          <cell r="I216">
            <v>0</v>
          </cell>
          <cell r="J216">
            <v>3</v>
          </cell>
          <cell r="K216">
            <v>12748</v>
          </cell>
          <cell r="L216">
            <v>0</v>
          </cell>
          <cell r="M216">
            <v>12748</v>
          </cell>
          <cell r="N216">
            <v>10624</v>
          </cell>
          <cell r="O216">
            <v>0</v>
          </cell>
          <cell r="P216">
            <v>10624</v>
          </cell>
          <cell r="Q216">
            <v>6853</v>
          </cell>
        </row>
        <row r="217">
          <cell r="C217" t="str">
            <v>S894</v>
          </cell>
          <cell r="D217" t="str">
            <v>Starting point, s. r. o.</v>
          </cell>
          <cell r="E217">
            <v>17.3</v>
          </cell>
          <cell r="F217">
            <v>0</v>
          </cell>
          <cell r="G217">
            <v>17.3</v>
          </cell>
          <cell r="H217">
            <v>20.100000000000001</v>
          </cell>
          <cell r="I217">
            <v>0</v>
          </cell>
          <cell r="J217">
            <v>20.100000000000001</v>
          </cell>
          <cell r="K217">
            <v>36758</v>
          </cell>
          <cell r="L217">
            <v>0</v>
          </cell>
          <cell r="M217">
            <v>36758</v>
          </cell>
          <cell r="N217">
            <v>38741</v>
          </cell>
          <cell r="O217">
            <v>0</v>
          </cell>
          <cell r="P217">
            <v>38741</v>
          </cell>
          <cell r="Q217">
            <v>44762</v>
          </cell>
        </row>
        <row r="218">
          <cell r="C218" t="str">
            <v>S896</v>
          </cell>
          <cell r="D218" t="str">
            <v>ATM – TITUS, s.r.o.</v>
          </cell>
          <cell r="E218">
            <v>3</v>
          </cell>
          <cell r="F218">
            <v>0</v>
          </cell>
          <cell r="G218">
            <v>3</v>
          </cell>
          <cell r="H218">
            <v>3</v>
          </cell>
          <cell r="I218">
            <v>0</v>
          </cell>
          <cell r="J218">
            <v>3</v>
          </cell>
          <cell r="K218">
            <v>2942</v>
          </cell>
          <cell r="L218">
            <v>0</v>
          </cell>
          <cell r="M218">
            <v>2942</v>
          </cell>
          <cell r="N218">
            <v>2942</v>
          </cell>
          <cell r="O218">
            <v>0</v>
          </cell>
          <cell r="P218">
            <v>2942</v>
          </cell>
          <cell r="Q218">
            <v>2942</v>
          </cell>
        </row>
        <row r="219">
          <cell r="C219" t="str">
            <v>S913</v>
          </cell>
          <cell r="D219" t="str">
            <v>CHROBÁČIKOVO s.r.o.</v>
          </cell>
          <cell r="E219">
            <v>3</v>
          </cell>
          <cell r="F219">
            <v>0</v>
          </cell>
          <cell r="G219">
            <v>3</v>
          </cell>
          <cell r="H219">
            <v>2</v>
          </cell>
          <cell r="I219">
            <v>0</v>
          </cell>
          <cell r="J219">
            <v>2</v>
          </cell>
          <cell r="K219">
            <v>2942</v>
          </cell>
          <cell r="L219">
            <v>0</v>
          </cell>
          <cell r="M219">
            <v>2942</v>
          </cell>
          <cell r="N219">
            <v>2615</v>
          </cell>
          <cell r="O219">
            <v>0</v>
          </cell>
          <cell r="P219">
            <v>2615</v>
          </cell>
          <cell r="Q219">
            <v>2615</v>
          </cell>
        </row>
        <row r="220">
          <cell r="C220" t="str">
            <v>S914</v>
          </cell>
          <cell r="D220" t="str">
            <v>SportSkola s. r. o.</v>
          </cell>
          <cell r="E220">
            <v>15</v>
          </cell>
          <cell r="F220">
            <v>0</v>
          </cell>
          <cell r="G220">
            <v>15</v>
          </cell>
          <cell r="H220">
            <v>22</v>
          </cell>
          <cell r="I220">
            <v>5</v>
          </cell>
          <cell r="J220">
            <v>27</v>
          </cell>
          <cell r="K220">
            <v>31871</v>
          </cell>
          <cell r="L220">
            <v>0</v>
          </cell>
          <cell r="M220">
            <v>31871</v>
          </cell>
          <cell r="N220">
            <v>40370</v>
          </cell>
          <cell r="O220">
            <v>0</v>
          </cell>
          <cell r="P220">
            <v>40370</v>
          </cell>
          <cell r="Q220">
            <v>36297.300000000003</v>
          </cell>
        </row>
        <row r="221">
          <cell r="C221" t="str">
            <v>S925</v>
          </cell>
          <cell r="D221" t="str">
            <v>THE BRANDS LTD s.r.o.</v>
          </cell>
          <cell r="E221">
            <v>1</v>
          </cell>
          <cell r="F221">
            <v>0</v>
          </cell>
          <cell r="G221">
            <v>1</v>
          </cell>
          <cell r="H221">
            <v>3</v>
          </cell>
          <cell r="I221">
            <v>0</v>
          </cell>
          <cell r="J221">
            <v>3</v>
          </cell>
          <cell r="K221">
            <v>981</v>
          </cell>
          <cell r="L221">
            <v>0</v>
          </cell>
          <cell r="M221">
            <v>981</v>
          </cell>
          <cell r="N221">
            <v>1634</v>
          </cell>
          <cell r="O221">
            <v>0</v>
          </cell>
          <cell r="P221">
            <v>1634</v>
          </cell>
          <cell r="Q221">
            <v>654</v>
          </cell>
        </row>
        <row r="222">
          <cell r="C222" t="str">
            <v>S928</v>
          </cell>
          <cell r="D222" t="str">
            <v>UniCare Centrum, s. r. o.</v>
          </cell>
          <cell r="E222">
            <v>7</v>
          </cell>
          <cell r="F222">
            <v>0</v>
          </cell>
          <cell r="G222">
            <v>7</v>
          </cell>
          <cell r="H222">
            <v>7</v>
          </cell>
          <cell r="I222">
            <v>0</v>
          </cell>
          <cell r="J222">
            <v>7</v>
          </cell>
          <cell r="K222">
            <v>14873</v>
          </cell>
          <cell r="L222">
            <v>0</v>
          </cell>
          <cell r="M222">
            <v>14873</v>
          </cell>
          <cell r="N222">
            <v>14873</v>
          </cell>
          <cell r="O222">
            <v>0</v>
          </cell>
          <cell r="P222">
            <v>14873</v>
          </cell>
          <cell r="Q222">
            <v>14873</v>
          </cell>
        </row>
        <row r="223">
          <cell r="C223" t="str">
            <v>S931</v>
          </cell>
          <cell r="D223" t="str">
            <v>Iveta Alfonzová</v>
          </cell>
          <cell r="E223">
            <v>3</v>
          </cell>
          <cell r="F223">
            <v>0</v>
          </cell>
          <cell r="G223">
            <v>3</v>
          </cell>
          <cell r="H223">
            <v>3.5</v>
          </cell>
          <cell r="I223">
            <v>0</v>
          </cell>
          <cell r="J223">
            <v>3.5</v>
          </cell>
          <cell r="K223">
            <v>2942</v>
          </cell>
          <cell r="L223">
            <v>0</v>
          </cell>
          <cell r="M223">
            <v>2942</v>
          </cell>
          <cell r="N223">
            <v>3105</v>
          </cell>
          <cell r="O223">
            <v>0</v>
          </cell>
          <cell r="P223">
            <v>3105</v>
          </cell>
          <cell r="Q223">
            <v>2778</v>
          </cell>
        </row>
        <row r="224">
          <cell r="C224" t="str">
            <v>S932</v>
          </cell>
          <cell r="D224" t="str">
            <v>ANIMATO s.r.o.</v>
          </cell>
          <cell r="E224">
            <v>7</v>
          </cell>
          <cell r="F224">
            <v>0</v>
          </cell>
          <cell r="G224">
            <v>7</v>
          </cell>
          <cell r="H224">
            <v>7</v>
          </cell>
          <cell r="I224">
            <v>0</v>
          </cell>
          <cell r="J224">
            <v>7</v>
          </cell>
          <cell r="K224">
            <v>14873</v>
          </cell>
          <cell r="L224">
            <v>0</v>
          </cell>
          <cell r="M224">
            <v>14873</v>
          </cell>
          <cell r="N224">
            <v>14873</v>
          </cell>
          <cell r="O224">
            <v>0</v>
          </cell>
          <cell r="P224">
            <v>14873</v>
          </cell>
          <cell r="Q224">
            <v>9915</v>
          </cell>
        </row>
        <row r="225">
          <cell r="C225" t="str">
            <v>S933</v>
          </cell>
          <cell r="D225" t="str">
            <v>Tomáš Chadim</v>
          </cell>
          <cell r="E225">
            <v>11</v>
          </cell>
          <cell r="F225">
            <v>0.5</v>
          </cell>
          <cell r="G225">
            <v>11.5</v>
          </cell>
          <cell r="H225">
            <v>12.2</v>
          </cell>
          <cell r="I225">
            <v>0</v>
          </cell>
          <cell r="J225">
            <v>12.2</v>
          </cell>
          <cell r="K225">
            <v>24434</v>
          </cell>
          <cell r="L225">
            <v>0</v>
          </cell>
          <cell r="M225">
            <v>24434</v>
          </cell>
          <cell r="N225">
            <v>24930</v>
          </cell>
          <cell r="O225">
            <v>0</v>
          </cell>
          <cell r="P225">
            <v>24930</v>
          </cell>
          <cell r="Q225">
            <v>24930</v>
          </cell>
        </row>
        <row r="226">
          <cell r="C226" t="str">
            <v>S938</v>
          </cell>
          <cell r="D226" t="str">
            <v>Fantastická škôlka s. r. o.</v>
          </cell>
          <cell r="E226">
            <v>4</v>
          </cell>
          <cell r="F226">
            <v>0</v>
          </cell>
          <cell r="G226">
            <v>4</v>
          </cell>
          <cell r="H226">
            <v>3</v>
          </cell>
          <cell r="I226">
            <v>0</v>
          </cell>
          <cell r="J226">
            <v>3</v>
          </cell>
          <cell r="K226">
            <v>8499</v>
          </cell>
          <cell r="L226">
            <v>0</v>
          </cell>
          <cell r="M226">
            <v>8499</v>
          </cell>
          <cell r="N226">
            <v>7791</v>
          </cell>
          <cell r="O226">
            <v>0</v>
          </cell>
          <cell r="P226">
            <v>7791</v>
          </cell>
          <cell r="Q226">
            <v>4544</v>
          </cell>
        </row>
        <row r="227">
          <cell r="C227" t="str">
            <v>S941</v>
          </cell>
          <cell r="D227" t="str">
            <v>Kings Schools International, s.r.o.</v>
          </cell>
          <cell r="E227">
            <v>12.7</v>
          </cell>
          <cell r="F227">
            <v>0</v>
          </cell>
          <cell r="G227">
            <v>12.7</v>
          </cell>
          <cell r="H227">
            <v>13.7</v>
          </cell>
          <cell r="I227">
            <v>0</v>
          </cell>
          <cell r="J227">
            <v>13.7</v>
          </cell>
          <cell r="K227">
            <v>26984</v>
          </cell>
          <cell r="L227">
            <v>0</v>
          </cell>
          <cell r="M227">
            <v>26984</v>
          </cell>
          <cell r="N227">
            <v>27692</v>
          </cell>
          <cell r="O227">
            <v>0</v>
          </cell>
          <cell r="P227">
            <v>27692</v>
          </cell>
          <cell r="Q227">
            <v>27692</v>
          </cell>
        </row>
        <row r="228">
          <cell r="C228" t="str">
            <v>S943</v>
          </cell>
          <cell r="D228" t="str">
            <v>MŠ Žehrianska o.z.</v>
          </cell>
          <cell r="E228">
            <v>6</v>
          </cell>
          <cell r="F228">
            <v>0</v>
          </cell>
          <cell r="G228">
            <v>6</v>
          </cell>
          <cell r="H228">
            <v>8</v>
          </cell>
          <cell r="I228">
            <v>0</v>
          </cell>
          <cell r="J228">
            <v>8</v>
          </cell>
          <cell r="K228">
            <v>12748</v>
          </cell>
          <cell r="L228">
            <v>0</v>
          </cell>
          <cell r="M228">
            <v>12748</v>
          </cell>
          <cell r="N228">
            <v>14165</v>
          </cell>
          <cell r="O228">
            <v>0</v>
          </cell>
          <cell r="P228">
            <v>14165</v>
          </cell>
          <cell r="Q228">
            <v>14165</v>
          </cell>
        </row>
        <row r="229">
          <cell r="C229" t="str">
            <v>S954</v>
          </cell>
          <cell r="D229" t="str">
            <v>PrimaKids s.r.o</v>
          </cell>
          <cell r="E229">
            <v>3.2</v>
          </cell>
          <cell r="F229">
            <v>0</v>
          </cell>
          <cell r="G229">
            <v>3.2</v>
          </cell>
          <cell r="H229">
            <v>6</v>
          </cell>
          <cell r="I229">
            <v>0</v>
          </cell>
          <cell r="J229">
            <v>6</v>
          </cell>
          <cell r="K229">
            <v>3138</v>
          </cell>
          <cell r="L229">
            <v>0</v>
          </cell>
          <cell r="M229">
            <v>3138</v>
          </cell>
          <cell r="N229">
            <v>4053</v>
          </cell>
          <cell r="O229">
            <v>0</v>
          </cell>
          <cell r="P229">
            <v>4053</v>
          </cell>
          <cell r="Q229">
            <v>4053</v>
          </cell>
        </row>
        <row r="230">
          <cell r="C230" t="str">
            <v>S971</v>
          </cell>
          <cell r="D230" t="str">
            <v>Marianna Havasová</v>
          </cell>
          <cell r="E230">
            <v>3.7</v>
          </cell>
          <cell r="F230">
            <v>0</v>
          </cell>
          <cell r="G230">
            <v>3.7</v>
          </cell>
          <cell r="H230">
            <v>4</v>
          </cell>
          <cell r="I230">
            <v>0</v>
          </cell>
          <cell r="J230">
            <v>4</v>
          </cell>
          <cell r="K230">
            <v>3628</v>
          </cell>
          <cell r="L230">
            <v>0</v>
          </cell>
          <cell r="M230">
            <v>3628</v>
          </cell>
          <cell r="N230">
            <v>3726</v>
          </cell>
          <cell r="O230">
            <v>0</v>
          </cell>
          <cell r="P230">
            <v>3726</v>
          </cell>
          <cell r="Q230">
            <v>2418</v>
          </cell>
        </row>
        <row r="231">
          <cell r="C231" t="str">
            <v>S972</v>
          </cell>
          <cell r="D231" t="str">
            <v>Jolly HOMESCHOOL, s.r.o.</v>
          </cell>
          <cell r="E231">
            <v>7</v>
          </cell>
          <cell r="F231">
            <v>1</v>
          </cell>
          <cell r="G231">
            <v>8</v>
          </cell>
          <cell r="H231">
            <v>8.4</v>
          </cell>
          <cell r="I231">
            <v>1.5</v>
          </cell>
          <cell r="J231">
            <v>9.9</v>
          </cell>
          <cell r="K231">
            <v>7845</v>
          </cell>
          <cell r="L231">
            <v>0</v>
          </cell>
          <cell r="M231">
            <v>7845</v>
          </cell>
          <cell r="N231">
            <v>8466</v>
          </cell>
          <cell r="O231">
            <v>0</v>
          </cell>
          <cell r="P231">
            <v>8466</v>
          </cell>
          <cell r="Q231">
            <v>5230</v>
          </cell>
        </row>
        <row r="232">
          <cell r="C232" t="str">
            <v>S976</v>
          </cell>
          <cell r="D232" t="str">
            <v>Edux s. r. o.</v>
          </cell>
          <cell r="E232">
            <v>9.6999999999999993</v>
          </cell>
          <cell r="F232">
            <v>0.5</v>
          </cell>
          <cell r="G232">
            <v>10.199999999999999</v>
          </cell>
          <cell r="H232">
            <v>9</v>
          </cell>
          <cell r="I232">
            <v>1</v>
          </cell>
          <cell r="J232">
            <v>10</v>
          </cell>
          <cell r="K232">
            <v>21672</v>
          </cell>
          <cell r="L232">
            <v>0</v>
          </cell>
          <cell r="M232">
            <v>21672</v>
          </cell>
          <cell r="N232">
            <v>21530</v>
          </cell>
          <cell r="O232">
            <v>0</v>
          </cell>
          <cell r="P232">
            <v>21530</v>
          </cell>
          <cell r="Q232">
            <v>21530</v>
          </cell>
        </row>
        <row r="233">
          <cell r="C233" t="str">
            <v>S977</v>
          </cell>
          <cell r="D233" t="str">
            <v>Citybabycare, o.z.</v>
          </cell>
          <cell r="E233">
            <v>18</v>
          </cell>
          <cell r="F233">
            <v>0</v>
          </cell>
          <cell r="G233">
            <v>18</v>
          </cell>
          <cell r="H233">
            <v>24</v>
          </cell>
          <cell r="I233">
            <v>0</v>
          </cell>
          <cell r="J233">
            <v>24</v>
          </cell>
          <cell r="K233">
            <v>38245</v>
          </cell>
          <cell r="L233">
            <v>0</v>
          </cell>
          <cell r="M233">
            <v>38245</v>
          </cell>
          <cell r="N233">
            <v>42494</v>
          </cell>
          <cell r="O233">
            <v>0</v>
          </cell>
          <cell r="P233">
            <v>21901</v>
          </cell>
          <cell r="Q233">
            <v>40445</v>
          </cell>
        </row>
        <row r="234">
          <cell r="C234" t="str">
            <v>S978</v>
          </cell>
          <cell r="D234" t="str">
            <v>Fantastické detské centrum, s. r. o.</v>
          </cell>
          <cell r="E234">
            <v>3.2</v>
          </cell>
          <cell r="F234">
            <v>0</v>
          </cell>
          <cell r="G234">
            <v>3.2</v>
          </cell>
          <cell r="H234">
            <v>2.5</v>
          </cell>
          <cell r="I234">
            <v>0</v>
          </cell>
          <cell r="J234">
            <v>2.5</v>
          </cell>
          <cell r="K234">
            <v>6799</v>
          </cell>
          <cell r="L234">
            <v>0</v>
          </cell>
          <cell r="M234">
            <v>6799</v>
          </cell>
          <cell r="N234">
            <v>6303</v>
          </cell>
          <cell r="O234">
            <v>0</v>
          </cell>
          <cell r="P234">
            <v>6303</v>
          </cell>
          <cell r="Q234">
            <v>4958</v>
          </cell>
        </row>
        <row r="235">
          <cell r="C235" t="str">
            <v>S979</v>
          </cell>
          <cell r="D235" t="str">
            <v>Škôlka pri Lese, o.z.</v>
          </cell>
          <cell r="E235">
            <v>7</v>
          </cell>
          <cell r="F235">
            <v>0</v>
          </cell>
          <cell r="G235">
            <v>7</v>
          </cell>
          <cell r="H235">
            <v>7</v>
          </cell>
          <cell r="I235">
            <v>0</v>
          </cell>
          <cell r="J235">
            <v>7</v>
          </cell>
          <cell r="K235">
            <v>14873</v>
          </cell>
          <cell r="L235">
            <v>0</v>
          </cell>
          <cell r="M235">
            <v>14873</v>
          </cell>
          <cell r="N235">
            <v>14873</v>
          </cell>
          <cell r="O235">
            <v>0</v>
          </cell>
          <cell r="P235">
            <v>14873</v>
          </cell>
          <cell r="Q235">
            <v>14873</v>
          </cell>
        </row>
        <row r="236">
          <cell r="C236" t="str">
            <v>S987</v>
          </cell>
          <cell r="D236" t="str">
            <v>Slovenská technická univerzita v Bratislave</v>
          </cell>
          <cell r="E236">
            <v>3</v>
          </cell>
          <cell r="F236">
            <v>0</v>
          </cell>
          <cell r="G236">
            <v>3</v>
          </cell>
          <cell r="H236">
            <v>3</v>
          </cell>
          <cell r="I236">
            <v>0</v>
          </cell>
          <cell r="J236">
            <v>3</v>
          </cell>
          <cell r="K236">
            <v>6374</v>
          </cell>
          <cell r="L236">
            <v>0</v>
          </cell>
          <cell r="M236">
            <v>6374</v>
          </cell>
          <cell r="N236">
            <v>6374</v>
          </cell>
          <cell r="O236">
            <v>0</v>
          </cell>
          <cell r="P236">
            <v>6374</v>
          </cell>
          <cell r="Q236">
            <v>4249</v>
          </cell>
        </row>
        <row r="237">
          <cell r="C237" t="str">
            <v>S989</v>
          </cell>
          <cell r="D237" t="str">
            <v>Montessori Malacky OZ</v>
          </cell>
          <cell r="E237">
            <v>4.4000000000000004</v>
          </cell>
          <cell r="F237">
            <v>0</v>
          </cell>
          <cell r="G237">
            <v>4.4000000000000004</v>
          </cell>
          <cell r="H237">
            <v>5.4</v>
          </cell>
          <cell r="I237">
            <v>0</v>
          </cell>
          <cell r="J237">
            <v>5.4</v>
          </cell>
          <cell r="K237">
            <v>4315</v>
          </cell>
          <cell r="L237">
            <v>0</v>
          </cell>
          <cell r="M237">
            <v>4315</v>
          </cell>
          <cell r="N237">
            <v>4642</v>
          </cell>
          <cell r="O237">
            <v>0</v>
          </cell>
          <cell r="P237">
            <v>4642</v>
          </cell>
          <cell r="Q237">
            <v>4642</v>
          </cell>
        </row>
        <row r="238">
          <cell r="C238" t="str">
            <v>S990</v>
          </cell>
          <cell r="D238" t="str">
            <v>Škôlka Seahorse, s. r. o.</v>
          </cell>
          <cell r="E238">
            <v>2</v>
          </cell>
          <cell r="F238">
            <v>0</v>
          </cell>
          <cell r="G238">
            <v>2</v>
          </cell>
          <cell r="H238">
            <v>2.5</v>
          </cell>
          <cell r="I238">
            <v>0</v>
          </cell>
          <cell r="J238">
            <v>2.5</v>
          </cell>
          <cell r="K238">
            <v>4249</v>
          </cell>
          <cell r="L238">
            <v>0</v>
          </cell>
          <cell r="M238">
            <v>4249</v>
          </cell>
          <cell r="N238">
            <v>4604</v>
          </cell>
          <cell r="O238">
            <v>0</v>
          </cell>
          <cell r="P238">
            <v>4604</v>
          </cell>
          <cell r="Q238">
            <v>2832</v>
          </cell>
        </row>
        <row r="239">
          <cell r="C239" t="str">
            <v>S995</v>
          </cell>
          <cell r="D239" t="str">
            <v>Centrum HAPPY, s. r. o.</v>
          </cell>
          <cell r="E239">
            <v>8</v>
          </cell>
          <cell r="F239">
            <v>0</v>
          </cell>
          <cell r="G239">
            <v>8</v>
          </cell>
          <cell r="H239">
            <v>7</v>
          </cell>
          <cell r="I239">
            <v>0</v>
          </cell>
          <cell r="J239">
            <v>7</v>
          </cell>
          <cell r="K239">
            <v>16998</v>
          </cell>
          <cell r="L239">
            <v>0</v>
          </cell>
          <cell r="M239">
            <v>16998</v>
          </cell>
          <cell r="N239">
            <v>16290</v>
          </cell>
          <cell r="O239">
            <v>0</v>
          </cell>
          <cell r="P239">
            <v>16290</v>
          </cell>
          <cell r="Q239">
            <v>11332</v>
          </cell>
        </row>
        <row r="240">
          <cell r="C240" t="str">
            <v>S996</v>
          </cell>
          <cell r="D240" t="str">
            <v>Veľká - Malá - Škola</v>
          </cell>
          <cell r="E240">
            <v>10.1</v>
          </cell>
          <cell r="F240">
            <v>1.6</v>
          </cell>
          <cell r="G240">
            <v>11.7</v>
          </cell>
          <cell r="H240">
            <v>11.4</v>
          </cell>
          <cell r="I240">
            <v>1</v>
          </cell>
          <cell r="J240">
            <v>12.4</v>
          </cell>
          <cell r="K240">
            <v>24859</v>
          </cell>
          <cell r="L240">
            <v>0</v>
          </cell>
          <cell r="M240">
            <v>24859</v>
          </cell>
          <cell r="N240">
            <v>25355</v>
          </cell>
          <cell r="O240">
            <v>0</v>
          </cell>
          <cell r="P240">
            <v>25355</v>
          </cell>
          <cell r="Q240">
            <v>25355</v>
          </cell>
        </row>
        <row r="241">
          <cell r="C241" t="str">
            <v>S999</v>
          </cell>
          <cell r="D241" t="str">
            <v>INškôlka s. r. o.</v>
          </cell>
          <cell r="E241">
            <v>13</v>
          </cell>
          <cell r="F241">
            <v>0</v>
          </cell>
          <cell r="G241">
            <v>13</v>
          </cell>
          <cell r="H241">
            <v>15</v>
          </cell>
          <cell r="I241">
            <v>0</v>
          </cell>
          <cell r="J241">
            <v>15</v>
          </cell>
          <cell r="K241">
            <v>27621</v>
          </cell>
          <cell r="L241">
            <v>0</v>
          </cell>
          <cell r="M241">
            <v>27621</v>
          </cell>
          <cell r="N241">
            <v>29038</v>
          </cell>
          <cell r="O241">
            <v>0</v>
          </cell>
          <cell r="P241">
            <v>29038</v>
          </cell>
          <cell r="Q241">
            <v>31871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rok2"/>
      <sheetName val="zriadovatel"/>
    </sheetNames>
    <sheetDataSet>
      <sheetData sheetId="0" refreshError="1"/>
      <sheetData sheetId="1">
        <row r="242">
          <cell r="C242" t="str">
            <v>KTV</v>
          </cell>
          <cell r="D242" t="str">
            <v>Regionálny úrad školskej správy v Trnave</v>
          </cell>
          <cell r="E242">
            <v>170.9</v>
          </cell>
          <cell r="F242">
            <v>33.700000000000003</v>
          </cell>
          <cell r="G242">
            <v>204.6</v>
          </cell>
          <cell r="H242">
            <v>177.1</v>
          </cell>
          <cell r="I242">
            <v>37.299999999999997</v>
          </cell>
          <cell r="J242">
            <v>214.39999999999998</v>
          </cell>
          <cell r="K242">
            <v>185002</v>
          </cell>
          <cell r="L242">
            <v>138995</v>
          </cell>
          <cell r="M242">
            <v>323997</v>
          </cell>
          <cell r="N242">
            <v>189074</v>
          </cell>
          <cell r="O242">
            <v>138017</v>
          </cell>
          <cell r="P242">
            <v>327091</v>
          </cell>
          <cell r="Q242">
            <v>328004</v>
          </cell>
        </row>
        <row r="243">
          <cell r="C243" t="str">
            <v>VTV</v>
          </cell>
          <cell r="D243" t="str">
            <v>Trnavský samosprávny kraj</v>
          </cell>
          <cell r="E243">
            <v>502.4</v>
          </cell>
          <cell r="F243">
            <v>6.5</v>
          </cell>
          <cell r="G243">
            <v>508.9</v>
          </cell>
          <cell r="H243">
            <v>509.90000000000003</v>
          </cell>
          <cell r="I243">
            <v>7.3999999999999995</v>
          </cell>
          <cell r="J243">
            <v>517.30000000000007</v>
          </cell>
          <cell r="K243">
            <v>582223</v>
          </cell>
          <cell r="L243">
            <v>0</v>
          </cell>
          <cell r="M243">
            <v>582223</v>
          </cell>
          <cell r="N243">
            <v>585425</v>
          </cell>
          <cell r="O243">
            <v>0</v>
          </cell>
          <cell r="P243">
            <v>585425</v>
          </cell>
          <cell r="Q243">
            <v>569743</v>
          </cell>
        </row>
        <row r="244">
          <cell r="C244" t="str">
            <v>O506745</v>
          </cell>
          <cell r="D244" t="str">
            <v>Mesto Trnava</v>
          </cell>
          <cell r="E244">
            <v>610.6</v>
          </cell>
          <cell r="F244">
            <v>20.8</v>
          </cell>
          <cell r="G244">
            <v>631.40000000000009</v>
          </cell>
          <cell r="H244">
            <v>615.9</v>
          </cell>
          <cell r="I244">
            <v>20.8</v>
          </cell>
          <cell r="J244">
            <v>636.69999999999993</v>
          </cell>
          <cell r="K244">
            <v>722370</v>
          </cell>
          <cell r="L244">
            <v>0</v>
          </cell>
          <cell r="M244">
            <v>722370</v>
          </cell>
          <cell r="N244">
            <v>724394</v>
          </cell>
          <cell r="O244">
            <v>0</v>
          </cell>
          <cell r="P244">
            <v>724394</v>
          </cell>
          <cell r="Q244">
            <v>727726</v>
          </cell>
        </row>
        <row r="245">
          <cell r="C245" t="str">
            <v>O506788</v>
          </cell>
          <cell r="D245" t="str">
            <v>Obec Bíňovce</v>
          </cell>
          <cell r="E245">
            <v>2</v>
          </cell>
          <cell r="F245">
            <v>0</v>
          </cell>
          <cell r="G245">
            <v>2</v>
          </cell>
          <cell r="H245">
            <v>2</v>
          </cell>
          <cell r="I245">
            <v>0</v>
          </cell>
          <cell r="J245">
            <v>2</v>
          </cell>
          <cell r="K245">
            <v>2288</v>
          </cell>
          <cell r="L245">
            <v>0</v>
          </cell>
          <cell r="M245">
            <v>2288</v>
          </cell>
          <cell r="N245">
            <v>2288</v>
          </cell>
          <cell r="O245">
            <v>0</v>
          </cell>
          <cell r="P245">
            <v>2288</v>
          </cell>
          <cell r="Q245">
            <v>2284</v>
          </cell>
        </row>
        <row r="246">
          <cell r="C246" t="str">
            <v>O506796</v>
          </cell>
          <cell r="D246" t="str">
            <v>Obec Bohdanovce nad Trnavou</v>
          </cell>
          <cell r="E246">
            <v>13.100000000000001</v>
          </cell>
          <cell r="F246">
            <v>0</v>
          </cell>
          <cell r="G246">
            <v>13.100000000000001</v>
          </cell>
          <cell r="H246">
            <v>15.3</v>
          </cell>
          <cell r="I246">
            <v>0</v>
          </cell>
          <cell r="J246">
            <v>15.3</v>
          </cell>
          <cell r="K246">
            <v>14987</v>
          </cell>
          <cell r="L246">
            <v>0</v>
          </cell>
          <cell r="M246">
            <v>14987</v>
          </cell>
          <cell r="N246">
            <v>15826</v>
          </cell>
          <cell r="O246">
            <v>0</v>
          </cell>
          <cell r="P246">
            <v>15826</v>
          </cell>
          <cell r="Q246">
            <v>18194</v>
          </cell>
        </row>
        <row r="247">
          <cell r="C247" t="str">
            <v>O506818</v>
          </cell>
          <cell r="D247" t="str">
            <v>Obec Boleráz</v>
          </cell>
          <cell r="E247">
            <v>29.2</v>
          </cell>
          <cell r="F247">
            <v>0</v>
          </cell>
          <cell r="G247">
            <v>29.2</v>
          </cell>
          <cell r="H247">
            <v>34.6</v>
          </cell>
          <cell r="I247">
            <v>1.2</v>
          </cell>
          <cell r="J247">
            <v>35.800000000000004</v>
          </cell>
          <cell r="K247">
            <v>33407</v>
          </cell>
          <cell r="L247">
            <v>0</v>
          </cell>
          <cell r="M247">
            <v>33407</v>
          </cell>
          <cell r="N247">
            <v>35924</v>
          </cell>
          <cell r="O247">
            <v>0</v>
          </cell>
          <cell r="P247">
            <v>35924</v>
          </cell>
          <cell r="Q247">
            <v>35459</v>
          </cell>
        </row>
        <row r="248">
          <cell r="C248" t="str">
            <v>O506826</v>
          </cell>
          <cell r="D248" t="str">
            <v>Obec Borová</v>
          </cell>
          <cell r="E248">
            <v>2</v>
          </cell>
          <cell r="F248">
            <v>0</v>
          </cell>
          <cell r="G248">
            <v>2</v>
          </cell>
          <cell r="H248">
            <v>2</v>
          </cell>
          <cell r="I248">
            <v>0</v>
          </cell>
          <cell r="J248">
            <v>2</v>
          </cell>
          <cell r="K248">
            <v>2288</v>
          </cell>
          <cell r="L248">
            <v>0</v>
          </cell>
          <cell r="M248">
            <v>2288</v>
          </cell>
          <cell r="N248">
            <v>2288</v>
          </cell>
          <cell r="O248">
            <v>0</v>
          </cell>
          <cell r="P248">
            <v>2288</v>
          </cell>
          <cell r="Q248">
            <v>2096</v>
          </cell>
        </row>
        <row r="249">
          <cell r="C249" t="str">
            <v>O506842</v>
          </cell>
          <cell r="D249" t="str">
            <v>Obec Brestovany</v>
          </cell>
          <cell r="E249">
            <v>31.8</v>
          </cell>
          <cell r="F249">
            <v>2.1</v>
          </cell>
          <cell r="G249">
            <v>33.900000000000006</v>
          </cell>
          <cell r="H249">
            <v>29.6</v>
          </cell>
          <cell r="I249">
            <v>1</v>
          </cell>
          <cell r="J249">
            <v>30.6</v>
          </cell>
          <cell r="K249">
            <v>38784</v>
          </cell>
          <cell r="L249">
            <v>0</v>
          </cell>
          <cell r="M249">
            <v>38784</v>
          </cell>
          <cell r="N249">
            <v>37526</v>
          </cell>
          <cell r="O249">
            <v>0</v>
          </cell>
          <cell r="P249">
            <v>37526</v>
          </cell>
          <cell r="Q249">
            <v>37526</v>
          </cell>
        </row>
        <row r="250">
          <cell r="C250" t="str">
            <v>O506851</v>
          </cell>
          <cell r="D250" t="str">
            <v>Obec Bučany</v>
          </cell>
          <cell r="E250">
            <v>30.8</v>
          </cell>
          <cell r="F250">
            <v>0.2</v>
          </cell>
          <cell r="G250">
            <v>31</v>
          </cell>
          <cell r="H250">
            <v>29.6</v>
          </cell>
          <cell r="I250">
            <v>0.5</v>
          </cell>
          <cell r="J250">
            <v>30.1</v>
          </cell>
          <cell r="K250">
            <v>35467</v>
          </cell>
          <cell r="L250">
            <v>0</v>
          </cell>
          <cell r="M250">
            <v>35467</v>
          </cell>
          <cell r="N250">
            <v>35123</v>
          </cell>
          <cell r="O250">
            <v>0</v>
          </cell>
          <cell r="P250">
            <v>35123</v>
          </cell>
          <cell r="Q250">
            <v>35123</v>
          </cell>
        </row>
        <row r="251">
          <cell r="C251" t="str">
            <v>O506869</v>
          </cell>
          <cell r="D251" t="str">
            <v>Obec Buková</v>
          </cell>
          <cell r="E251">
            <v>2</v>
          </cell>
          <cell r="F251">
            <v>0</v>
          </cell>
          <cell r="G251">
            <v>2</v>
          </cell>
          <cell r="H251">
            <v>2</v>
          </cell>
          <cell r="I251">
            <v>0</v>
          </cell>
          <cell r="J251">
            <v>2</v>
          </cell>
          <cell r="K251">
            <v>2288</v>
          </cell>
          <cell r="L251">
            <v>0</v>
          </cell>
          <cell r="M251">
            <v>2288</v>
          </cell>
          <cell r="N251">
            <v>2288</v>
          </cell>
          <cell r="O251">
            <v>0</v>
          </cell>
          <cell r="P251">
            <v>2288</v>
          </cell>
          <cell r="Q251">
            <v>2284</v>
          </cell>
        </row>
        <row r="252">
          <cell r="C252" t="str">
            <v>O506877</v>
          </cell>
          <cell r="D252" t="str">
            <v>Obec Cífer</v>
          </cell>
          <cell r="E252">
            <v>57.7</v>
          </cell>
          <cell r="F252">
            <v>1</v>
          </cell>
          <cell r="G252">
            <v>58.7</v>
          </cell>
          <cell r="H252">
            <v>64.900000000000006</v>
          </cell>
          <cell r="I252">
            <v>2</v>
          </cell>
          <cell r="J252">
            <v>66.900000000000006</v>
          </cell>
          <cell r="K252">
            <v>67158</v>
          </cell>
          <cell r="L252">
            <v>0</v>
          </cell>
          <cell r="M252">
            <v>67158</v>
          </cell>
          <cell r="N252">
            <v>70285</v>
          </cell>
          <cell r="O252">
            <v>0</v>
          </cell>
          <cell r="P252">
            <v>70285</v>
          </cell>
          <cell r="Q252">
            <v>73042</v>
          </cell>
        </row>
        <row r="253">
          <cell r="C253" t="str">
            <v>O506893</v>
          </cell>
          <cell r="D253" t="str">
            <v>Obec Dechtice</v>
          </cell>
          <cell r="E253">
            <v>17.7</v>
          </cell>
          <cell r="F253">
            <v>0.5</v>
          </cell>
          <cell r="G253">
            <v>18.2</v>
          </cell>
          <cell r="H253">
            <v>20</v>
          </cell>
          <cell r="I253">
            <v>0.5</v>
          </cell>
          <cell r="J253">
            <v>20.5</v>
          </cell>
          <cell r="K253">
            <v>20822</v>
          </cell>
          <cell r="L253">
            <v>0</v>
          </cell>
          <cell r="M253">
            <v>20822</v>
          </cell>
          <cell r="N253">
            <v>21699</v>
          </cell>
          <cell r="O253">
            <v>0</v>
          </cell>
          <cell r="P253">
            <v>21699</v>
          </cell>
          <cell r="Q253">
            <v>21699</v>
          </cell>
        </row>
        <row r="254">
          <cell r="C254" t="str">
            <v>O506915</v>
          </cell>
          <cell r="D254" t="str">
            <v>Obec Dobrá Voda</v>
          </cell>
          <cell r="E254">
            <v>4.5999999999999996</v>
          </cell>
          <cell r="F254">
            <v>0</v>
          </cell>
          <cell r="G254">
            <v>4.5999999999999996</v>
          </cell>
          <cell r="H254">
            <v>6.6999999999999993</v>
          </cell>
          <cell r="I254">
            <v>0</v>
          </cell>
          <cell r="J254">
            <v>6.6999999999999993</v>
          </cell>
          <cell r="K254">
            <v>5263</v>
          </cell>
          <cell r="L254">
            <v>0</v>
          </cell>
          <cell r="M254">
            <v>5263</v>
          </cell>
          <cell r="N254">
            <v>6064</v>
          </cell>
          <cell r="O254">
            <v>0</v>
          </cell>
          <cell r="P254">
            <v>6064</v>
          </cell>
          <cell r="Q254">
            <v>5485</v>
          </cell>
        </row>
        <row r="255">
          <cell r="C255" t="str">
            <v>O506923</v>
          </cell>
          <cell r="D255" t="str">
            <v>Obec Dolná Krupá</v>
          </cell>
          <cell r="E255">
            <v>25.7</v>
          </cell>
          <cell r="F255">
            <v>0</v>
          </cell>
          <cell r="G255">
            <v>25.7</v>
          </cell>
          <cell r="H255">
            <v>29.7</v>
          </cell>
          <cell r="I255">
            <v>0</v>
          </cell>
          <cell r="J255">
            <v>29.7</v>
          </cell>
          <cell r="K255">
            <v>29403</v>
          </cell>
          <cell r="L255">
            <v>0</v>
          </cell>
          <cell r="M255">
            <v>29403</v>
          </cell>
          <cell r="N255">
            <v>30928</v>
          </cell>
          <cell r="O255">
            <v>0</v>
          </cell>
          <cell r="P255">
            <v>30928</v>
          </cell>
          <cell r="Q255">
            <v>33562</v>
          </cell>
        </row>
        <row r="256">
          <cell r="C256" t="str">
            <v>O506931</v>
          </cell>
          <cell r="D256" t="str">
            <v>Obec Dolné Dubové</v>
          </cell>
          <cell r="E256">
            <v>8</v>
          </cell>
          <cell r="F256">
            <v>0</v>
          </cell>
          <cell r="G256">
            <v>8</v>
          </cell>
          <cell r="H256">
            <v>8.6</v>
          </cell>
          <cell r="I256">
            <v>0</v>
          </cell>
          <cell r="J256">
            <v>8.6</v>
          </cell>
          <cell r="K256">
            <v>9153</v>
          </cell>
          <cell r="L256">
            <v>0</v>
          </cell>
          <cell r="M256">
            <v>9153</v>
          </cell>
          <cell r="N256">
            <v>9381</v>
          </cell>
          <cell r="O256">
            <v>0</v>
          </cell>
          <cell r="P256">
            <v>9381</v>
          </cell>
          <cell r="Q256">
            <v>9381</v>
          </cell>
        </row>
        <row r="257">
          <cell r="C257" t="str">
            <v>O506940</v>
          </cell>
          <cell r="D257" t="str">
            <v>Obec Dolné Orešany</v>
          </cell>
          <cell r="E257">
            <v>20.100000000000001</v>
          </cell>
          <cell r="F257">
            <v>0</v>
          </cell>
          <cell r="G257">
            <v>20.100000000000001</v>
          </cell>
          <cell r="H257">
            <v>21.1</v>
          </cell>
          <cell r="I257">
            <v>0</v>
          </cell>
          <cell r="J257">
            <v>21.1</v>
          </cell>
          <cell r="K257">
            <v>22996</v>
          </cell>
          <cell r="L257">
            <v>0</v>
          </cell>
          <cell r="M257">
            <v>22996</v>
          </cell>
          <cell r="N257">
            <v>23377</v>
          </cell>
          <cell r="O257">
            <v>0</v>
          </cell>
          <cell r="P257">
            <v>23377</v>
          </cell>
          <cell r="Q257">
            <v>24088</v>
          </cell>
        </row>
        <row r="258">
          <cell r="C258" t="str">
            <v>O507067</v>
          </cell>
          <cell r="D258" t="str">
            <v>Obec Horné Orešany</v>
          </cell>
          <cell r="E258">
            <v>22</v>
          </cell>
          <cell r="F258">
            <v>0</v>
          </cell>
          <cell r="G258">
            <v>22</v>
          </cell>
          <cell r="H258">
            <v>23.1</v>
          </cell>
          <cell r="I258">
            <v>1</v>
          </cell>
          <cell r="J258">
            <v>24.1</v>
          </cell>
          <cell r="K258">
            <v>25169</v>
          </cell>
          <cell r="L258">
            <v>0</v>
          </cell>
          <cell r="M258">
            <v>25169</v>
          </cell>
          <cell r="N258">
            <v>25971</v>
          </cell>
          <cell r="O258">
            <v>0</v>
          </cell>
          <cell r="P258">
            <v>25971</v>
          </cell>
          <cell r="Q258">
            <v>25395</v>
          </cell>
        </row>
        <row r="259">
          <cell r="C259" t="str">
            <v>O507156</v>
          </cell>
          <cell r="D259" t="str">
            <v>Obec Jaslovské Bohunice</v>
          </cell>
          <cell r="E259">
            <v>40</v>
          </cell>
          <cell r="F259">
            <v>0.6</v>
          </cell>
          <cell r="G259">
            <v>40.6</v>
          </cell>
          <cell r="H259">
            <v>43.3</v>
          </cell>
          <cell r="I259">
            <v>6</v>
          </cell>
          <cell r="J259">
            <v>49.3</v>
          </cell>
          <cell r="K259">
            <v>46450</v>
          </cell>
          <cell r="L259">
            <v>0</v>
          </cell>
          <cell r="M259">
            <v>46450</v>
          </cell>
          <cell r="N259">
            <v>49767</v>
          </cell>
          <cell r="O259">
            <v>0</v>
          </cell>
          <cell r="P259">
            <v>49767</v>
          </cell>
          <cell r="Q259">
            <v>47813</v>
          </cell>
        </row>
        <row r="260">
          <cell r="C260" t="str">
            <v>O507164</v>
          </cell>
          <cell r="D260" t="str">
            <v>Obec Kátlovce</v>
          </cell>
          <cell r="E260">
            <v>18.399999999999999</v>
          </cell>
          <cell r="F260">
            <v>0</v>
          </cell>
          <cell r="G260">
            <v>18.399999999999999</v>
          </cell>
          <cell r="H260">
            <v>19</v>
          </cell>
          <cell r="I260">
            <v>0</v>
          </cell>
          <cell r="J260">
            <v>19</v>
          </cell>
          <cell r="K260">
            <v>21051</v>
          </cell>
          <cell r="L260">
            <v>0</v>
          </cell>
          <cell r="M260">
            <v>21051</v>
          </cell>
          <cell r="N260">
            <v>21280</v>
          </cell>
          <cell r="O260">
            <v>0</v>
          </cell>
          <cell r="P260">
            <v>21280</v>
          </cell>
          <cell r="Q260">
            <v>21280</v>
          </cell>
        </row>
        <row r="261">
          <cell r="C261" t="str">
            <v>O507211</v>
          </cell>
          <cell r="D261" t="str">
            <v>Obec Košolná</v>
          </cell>
          <cell r="E261">
            <v>4</v>
          </cell>
          <cell r="F261">
            <v>0</v>
          </cell>
          <cell r="G261">
            <v>4</v>
          </cell>
          <cell r="H261">
            <v>4</v>
          </cell>
          <cell r="I261">
            <v>0</v>
          </cell>
          <cell r="J261">
            <v>4</v>
          </cell>
          <cell r="K261">
            <v>4576</v>
          </cell>
          <cell r="L261">
            <v>0</v>
          </cell>
          <cell r="M261">
            <v>4576</v>
          </cell>
          <cell r="N261">
            <v>4576</v>
          </cell>
          <cell r="O261">
            <v>0</v>
          </cell>
          <cell r="P261">
            <v>4576</v>
          </cell>
          <cell r="Q261">
            <v>4568</v>
          </cell>
        </row>
        <row r="262">
          <cell r="C262" t="str">
            <v>O507296</v>
          </cell>
          <cell r="D262" t="str">
            <v>Obec Majcichov</v>
          </cell>
          <cell r="E262">
            <v>31</v>
          </cell>
          <cell r="F262">
            <v>2.2000000000000002</v>
          </cell>
          <cell r="G262">
            <v>33.200000000000003</v>
          </cell>
          <cell r="H262">
            <v>31.6</v>
          </cell>
          <cell r="I262">
            <v>2.5</v>
          </cell>
          <cell r="J262">
            <v>34.1</v>
          </cell>
          <cell r="K262">
            <v>37984</v>
          </cell>
          <cell r="L262">
            <v>0</v>
          </cell>
          <cell r="M262">
            <v>37984</v>
          </cell>
          <cell r="N262">
            <v>38327</v>
          </cell>
          <cell r="O262">
            <v>0</v>
          </cell>
          <cell r="P262">
            <v>38327</v>
          </cell>
          <cell r="Q262">
            <v>37787</v>
          </cell>
        </row>
        <row r="263">
          <cell r="C263" t="str">
            <v>O507318</v>
          </cell>
          <cell r="D263" t="str">
            <v>Obec Malženice</v>
          </cell>
          <cell r="E263">
            <v>12.9</v>
          </cell>
          <cell r="F263">
            <v>0</v>
          </cell>
          <cell r="G263">
            <v>12.9</v>
          </cell>
          <cell r="H263">
            <v>13.4</v>
          </cell>
          <cell r="I263">
            <v>0</v>
          </cell>
          <cell r="J263">
            <v>13.4</v>
          </cell>
          <cell r="K263">
            <v>14758</v>
          </cell>
          <cell r="L263">
            <v>0</v>
          </cell>
          <cell r="M263">
            <v>14758</v>
          </cell>
          <cell r="N263">
            <v>14949</v>
          </cell>
          <cell r="O263">
            <v>0</v>
          </cell>
          <cell r="P263">
            <v>14949</v>
          </cell>
          <cell r="Q263">
            <v>14949</v>
          </cell>
        </row>
        <row r="264">
          <cell r="C264" t="str">
            <v>O507512</v>
          </cell>
          <cell r="D264" t="str">
            <v>Obec Ružindol</v>
          </cell>
          <cell r="E264">
            <v>31.3</v>
          </cell>
          <cell r="F264">
            <v>0</v>
          </cell>
          <cell r="G264">
            <v>31.3</v>
          </cell>
          <cell r="H264">
            <v>32.6</v>
          </cell>
          <cell r="I264">
            <v>0.9</v>
          </cell>
          <cell r="J264">
            <v>33.5</v>
          </cell>
          <cell r="K264">
            <v>35810</v>
          </cell>
          <cell r="L264">
            <v>0</v>
          </cell>
          <cell r="M264">
            <v>35810</v>
          </cell>
          <cell r="N264">
            <v>36649</v>
          </cell>
          <cell r="O264">
            <v>0</v>
          </cell>
          <cell r="P264">
            <v>36649</v>
          </cell>
          <cell r="Q264">
            <v>35629</v>
          </cell>
        </row>
        <row r="265">
          <cell r="C265" t="str">
            <v>O507555</v>
          </cell>
          <cell r="D265" t="str">
            <v>Obec Smolenice</v>
          </cell>
          <cell r="E265">
            <v>47.1</v>
          </cell>
          <cell r="F265">
            <v>2</v>
          </cell>
          <cell r="G265">
            <v>49.1</v>
          </cell>
          <cell r="H265">
            <v>48.8</v>
          </cell>
          <cell r="I265">
            <v>2</v>
          </cell>
          <cell r="J265">
            <v>50.8</v>
          </cell>
          <cell r="K265">
            <v>56174</v>
          </cell>
          <cell r="L265">
            <v>0</v>
          </cell>
          <cell r="M265">
            <v>56174</v>
          </cell>
          <cell r="N265">
            <v>56823</v>
          </cell>
          <cell r="O265">
            <v>0</v>
          </cell>
          <cell r="P265">
            <v>56823</v>
          </cell>
          <cell r="Q265">
            <v>56022</v>
          </cell>
        </row>
        <row r="266">
          <cell r="C266" t="str">
            <v>O507571</v>
          </cell>
          <cell r="D266" t="str">
            <v>Obec Suchá nad Parnou</v>
          </cell>
          <cell r="E266">
            <v>36.200000000000003</v>
          </cell>
          <cell r="F266">
            <v>1.1000000000000001</v>
          </cell>
          <cell r="G266">
            <v>37.300000000000004</v>
          </cell>
          <cell r="H266">
            <v>39</v>
          </cell>
          <cell r="I266">
            <v>1.5</v>
          </cell>
          <cell r="J266">
            <v>40.5</v>
          </cell>
          <cell r="K266">
            <v>42674</v>
          </cell>
          <cell r="L266">
            <v>0</v>
          </cell>
          <cell r="M266">
            <v>42674</v>
          </cell>
          <cell r="N266">
            <v>43895</v>
          </cell>
          <cell r="O266">
            <v>0</v>
          </cell>
          <cell r="P266">
            <v>43895</v>
          </cell>
          <cell r="Q266">
            <v>44688</v>
          </cell>
        </row>
        <row r="267">
          <cell r="C267" t="str">
            <v>O507601</v>
          </cell>
          <cell r="D267" t="str">
            <v>Obec Špačince</v>
          </cell>
          <cell r="E267">
            <v>38.9</v>
          </cell>
          <cell r="F267">
            <v>1.5</v>
          </cell>
          <cell r="G267">
            <v>40.4</v>
          </cell>
          <cell r="H267">
            <v>47.6</v>
          </cell>
          <cell r="I267">
            <v>1</v>
          </cell>
          <cell r="J267">
            <v>48.6</v>
          </cell>
          <cell r="K267">
            <v>46221</v>
          </cell>
          <cell r="L267">
            <v>0</v>
          </cell>
          <cell r="M267">
            <v>46221</v>
          </cell>
          <cell r="N267">
            <v>49348</v>
          </cell>
          <cell r="O267">
            <v>0</v>
          </cell>
          <cell r="P267">
            <v>49348</v>
          </cell>
          <cell r="Q267">
            <v>53859</v>
          </cell>
        </row>
        <row r="268">
          <cell r="C268" t="str">
            <v>O507636</v>
          </cell>
          <cell r="D268" t="str">
            <v>Obec Šúrovce</v>
          </cell>
          <cell r="E268">
            <v>28</v>
          </cell>
          <cell r="F268">
            <v>0.9</v>
          </cell>
          <cell r="G268">
            <v>28.9</v>
          </cell>
          <cell r="H268">
            <v>27</v>
          </cell>
          <cell r="I268">
            <v>1.5</v>
          </cell>
          <cell r="J268">
            <v>28.5</v>
          </cell>
          <cell r="K268">
            <v>33064</v>
          </cell>
          <cell r="L268">
            <v>0</v>
          </cell>
          <cell r="M268">
            <v>33064</v>
          </cell>
          <cell r="N268">
            <v>32911</v>
          </cell>
          <cell r="O268">
            <v>0</v>
          </cell>
          <cell r="P268">
            <v>32911</v>
          </cell>
          <cell r="Q268">
            <v>33230</v>
          </cell>
        </row>
        <row r="269">
          <cell r="C269" t="str">
            <v>O507687</v>
          </cell>
          <cell r="D269" t="str">
            <v>Obec Trstín</v>
          </cell>
          <cell r="E269">
            <v>29.2</v>
          </cell>
          <cell r="F269">
            <v>0</v>
          </cell>
          <cell r="G269">
            <v>29.2</v>
          </cell>
          <cell r="H269">
            <v>31.3</v>
          </cell>
          <cell r="I269">
            <v>0</v>
          </cell>
          <cell r="J269">
            <v>31.3</v>
          </cell>
          <cell r="K269">
            <v>33407</v>
          </cell>
          <cell r="L269">
            <v>0</v>
          </cell>
          <cell r="M269">
            <v>33407</v>
          </cell>
          <cell r="N269">
            <v>34208</v>
          </cell>
          <cell r="O269">
            <v>0</v>
          </cell>
          <cell r="P269">
            <v>34208</v>
          </cell>
          <cell r="Q269">
            <v>33462</v>
          </cell>
        </row>
        <row r="270">
          <cell r="C270" t="str">
            <v>O507741</v>
          </cell>
          <cell r="D270" t="str">
            <v>Obec Voderady</v>
          </cell>
          <cell r="E270">
            <v>35.9</v>
          </cell>
          <cell r="F270">
            <v>1</v>
          </cell>
          <cell r="G270">
            <v>36.9</v>
          </cell>
          <cell r="H270">
            <v>39</v>
          </cell>
          <cell r="I270">
            <v>1</v>
          </cell>
          <cell r="J270">
            <v>40</v>
          </cell>
          <cell r="K270">
            <v>42217</v>
          </cell>
          <cell r="L270">
            <v>0</v>
          </cell>
          <cell r="M270">
            <v>42217</v>
          </cell>
          <cell r="N270">
            <v>43399</v>
          </cell>
          <cell r="O270">
            <v>0</v>
          </cell>
          <cell r="P270">
            <v>43399</v>
          </cell>
          <cell r="Q270">
            <v>43041</v>
          </cell>
        </row>
        <row r="271">
          <cell r="C271" t="str">
            <v>O507768</v>
          </cell>
          <cell r="D271" t="str">
            <v>Obec Zavar</v>
          </cell>
          <cell r="E271">
            <v>29.6</v>
          </cell>
          <cell r="F271">
            <v>2</v>
          </cell>
          <cell r="G271">
            <v>31.6</v>
          </cell>
          <cell r="H271">
            <v>36.400000000000006</v>
          </cell>
          <cell r="I271">
            <v>2</v>
          </cell>
          <cell r="J271">
            <v>38.400000000000006</v>
          </cell>
          <cell r="K271">
            <v>36153</v>
          </cell>
          <cell r="L271">
            <v>0</v>
          </cell>
          <cell r="M271">
            <v>36153</v>
          </cell>
          <cell r="N271">
            <v>38746</v>
          </cell>
          <cell r="O271">
            <v>0</v>
          </cell>
          <cell r="P271">
            <v>38746</v>
          </cell>
          <cell r="Q271">
            <v>42825</v>
          </cell>
        </row>
        <row r="272">
          <cell r="C272" t="str">
            <v>O507776</v>
          </cell>
          <cell r="D272" t="str">
            <v>Obec Zeleneč</v>
          </cell>
          <cell r="E272">
            <v>29</v>
          </cell>
          <cell r="F272">
            <v>1.7</v>
          </cell>
          <cell r="G272">
            <v>30.7</v>
          </cell>
          <cell r="H272">
            <v>27.6</v>
          </cell>
          <cell r="I272">
            <v>1.3</v>
          </cell>
          <cell r="J272">
            <v>28.900000000000002</v>
          </cell>
          <cell r="K272">
            <v>35124</v>
          </cell>
          <cell r="L272">
            <v>0</v>
          </cell>
          <cell r="M272">
            <v>35124</v>
          </cell>
          <cell r="N272">
            <v>34437</v>
          </cell>
          <cell r="O272">
            <v>0</v>
          </cell>
          <cell r="P272">
            <v>34437</v>
          </cell>
          <cell r="Q272">
            <v>34437</v>
          </cell>
        </row>
        <row r="273">
          <cell r="C273" t="str">
            <v>O556483</v>
          </cell>
          <cell r="D273" t="str">
            <v>Obec Križovany nad Dudváhom</v>
          </cell>
          <cell r="E273">
            <v>37.099999999999994</v>
          </cell>
          <cell r="F273">
            <v>0</v>
          </cell>
          <cell r="G273">
            <v>37.099999999999994</v>
          </cell>
          <cell r="H273">
            <v>36.1</v>
          </cell>
          <cell r="I273">
            <v>0</v>
          </cell>
          <cell r="J273">
            <v>36.1</v>
          </cell>
          <cell r="K273">
            <v>42445</v>
          </cell>
          <cell r="L273">
            <v>0</v>
          </cell>
          <cell r="M273">
            <v>42445</v>
          </cell>
          <cell r="N273">
            <v>42064</v>
          </cell>
          <cell r="O273">
            <v>0</v>
          </cell>
          <cell r="P273">
            <v>42064</v>
          </cell>
          <cell r="Q273">
            <v>40710</v>
          </cell>
        </row>
        <row r="274">
          <cell r="C274" t="str">
            <v>O556491</v>
          </cell>
          <cell r="D274" t="str">
            <v>Obec Opoj</v>
          </cell>
          <cell r="E274">
            <v>4</v>
          </cell>
          <cell r="F274">
            <v>0</v>
          </cell>
          <cell r="G274">
            <v>4</v>
          </cell>
          <cell r="H274">
            <v>4</v>
          </cell>
          <cell r="I274">
            <v>0</v>
          </cell>
          <cell r="J274">
            <v>4</v>
          </cell>
          <cell r="K274">
            <v>4576</v>
          </cell>
          <cell r="L274">
            <v>0</v>
          </cell>
          <cell r="M274">
            <v>4576</v>
          </cell>
          <cell r="N274">
            <v>4576</v>
          </cell>
          <cell r="O274">
            <v>0</v>
          </cell>
          <cell r="P274">
            <v>4576</v>
          </cell>
          <cell r="Q274">
            <v>4767</v>
          </cell>
        </row>
        <row r="275">
          <cell r="C275" t="str">
            <v>O556513</v>
          </cell>
          <cell r="D275" t="str">
            <v>Obec Vlčkovce</v>
          </cell>
          <cell r="E275">
            <v>15.4</v>
          </cell>
          <cell r="F275">
            <v>0</v>
          </cell>
          <cell r="G275">
            <v>15.4</v>
          </cell>
          <cell r="H275">
            <v>15.200000000000001</v>
          </cell>
          <cell r="I275">
            <v>0</v>
          </cell>
          <cell r="J275">
            <v>15.200000000000001</v>
          </cell>
          <cell r="K275">
            <v>17618</v>
          </cell>
          <cell r="L275">
            <v>0</v>
          </cell>
          <cell r="M275">
            <v>17618</v>
          </cell>
          <cell r="N275">
            <v>17543</v>
          </cell>
          <cell r="O275">
            <v>0</v>
          </cell>
          <cell r="P275">
            <v>17543</v>
          </cell>
          <cell r="Q275">
            <v>17279</v>
          </cell>
        </row>
        <row r="276">
          <cell r="C276" t="str">
            <v>O556556</v>
          </cell>
          <cell r="D276" t="str">
            <v>Obec Pavlice</v>
          </cell>
          <cell r="E276">
            <v>2</v>
          </cell>
          <cell r="F276">
            <v>0</v>
          </cell>
          <cell r="G276">
            <v>2</v>
          </cell>
          <cell r="H276">
            <v>2</v>
          </cell>
          <cell r="I276">
            <v>0</v>
          </cell>
          <cell r="J276">
            <v>2</v>
          </cell>
          <cell r="K276">
            <v>2288</v>
          </cell>
          <cell r="L276">
            <v>0</v>
          </cell>
          <cell r="M276">
            <v>2288</v>
          </cell>
          <cell r="N276">
            <v>2288</v>
          </cell>
          <cell r="O276">
            <v>0</v>
          </cell>
          <cell r="P276">
            <v>2288</v>
          </cell>
          <cell r="Q276">
            <v>2275</v>
          </cell>
        </row>
        <row r="277">
          <cell r="C277" t="str">
            <v>O556564</v>
          </cell>
          <cell r="D277" t="str">
            <v>Obec Slovenská Nová Ves</v>
          </cell>
          <cell r="E277">
            <v>2</v>
          </cell>
          <cell r="F277">
            <v>0</v>
          </cell>
          <cell r="G277">
            <v>2</v>
          </cell>
          <cell r="H277">
            <v>0</v>
          </cell>
          <cell r="I277">
            <v>0</v>
          </cell>
          <cell r="J277">
            <v>0</v>
          </cell>
          <cell r="K277">
            <v>2288</v>
          </cell>
          <cell r="L277">
            <v>0</v>
          </cell>
          <cell r="M277">
            <v>2288</v>
          </cell>
          <cell r="N277">
            <v>1525</v>
          </cell>
          <cell r="O277">
            <v>0</v>
          </cell>
          <cell r="P277">
            <v>1525</v>
          </cell>
          <cell r="Q277">
            <v>2288</v>
          </cell>
        </row>
        <row r="278">
          <cell r="C278" t="str">
            <v>O556599</v>
          </cell>
          <cell r="D278" t="str">
            <v>Obec Dlhá</v>
          </cell>
          <cell r="E278">
            <v>2</v>
          </cell>
          <cell r="F278">
            <v>0</v>
          </cell>
          <cell r="G278">
            <v>2</v>
          </cell>
          <cell r="H278">
            <v>2</v>
          </cell>
          <cell r="I278">
            <v>0</v>
          </cell>
          <cell r="J278">
            <v>2</v>
          </cell>
          <cell r="K278">
            <v>2288</v>
          </cell>
          <cell r="L278">
            <v>0</v>
          </cell>
          <cell r="M278">
            <v>2288</v>
          </cell>
          <cell r="N278">
            <v>2288</v>
          </cell>
          <cell r="O278">
            <v>0</v>
          </cell>
          <cell r="P278">
            <v>2288</v>
          </cell>
          <cell r="Q278">
            <v>2284</v>
          </cell>
        </row>
        <row r="279">
          <cell r="C279" t="str">
            <v>O556653</v>
          </cell>
          <cell r="D279" t="str">
            <v>Obec Radošovce</v>
          </cell>
          <cell r="E279">
            <v>2</v>
          </cell>
          <cell r="F279">
            <v>0</v>
          </cell>
          <cell r="G279">
            <v>2</v>
          </cell>
          <cell r="H279">
            <v>2</v>
          </cell>
          <cell r="I279">
            <v>0</v>
          </cell>
          <cell r="J279">
            <v>2</v>
          </cell>
          <cell r="K279">
            <v>2288</v>
          </cell>
          <cell r="L279">
            <v>0</v>
          </cell>
          <cell r="M279">
            <v>2288</v>
          </cell>
          <cell r="N279">
            <v>2288</v>
          </cell>
          <cell r="O279">
            <v>0</v>
          </cell>
          <cell r="P279">
            <v>2288</v>
          </cell>
          <cell r="Q279">
            <v>2284</v>
          </cell>
        </row>
        <row r="280">
          <cell r="C280" t="str">
            <v>O556661</v>
          </cell>
          <cell r="D280" t="str">
            <v>Obec Dolné Lovčice</v>
          </cell>
          <cell r="E280">
            <v>2</v>
          </cell>
          <cell r="F280">
            <v>0</v>
          </cell>
          <cell r="G280">
            <v>2</v>
          </cell>
          <cell r="H280">
            <v>2</v>
          </cell>
          <cell r="I280">
            <v>0</v>
          </cell>
          <cell r="J280">
            <v>2</v>
          </cell>
          <cell r="K280">
            <v>2288</v>
          </cell>
          <cell r="L280">
            <v>0</v>
          </cell>
          <cell r="M280">
            <v>2288</v>
          </cell>
          <cell r="N280">
            <v>2288</v>
          </cell>
          <cell r="O280">
            <v>0</v>
          </cell>
          <cell r="P280">
            <v>2288</v>
          </cell>
          <cell r="Q280">
            <v>2288</v>
          </cell>
        </row>
        <row r="281">
          <cell r="C281" t="str">
            <v>O556670</v>
          </cell>
          <cell r="D281" t="str">
            <v>Obec Šelpice</v>
          </cell>
          <cell r="E281">
            <v>4</v>
          </cell>
          <cell r="F281">
            <v>0</v>
          </cell>
          <cell r="G281">
            <v>4</v>
          </cell>
          <cell r="H281">
            <v>3</v>
          </cell>
          <cell r="I281">
            <v>0</v>
          </cell>
          <cell r="J281">
            <v>3</v>
          </cell>
          <cell r="K281">
            <v>4576</v>
          </cell>
          <cell r="L281">
            <v>0</v>
          </cell>
          <cell r="M281">
            <v>4576</v>
          </cell>
          <cell r="N281">
            <v>4195</v>
          </cell>
          <cell r="O281">
            <v>0</v>
          </cell>
          <cell r="P281">
            <v>4195</v>
          </cell>
          <cell r="Q281">
            <v>2326</v>
          </cell>
        </row>
        <row r="282">
          <cell r="C282" t="str">
            <v>O556688</v>
          </cell>
          <cell r="D282" t="str">
            <v>Obec Lošonec</v>
          </cell>
          <cell r="E282">
            <v>2</v>
          </cell>
          <cell r="F282">
            <v>0</v>
          </cell>
          <cell r="G282">
            <v>2</v>
          </cell>
          <cell r="H282">
            <v>2</v>
          </cell>
          <cell r="I282">
            <v>0</v>
          </cell>
          <cell r="J282">
            <v>2</v>
          </cell>
          <cell r="K282">
            <v>2288</v>
          </cell>
          <cell r="L282">
            <v>0</v>
          </cell>
          <cell r="M282">
            <v>2288</v>
          </cell>
          <cell r="N282">
            <v>2288</v>
          </cell>
          <cell r="O282">
            <v>0</v>
          </cell>
          <cell r="P282">
            <v>2288</v>
          </cell>
          <cell r="Q282">
            <v>2288</v>
          </cell>
        </row>
        <row r="283">
          <cell r="C283" t="str">
            <v>O580473</v>
          </cell>
          <cell r="D283" t="str">
            <v>Obec Biely Kostol</v>
          </cell>
          <cell r="E283">
            <v>14.2</v>
          </cell>
          <cell r="F283">
            <v>0</v>
          </cell>
          <cell r="G283">
            <v>14.2</v>
          </cell>
          <cell r="H283">
            <v>16.399999999999999</v>
          </cell>
          <cell r="I283">
            <v>0</v>
          </cell>
          <cell r="J283">
            <v>16.399999999999999</v>
          </cell>
          <cell r="K283">
            <v>16246</v>
          </cell>
          <cell r="L283">
            <v>0</v>
          </cell>
          <cell r="M283">
            <v>16246</v>
          </cell>
          <cell r="N283">
            <v>17085</v>
          </cell>
          <cell r="O283">
            <v>0</v>
          </cell>
          <cell r="P283">
            <v>17085</v>
          </cell>
          <cell r="Q283">
            <v>17085</v>
          </cell>
        </row>
        <row r="284">
          <cell r="C284" t="str">
            <v>O581020</v>
          </cell>
          <cell r="D284" t="str">
            <v>Obec Hrnčiarovce nad Parnou</v>
          </cell>
          <cell r="E284">
            <v>23.4</v>
          </cell>
          <cell r="F284">
            <v>1.1000000000000001</v>
          </cell>
          <cell r="G284">
            <v>24.5</v>
          </cell>
          <cell r="H284">
            <v>25.7</v>
          </cell>
          <cell r="I284">
            <v>1</v>
          </cell>
          <cell r="J284">
            <v>26.7</v>
          </cell>
          <cell r="K284">
            <v>28030</v>
          </cell>
          <cell r="L284">
            <v>0</v>
          </cell>
          <cell r="M284">
            <v>28030</v>
          </cell>
          <cell r="N284">
            <v>28869</v>
          </cell>
          <cell r="O284">
            <v>0</v>
          </cell>
          <cell r="P284">
            <v>28869</v>
          </cell>
          <cell r="Q284">
            <v>28869</v>
          </cell>
        </row>
        <row r="285">
          <cell r="C285" t="str">
            <v>O581488</v>
          </cell>
          <cell r="D285" t="str">
            <v>Obec Zvončín</v>
          </cell>
          <cell r="E285">
            <v>4</v>
          </cell>
          <cell r="F285">
            <v>0</v>
          </cell>
          <cell r="G285">
            <v>4</v>
          </cell>
          <cell r="H285">
            <v>4</v>
          </cell>
          <cell r="I285">
            <v>0</v>
          </cell>
          <cell r="J285">
            <v>4</v>
          </cell>
          <cell r="K285">
            <v>4576</v>
          </cell>
          <cell r="L285">
            <v>0</v>
          </cell>
          <cell r="M285">
            <v>4576</v>
          </cell>
          <cell r="N285">
            <v>4576</v>
          </cell>
          <cell r="O285">
            <v>0</v>
          </cell>
          <cell r="P285">
            <v>4576</v>
          </cell>
          <cell r="Q285">
            <v>4576</v>
          </cell>
        </row>
        <row r="286">
          <cell r="C286" t="str">
            <v>C01</v>
          </cell>
          <cell r="D286" t="str">
            <v>Rímskokatolícka cirkev, Trnavská arcidiecéza</v>
          </cell>
          <cell r="E286">
            <v>59.3</v>
          </cell>
          <cell r="F286">
            <v>0.5</v>
          </cell>
          <cell r="G286">
            <v>59.8</v>
          </cell>
          <cell r="H286">
            <v>17.399999999999999</v>
          </cell>
          <cell r="I286">
            <v>0.30000000000000004</v>
          </cell>
          <cell r="J286">
            <v>17.7</v>
          </cell>
          <cell r="K286">
            <v>68416</v>
          </cell>
          <cell r="L286">
            <v>0</v>
          </cell>
          <cell r="M286">
            <v>68416</v>
          </cell>
          <cell r="N286">
            <v>52360</v>
          </cell>
          <cell r="O286">
            <v>0</v>
          </cell>
          <cell r="P286">
            <v>52360</v>
          </cell>
          <cell r="Q286">
            <v>65460</v>
          </cell>
        </row>
        <row r="287">
          <cell r="C287" t="str">
            <v>C16</v>
          </cell>
          <cell r="D287" t="str">
            <v>Kongregácia Milosrdných sestier svätého Kríža</v>
          </cell>
          <cell r="E287">
            <v>0</v>
          </cell>
          <cell r="F287">
            <v>0</v>
          </cell>
          <cell r="G287">
            <v>0</v>
          </cell>
          <cell r="H287">
            <v>2</v>
          </cell>
          <cell r="I287">
            <v>0.1</v>
          </cell>
          <cell r="J287">
            <v>2.1</v>
          </cell>
          <cell r="K287">
            <v>0</v>
          </cell>
          <cell r="L287">
            <v>0</v>
          </cell>
          <cell r="M287">
            <v>0</v>
          </cell>
          <cell r="N287">
            <v>801</v>
          </cell>
          <cell r="O287">
            <v>0</v>
          </cell>
          <cell r="P287">
            <v>801</v>
          </cell>
          <cell r="Q287">
            <v>2860</v>
          </cell>
        </row>
        <row r="288">
          <cell r="C288" t="str">
            <v>C17</v>
          </cell>
          <cell r="D288" t="str">
            <v>Kongregácia Dcér Božskej Lásky na Slovensku</v>
          </cell>
          <cell r="E288">
            <v>5</v>
          </cell>
          <cell r="F288">
            <v>0</v>
          </cell>
          <cell r="G288">
            <v>5</v>
          </cell>
          <cell r="H288">
            <v>6.5</v>
          </cell>
          <cell r="I288">
            <v>0</v>
          </cell>
          <cell r="J288">
            <v>6.5</v>
          </cell>
          <cell r="K288">
            <v>4903</v>
          </cell>
          <cell r="L288">
            <v>0</v>
          </cell>
          <cell r="M288">
            <v>4903</v>
          </cell>
          <cell r="N288">
            <v>5394</v>
          </cell>
          <cell r="O288">
            <v>0</v>
          </cell>
          <cell r="P288">
            <v>5394</v>
          </cell>
          <cell r="Q288">
            <v>5437</v>
          </cell>
        </row>
        <row r="289">
          <cell r="C289" t="str">
            <v>S1006</v>
          </cell>
          <cell r="D289" t="str">
            <v>Materská škola KÚZELNÁ ŠKÔLKA s. r. o.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</row>
        <row r="290">
          <cell r="C290" t="str">
            <v>S1137</v>
          </cell>
          <cell r="D290" t="str">
            <v>Občianske združenie Súkromná MŠ Slnečnica</v>
          </cell>
          <cell r="E290">
            <v>0</v>
          </cell>
          <cell r="F290">
            <v>0</v>
          </cell>
          <cell r="G290">
            <v>0</v>
          </cell>
          <cell r="H290">
            <v>3.8</v>
          </cell>
          <cell r="I290">
            <v>0</v>
          </cell>
          <cell r="J290">
            <v>3.8</v>
          </cell>
          <cell r="K290">
            <v>0</v>
          </cell>
          <cell r="L290">
            <v>0</v>
          </cell>
          <cell r="M290">
            <v>0</v>
          </cell>
          <cell r="N290">
            <v>1449</v>
          </cell>
          <cell r="O290">
            <v>0</v>
          </cell>
          <cell r="P290">
            <v>1449</v>
          </cell>
          <cell r="Q290">
            <v>1449</v>
          </cell>
        </row>
        <row r="291">
          <cell r="C291" t="str">
            <v>S1144</v>
          </cell>
          <cell r="D291" t="str">
            <v>DC Bunny s. r. o.</v>
          </cell>
          <cell r="E291">
            <v>0</v>
          </cell>
          <cell r="F291">
            <v>0</v>
          </cell>
          <cell r="G291">
            <v>0</v>
          </cell>
          <cell r="H291">
            <v>1.4</v>
          </cell>
          <cell r="I291">
            <v>0</v>
          </cell>
          <cell r="J291">
            <v>1.4</v>
          </cell>
          <cell r="K291">
            <v>0</v>
          </cell>
          <cell r="L291">
            <v>0</v>
          </cell>
          <cell r="M291">
            <v>0</v>
          </cell>
          <cell r="N291">
            <v>534</v>
          </cell>
          <cell r="O291">
            <v>0</v>
          </cell>
          <cell r="P291">
            <v>534</v>
          </cell>
          <cell r="Q291">
            <v>534</v>
          </cell>
        </row>
        <row r="292">
          <cell r="C292" t="str">
            <v>S1160</v>
          </cell>
          <cell r="D292" t="str">
            <v>Mary Poppins n.o.</v>
          </cell>
          <cell r="E292">
            <v>0</v>
          </cell>
          <cell r="F292">
            <v>0</v>
          </cell>
          <cell r="G292">
            <v>0</v>
          </cell>
          <cell r="H292">
            <v>3</v>
          </cell>
          <cell r="I292">
            <v>0</v>
          </cell>
          <cell r="J292">
            <v>3</v>
          </cell>
          <cell r="K292">
            <v>0</v>
          </cell>
          <cell r="L292">
            <v>0</v>
          </cell>
          <cell r="M292">
            <v>0</v>
          </cell>
          <cell r="N292">
            <v>1144</v>
          </cell>
          <cell r="O292">
            <v>0</v>
          </cell>
          <cell r="P292">
            <v>1144</v>
          </cell>
          <cell r="Q292">
            <v>1144</v>
          </cell>
        </row>
        <row r="293">
          <cell r="C293" t="str">
            <v>S1181</v>
          </cell>
          <cell r="D293" t="str">
            <v>POMOC SRDCOM</v>
          </cell>
          <cell r="E293">
            <v>0</v>
          </cell>
          <cell r="F293">
            <v>0</v>
          </cell>
          <cell r="G293">
            <v>0</v>
          </cell>
          <cell r="H293">
            <v>18</v>
          </cell>
          <cell r="I293">
            <v>1</v>
          </cell>
          <cell r="J293">
            <v>19</v>
          </cell>
          <cell r="K293">
            <v>0</v>
          </cell>
          <cell r="L293">
            <v>0</v>
          </cell>
          <cell r="M293">
            <v>0</v>
          </cell>
          <cell r="N293">
            <v>7246</v>
          </cell>
          <cell r="O293">
            <v>0</v>
          </cell>
          <cell r="P293">
            <v>7246</v>
          </cell>
          <cell r="Q293">
            <v>7246</v>
          </cell>
        </row>
        <row r="294">
          <cell r="C294" t="str">
            <v>S246</v>
          </cell>
          <cell r="D294" t="str">
            <v>Meduška n.o.</v>
          </cell>
          <cell r="E294">
            <v>7.8</v>
          </cell>
          <cell r="F294">
            <v>0</v>
          </cell>
          <cell r="G294">
            <v>7.8</v>
          </cell>
          <cell r="H294">
            <v>9</v>
          </cell>
          <cell r="I294">
            <v>0</v>
          </cell>
          <cell r="J294">
            <v>9</v>
          </cell>
          <cell r="K294">
            <v>8924</v>
          </cell>
          <cell r="L294">
            <v>0</v>
          </cell>
          <cell r="M294">
            <v>8924</v>
          </cell>
          <cell r="N294">
            <v>9381</v>
          </cell>
          <cell r="O294">
            <v>0</v>
          </cell>
          <cell r="P294">
            <v>9381</v>
          </cell>
          <cell r="Q294">
            <v>8699</v>
          </cell>
        </row>
        <row r="295">
          <cell r="C295" t="str">
            <v>S319</v>
          </cell>
          <cell r="D295" t="str">
            <v>Gos-Sk, s.r.o.</v>
          </cell>
          <cell r="E295">
            <v>42.2</v>
          </cell>
          <cell r="F295">
            <v>0</v>
          </cell>
          <cell r="G295">
            <v>42.2</v>
          </cell>
          <cell r="H295">
            <v>0</v>
          </cell>
          <cell r="I295">
            <v>0</v>
          </cell>
          <cell r="J295">
            <v>0</v>
          </cell>
          <cell r="K295">
            <v>27454</v>
          </cell>
          <cell r="L295">
            <v>0</v>
          </cell>
          <cell r="M295">
            <v>27454</v>
          </cell>
          <cell r="N295">
            <v>27454</v>
          </cell>
          <cell r="O295">
            <v>0</v>
          </cell>
          <cell r="P295">
            <v>27454</v>
          </cell>
          <cell r="Q295">
            <v>27454</v>
          </cell>
        </row>
        <row r="296">
          <cell r="C296" t="str">
            <v>S508</v>
          </cell>
          <cell r="D296" t="str">
            <v>Mgr. Ivan Bunta - CENTRUM DETSKEJ REČI</v>
          </cell>
          <cell r="E296">
            <v>0</v>
          </cell>
          <cell r="F296">
            <v>9.8000000000000007</v>
          </cell>
          <cell r="G296">
            <v>9.8000000000000007</v>
          </cell>
          <cell r="H296">
            <v>0</v>
          </cell>
          <cell r="I296">
            <v>9.6</v>
          </cell>
          <cell r="J296">
            <v>9.6</v>
          </cell>
          <cell r="K296">
            <v>11212</v>
          </cell>
          <cell r="L296">
            <v>0</v>
          </cell>
          <cell r="M296">
            <v>11212</v>
          </cell>
          <cell r="N296">
            <v>11136</v>
          </cell>
          <cell r="O296">
            <v>0</v>
          </cell>
          <cell r="P296">
            <v>11136</v>
          </cell>
          <cell r="Q296">
            <v>10991</v>
          </cell>
        </row>
        <row r="297">
          <cell r="C297" t="str">
            <v>S525</v>
          </cell>
          <cell r="D297" t="str">
            <v>Súkromná materská škola Lienka</v>
          </cell>
          <cell r="E297">
            <v>4.2</v>
          </cell>
          <cell r="F297">
            <v>0</v>
          </cell>
          <cell r="G297">
            <v>4.2</v>
          </cell>
          <cell r="H297">
            <v>5</v>
          </cell>
          <cell r="I297">
            <v>0</v>
          </cell>
          <cell r="J297">
            <v>5</v>
          </cell>
          <cell r="K297">
            <v>4805</v>
          </cell>
          <cell r="L297">
            <v>0</v>
          </cell>
          <cell r="M297">
            <v>4805</v>
          </cell>
          <cell r="N297">
            <v>5110</v>
          </cell>
          <cell r="O297">
            <v>0</v>
          </cell>
          <cell r="P297">
            <v>5110</v>
          </cell>
          <cell r="Q297">
            <v>4200</v>
          </cell>
        </row>
        <row r="298">
          <cell r="C298" t="str">
            <v>S565</v>
          </cell>
          <cell r="D298" t="str">
            <v>Spoločnosť baletného majstra Dušana Nebylu</v>
          </cell>
          <cell r="E298">
            <v>12.5</v>
          </cell>
          <cell r="F298">
            <v>0</v>
          </cell>
          <cell r="G298">
            <v>12.5</v>
          </cell>
          <cell r="H298">
            <v>11.5</v>
          </cell>
          <cell r="I298">
            <v>0</v>
          </cell>
          <cell r="J298">
            <v>11.5</v>
          </cell>
          <cell r="K298">
            <v>14301</v>
          </cell>
          <cell r="L298">
            <v>0</v>
          </cell>
          <cell r="M298">
            <v>14301</v>
          </cell>
          <cell r="N298">
            <v>13920</v>
          </cell>
          <cell r="O298">
            <v>0</v>
          </cell>
          <cell r="P298">
            <v>13920</v>
          </cell>
          <cell r="Q298">
            <v>13920</v>
          </cell>
        </row>
        <row r="299">
          <cell r="C299" t="str">
            <v>S628</v>
          </cell>
          <cell r="D299" t="str">
            <v>BESST, s.r.o.</v>
          </cell>
          <cell r="E299">
            <v>103.3</v>
          </cell>
          <cell r="F299">
            <v>10.1</v>
          </cell>
          <cell r="G299">
            <v>113.4</v>
          </cell>
          <cell r="H299">
            <v>99.899999999999991</v>
          </cell>
          <cell r="I299">
            <v>8.8999999999999986</v>
          </cell>
          <cell r="J299">
            <v>108.79999999999998</v>
          </cell>
          <cell r="K299">
            <v>129739</v>
          </cell>
          <cell r="L299">
            <v>0</v>
          </cell>
          <cell r="M299">
            <v>129739</v>
          </cell>
          <cell r="N299">
            <v>127984</v>
          </cell>
          <cell r="O299">
            <v>0</v>
          </cell>
          <cell r="P299">
            <v>127984</v>
          </cell>
          <cell r="Q299">
            <v>117914</v>
          </cell>
        </row>
        <row r="300">
          <cell r="C300" t="str">
            <v>S788</v>
          </cell>
          <cell r="D300" t="str">
            <v>Škôlkárik a Školáčik, n.o.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8009</v>
          </cell>
          <cell r="L300">
            <v>0</v>
          </cell>
          <cell r="M300">
            <v>8009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</row>
        <row r="301">
          <cell r="C301" t="str">
            <v>S822</v>
          </cell>
          <cell r="D301" t="str">
            <v>AKO U MAMY n.o.</v>
          </cell>
          <cell r="E301">
            <v>4</v>
          </cell>
          <cell r="F301">
            <v>0</v>
          </cell>
          <cell r="G301">
            <v>4</v>
          </cell>
          <cell r="H301">
            <v>5</v>
          </cell>
          <cell r="I301">
            <v>0</v>
          </cell>
          <cell r="J301">
            <v>5</v>
          </cell>
          <cell r="K301">
            <v>4576</v>
          </cell>
          <cell r="L301">
            <v>0</v>
          </cell>
          <cell r="M301">
            <v>4576</v>
          </cell>
          <cell r="N301">
            <v>4958</v>
          </cell>
          <cell r="O301">
            <v>0</v>
          </cell>
          <cell r="P301">
            <v>4958</v>
          </cell>
          <cell r="Q301">
            <v>4958</v>
          </cell>
        </row>
        <row r="302">
          <cell r="C302" t="str">
            <v>S920</v>
          </cell>
          <cell r="D302" t="str">
            <v>DIM, spol. s r.o.</v>
          </cell>
          <cell r="E302">
            <v>3</v>
          </cell>
          <cell r="F302">
            <v>0</v>
          </cell>
          <cell r="G302">
            <v>3</v>
          </cell>
          <cell r="H302">
            <v>4.2</v>
          </cell>
          <cell r="I302">
            <v>0</v>
          </cell>
          <cell r="J302">
            <v>4.2</v>
          </cell>
          <cell r="K302">
            <v>2942</v>
          </cell>
          <cell r="L302">
            <v>0</v>
          </cell>
          <cell r="M302">
            <v>2942</v>
          </cell>
          <cell r="N302">
            <v>3334</v>
          </cell>
          <cell r="O302">
            <v>0</v>
          </cell>
          <cell r="P302">
            <v>3334</v>
          </cell>
          <cell r="Q302">
            <v>3334</v>
          </cell>
        </row>
        <row r="303">
          <cell r="C303" t="str">
            <v>S955</v>
          </cell>
          <cell r="D303" t="str">
            <v>Armáda spásy na Slovensku</v>
          </cell>
          <cell r="E303">
            <v>3</v>
          </cell>
          <cell r="F303">
            <v>0</v>
          </cell>
          <cell r="G303">
            <v>3</v>
          </cell>
          <cell r="H303">
            <v>2</v>
          </cell>
          <cell r="I303">
            <v>0</v>
          </cell>
          <cell r="J303">
            <v>2</v>
          </cell>
          <cell r="K303">
            <v>2942</v>
          </cell>
          <cell r="L303">
            <v>0</v>
          </cell>
          <cell r="M303">
            <v>2942</v>
          </cell>
          <cell r="N303">
            <v>2615</v>
          </cell>
          <cell r="O303">
            <v>0</v>
          </cell>
          <cell r="P303">
            <v>2615</v>
          </cell>
          <cell r="Q303">
            <v>2615</v>
          </cell>
        </row>
        <row r="304">
          <cell r="C304" t="str">
            <v>S970</v>
          </cell>
          <cell r="D304" t="str">
            <v>Felix Trnava</v>
          </cell>
          <cell r="E304">
            <v>10</v>
          </cell>
          <cell r="F304">
            <v>0.3</v>
          </cell>
          <cell r="G304">
            <v>10.3</v>
          </cell>
          <cell r="H304">
            <v>10.6</v>
          </cell>
          <cell r="I304">
            <v>0</v>
          </cell>
          <cell r="J304">
            <v>10.6</v>
          </cell>
          <cell r="K304">
            <v>11784</v>
          </cell>
          <cell r="L304">
            <v>0</v>
          </cell>
          <cell r="M304">
            <v>11784</v>
          </cell>
          <cell r="N304">
            <v>11898</v>
          </cell>
          <cell r="O304">
            <v>0</v>
          </cell>
          <cell r="P304">
            <v>11898</v>
          </cell>
          <cell r="Q304">
            <v>11247</v>
          </cell>
        </row>
        <row r="305">
          <cell r="C305" t="str">
            <v>S1208</v>
          </cell>
          <cell r="D305" t="str">
            <v>Substanta, o. z.</v>
          </cell>
          <cell r="E305">
            <v>0</v>
          </cell>
          <cell r="F305">
            <v>0</v>
          </cell>
          <cell r="G305">
            <v>0</v>
          </cell>
          <cell r="H305">
            <v>21.6</v>
          </cell>
          <cell r="I305">
            <v>2</v>
          </cell>
          <cell r="J305">
            <v>23.6</v>
          </cell>
          <cell r="K305">
            <v>0</v>
          </cell>
          <cell r="L305">
            <v>0</v>
          </cell>
          <cell r="M305">
            <v>0</v>
          </cell>
          <cell r="N305">
            <v>7714</v>
          </cell>
          <cell r="O305">
            <v>0</v>
          </cell>
          <cell r="P305">
            <v>7714</v>
          </cell>
          <cell r="Q305">
            <v>7960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riadovatel"/>
    </sheetNames>
    <sheetDataSet>
      <sheetData sheetId="0">
        <row r="321">
          <cell r="C321" t="str">
            <v>KKE</v>
          </cell>
          <cell r="D321" t="str">
            <v>Regionálny úrad školskej správy v Košiciach</v>
          </cell>
          <cell r="E321">
            <v>491.2</v>
          </cell>
          <cell r="F321">
            <v>101.6</v>
          </cell>
          <cell r="G321">
            <v>592.80000000000007</v>
          </cell>
          <cell r="H321">
            <v>515.9</v>
          </cell>
          <cell r="I321">
            <v>105.5</v>
          </cell>
          <cell r="J321">
            <v>621.4</v>
          </cell>
          <cell r="K321">
            <v>623293</v>
          </cell>
          <cell r="L321">
            <v>393168</v>
          </cell>
          <cell r="M321">
            <v>1016461</v>
          </cell>
          <cell r="N321">
            <v>633228</v>
          </cell>
          <cell r="O321">
            <v>394255</v>
          </cell>
          <cell r="P321">
            <v>1027483</v>
          </cell>
          <cell r="Q321">
            <v>1025025</v>
          </cell>
        </row>
        <row r="322">
          <cell r="C322" t="str">
            <v>VKE</v>
          </cell>
          <cell r="D322" t="str">
            <v>Košický samosprávny kraj</v>
          </cell>
          <cell r="E322">
            <v>1200.9000000000001</v>
          </cell>
          <cell r="F322">
            <v>22</v>
          </cell>
          <cell r="G322">
            <v>1222.8999999999996</v>
          </cell>
          <cell r="H322">
            <v>1200.5999999999999</v>
          </cell>
          <cell r="I322">
            <v>23.6</v>
          </cell>
          <cell r="J322">
            <v>1224.1999999999998</v>
          </cell>
          <cell r="K322">
            <v>1399094</v>
          </cell>
          <cell r="L322">
            <v>0</v>
          </cell>
          <cell r="M322">
            <v>1399094</v>
          </cell>
          <cell r="N322">
            <v>1399591</v>
          </cell>
          <cell r="O322">
            <v>0</v>
          </cell>
          <cell r="P322">
            <v>1399591</v>
          </cell>
          <cell r="Q322">
            <v>1392489</v>
          </cell>
        </row>
        <row r="323">
          <cell r="C323" t="str">
            <v>O598186</v>
          </cell>
          <cell r="D323" t="str">
            <v>Mestská časť Košice - Staré Mesto</v>
          </cell>
          <cell r="E323">
            <v>70.3</v>
          </cell>
          <cell r="F323">
            <v>0.5</v>
          </cell>
          <cell r="G323">
            <v>70.8</v>
          </cell>
          <cell r="H323">
            <v>66.5</v>
          </cell>
          <cell r="I323">
            <v>1</v>
          </cell>
          <cell r="J323">
            <v>67.5</v>
          </cell>
          <cell r="K323">
            <v>81001</v>
          </cell>
          <cell r="L323">
            <v>0</v>
          </cell>
          <cell r="M323">
            <v>81001</v>
          </cell>
          <cell r="N323">
            <v>79741</v>
          </cell>
          <cell r="O323">
            <v>0</v>
          </cell>
          <cell r="P323">
            <v>79741</v>
          </cell>
          <cell r="Q323">
            <v>79684</v>
          </cell>
        </row>
        <row r="324">
          <cell r="C324" t="str">
            <v>O599841</v>
          </cell>
          <cell r="D324" t="str">
            <v>Mestská časť Košice - Šaca</v>
          </cell>
          <cell r="E324">
            <v>17</v>
          </cell>
          <cell r="F324">
            <v>0</v>
          </cell>
          <cell r="G324">
            <v>17</v>
          </cell>
          <cell r="H324">
            <v>17</v>
          </cell>
          <cell r="I324">
            <v>0.5</v>
          </cell>
          <cell r="J324">
            <v>17.5</v>
          </cell>
          <cell r="K324">
            <v>19449</v>
          </cell>
          <cell r="L324">
            <v>0</v>
          </cell>
          <cell r="M324">
            <v>19449</v>
          </cell>
          <cell r="N324">
            <v>19640</v>
          </cell>
          <cell r="O324">
            <v>0</v>
          </cell>
          <cell r="P324">
            <v>19640</v>
          </cell>
          <cell r="Q324">
            <v>19004</v>
          </cell>
        </row>
        <row r="325">
          <cell r="C325" t="str">
            <v>O888888</v>
          </cell>
          <cell r="D325" t="str">
            <v>Mesto Košice</v>
          </cell>
          <cell r="E325">
            <v>2005.5</v>
          </cell>
          <cell r="F325">
            <v>36.1</v>
          </cell>
          <cell r="G325">
            <v>2041.6000000000001</v>
          </cell>
          <cell r="H325">
            <v>1988.3</v>
          </cell>
          <cell r="I325">
            <v>46.400000000000006</v>
          </cell>
          <cell r="J325">
            <v>2034.7</v>
          </cell>
          <cell r="K325">
            <v>2335749</v>
          </cell>
          <cell r="L325">
            <v>0</v>
          </cell>
          <cell r="M325">
            <v>2335749</v>
          </cell>
          <cell r="N325">
            <v>2333120</v>
          </cell>
          <cell r="O325">
            <v>0</v>
          </cell>
          <cell r="P325">
            <v>2333120</v>
          </cell>
          <cell r="Q325">
            <v>2326084</v>
          </cell>
        </row>
        <row r="326">
          <cell r="C326" t="str">
            <v>C03</v>
          </cell>
          <cell r="D326" t="str">
            <v>Košická arcidiecéza</v>
          </cell>
          <cell r="E326">
            <v>204.00000000000003</v>
          </cell>
          <cell r="F326">
            <v>1.9000000000000001</v>
          </cell>
          <cell r="G326">
            <v>205.9</v>
          </cell>
          <cell r="H326">
            <v>208.70000000000002</v>
          </cell>
          <cell r="I326">
            <v>2.2999999999999998</v>
          </cell>
          <cell r="J326">
            <v>211.00000000000003</v>
          </cell>
          <cell r="K326">
            <v>235565</v>
          </cell>
          <cell r="L326">
            <v>0</v>
          </cell>
          <cell r="M326">
            <v>235565</v>
          </cell>
          <cell r="N326">
            <v>237512</v>
          </cell>
          <cell r="O326">
            <v>0</v>
          </cell>
          <cell r="P326">
            <v>237512</v>
          </cell>
          <cell r="Q326">
            <v>236344</v>
          </cell>
        </row>
        <row r="327">
          <cell r="C327" t="str">
            <v>C08</v>
          </cell>
          <cell r="D327" t="str">
            <v>Gréckokatolícka eparchia Košice</v>
          </cell>
          <cell r="E327">
            <v>46.4</v>
          </cell>
          <cell r="F327">
            <v>0</v>
          </cell>
          <cell r="G327">
            <v>46.4</v>
          </cell>
          <cell r="H327">
            <v>45.7</v>
          </cell>
          <cell r="I327">
            <v>0.8</v>
          </cell>
          <cell r="J327">
            <v>46.5</v>
          </cell>
          <cell r="K327">
            <v>53085</v>
          </cell>
          <cell r="L327">
            <v>0</v>
          </cell>
          <cell r="M327">
            <v>53085</v>
          </cell>
          <cell r="N327">
            <v>53123</v>
          </cell>
          <cell r="O327">
            <v>0</v>
          </cell>
          <cell r="P327">
            <v>53123</v>
          </cell>
          <cell r="Q327">
            <v>52273</v>
          </cell>
        </row>
        <row r="328">
          <cell r="C328" t="str">
            <v>C51</v>
          </cell>
          <cell r="D328" t="str">
            <v>Cirkevný zbor Evanjelickej cirkvi augsburského vyznania na Slovensku Košice - Terasa</v>
          </cell>
          <cell r="E328">
            <v>5</v>
          </cell>
          <cell r="F328">
            <v>0</v>
          </cell>
          <cell r="G328">
            <v>5</v>
          </cell>
          <cell r="H328">
            <v>5</v>
          </cell>
          <cell r="I328">
            <v>0</v>
          </cell>
          <cell r="J328">
            <v>5</v>
          </cell>
          <cell r="K328">
            <v>5720</v>
          </cell>
          <cell r="L328">
            <v>0</v>
          </cell>
          <cell r="M328">
            <v>5720</v>
          </cell>
          <cell r="N328">
            <v>5720</v>
          </cell>
          <cell r="O328">
            <v>0</v>
          </cell>
          <cell r="P328">
            <v>5720</v>
          </cell>
          <cell r="Q328">
            <v>6864</v>
          </cell>
        </row>
        <row r="329">
          <cell r="C329" t="str">
            <v>C71</v>
          </cell>
          <cell r="D329" t="str">
            <v>Rád premonštrátov - Opátstvo Jasov</v>
          </cell>
          <cell r="E329">
            <v>18.600000000000001</v>
          </cell>
          <cell r="F329">
            <v>1</v>
          </cell>
          <cell r="G329">
            <v>19.600000000000001</v>
          </cell>
          <cell r="H329">
            <v>17</v>
          </cell>
          <cell r="I329">
            <v>1</v>
          </cell>
          <cell r="J329">
            <v>18</v>
          </cell>
          <cell r="K329">
            <v>22424</v>
          </cell>
          <cell r="L329">
            <v>0</v>
          </cell>
          <cell r="M329">
            <v>22424</v>
          </cell>
          <cell r="N329">
            <v>21814</v>
          </cell>
          <cell r="O329">
            <v>0</v>
          </cell>
          <cell r="P329">
            <v>21814</v>
          </cell>
          <cell r="Q329">
            <v>21564</v>
          </cell>
        </row>
        <row r="330">
          <cell r="C330" t="str">
            <v>C72</v>
          </cell>
          <cell r="D330" t="str">
            <v>Košický seniorát Evanjelickej cirkvi augsburského vyznania na Slovensku</v>
          </cell>
          <cell r="E330">
            <v>12</v>
          </cell>
          <cell r="F330">
            <v>0</v>
          </cell>
          <cell r="G330">
            <v>12</v>
          </cell>
          <cell r="H330">
            <v>12</v>
          </cell>
          <cell r="I330">
            <v>0</v>
          </cell>
          <cell r="J330">
            <v>12</v>
          </cell>
          <cell r="K330">
            <v>13729</v>
          </cell>
          <cell r="L330">
            <v>0</v>
          </cell>
          <cell r="M330">
            <v>13729</v>
          </cell>
          <cell r="N330">
            <v>13729</v>
          </cell>
          <cell r="O330">
            <v>0</v>
          </cell>
          <cell r="P330">
            <v>13729</v>
          </cell>
          <cell r="Q330">
            <v>13729</v>
          </cell>
        </row>
        <row r="331">
          <cell r="C331" t="str">
            <v>C85</v>
          </cell>
          <cell r="D331" t="str">
            <v>Reformovaná kresťanská cirkev na Slovensku, Maďarský cirkevný zbor Košice</v>
          </cell>
          <cell r="E331">
            <v>6</v>
          </cell>
          <cell r="F331">
            <v>0</v>
          </cell>
          <cell r="G331">
            <v>6</v>
          </cell>
          <cell r="H331">
            <v>4</v>
          </cell>
          <cell r="I331">
            <v>0</v>
          </cell>
          <cell r="J331">
            <v>4</v>
          </cell>
          <cell r="K331">
            <v>6864</v>
          </cell>
          <cell r="L331">
            <v>0</v>
          </cell>
          <cell r="M331">
            <v>6864</v>
          </cell>
          <cell r="N331">
            <v>6102</v>
          </cell>
          <cell r="O331">
            <v>0</v>
          </cell>
          <cell r="P331">
            <v>6102</v>
          </cell>
          <cell r="Q331">
            <v>4576</v>
          </cell>
        </row>
        <row r="332">
          <cell r="C332" t="str">
            <v>S001</v>
          </cell>
          <cell r="D332" t="str">
            <v>PAMIKO, s.r.o. Košice</v>
          </cell>
          <cell r="E332">
            <v>6</v>
          </cell>
          <cell r="F332">
            <v>0</v>
          </cell>
          <cell r="G332">
            <v>6</v>
          </cell>
          <cell r="H332">
            <v>6</v>
          </cell>
          <cell r="I332">
            <v>0</v>
          </cell>
          <cell r="J332">
            <v>6</v>
          </cell>
          <cell r="K332">
            <v>6864</v>
          </cell>
          <cell r="L332">
            <v>0</v>
          </cell>
          <cell r="M332">
            <v>6864</v>
          </cell>
          <cell r="N332">
            <v>6864</v>
          </cell>
          <cell r="O332">
            <v>0</v>
          </cell>
          <cell r="P332">
            <v>6864</v>
          </cell>
          <cell r="Q332">
            <v>6673</v>
          </cell>
        </row>
        <row r="333">
          <cell r="C333" t="str">
            <v>S062</v>
          </cell>
          <cell r="D333" t="str">
            <v>Mgr. Natália Klotzmannová</v>
          </cell>
          <cell r="E333">
            <v>14.3</v>
          </cell>
          <cell r="F333">
            <v>1</v>
          </cell>
          <cell r="G333">
            <v>15.3</v>
          </cell>
          <cell r="H333">
            <v>15.1</v>
          </cell>
          <cell r="I333">
            <v>1</v>
          </cell>
          <cell r="J333">
            <v>16.100000000000001</v>
          </cell>
          <cell r="K333">
            <v>17504</v>
          </cell>
          <cell r="L333">
            <v>0</v>
          </cell>
          <cell r="M333">
            <v>17504</v>
          </cell>
          <cell r="N333">
            <v>17810</v>
          </cell>
          <cell r="O333">
            <v>0</v>
          </cell>
          <cell r="P333">
            <v>17810</v>
          </cell>
          <cell r="Q333">
            <v>17079</v>
          </cell>
        </row>
        <row r="334">
          <cell r="C334" t="str">
            <v>S1007</v>
          </cell>
          <cell r="D334" t="str">
            <v>Ťahanovská záhrada</v>
          </cell>
          <cell r="E334">
            <v>15.100000000000001</v>
          </cell>
          <cell r="F334">
            <v>1.8</v>
          </cell>
          <cell r="G334">
            <v>16.900000000000002</v>
          </cell>
          <cell r="H334">
            <v>13.1</v>
          </cell>
          <cell r="I334">
            <v>1.5</v>
          </cell>
          <cell r="J334">
            <v>14.6</v>
          </cell>
          <cell r="K334">
            <v>19335</v>
          </cell>
          <cell r="L334">
            <v>0</v>
          </cell>
          <cell r="M334">
            <v>19335</v>
          </cell>
          <cell r="N334">
            <v>18458</v>
          </cell>
          <cell r="O334">
            <v>0</v>
          </cell>
          <cell r="P334">
            <v>18458</v>
          </cell>
          <cell r="Q334">
            <v>18458</v>
          </cell>
        </row>
        <row r="335">
          <cell r="C335" t="str">
            <v>S1012</v>
          </cell>
          <cell r="D335" t="str">
            <v>HEALTHY KID, s.r.o.</v>
          </cell>
          <cell r="E335">
            <v>4</v>
          </cell>
          <cell r="F335">
            <v>0</v>
          </cell>
          <cell r="G335">
            <v>4</v>
          </cell>
          <cell r="H335">
            <v>4</v>
          </cell>
          <cell r="I335">
            <v>0</v>
          </cell>
          <cell r="J335">
            <v>4</v>
          </cell>
          <cell r="K335">
            <v>4576</v>
          </cell>
          <cell r="L335">
            <v>0</v>
          </cell>
          <cell r="M335">
            <v>4576</v>
          </cell>
          <cell r="N335">
            <v>4576</v>
          </cell>
          <cell r="O335">
            <v>0</v>
          </cell>
          <cell r="P335">
            <v>4576</v>
          </cell>
          <cell r="Q335">
            <v>4576</v>
          </cell>
        </row>
        <row r="336">
          <cell r="C336" t="str">
            <v>S1018</v>
          </cell>
          <cell r="D336" t="str">
            <v>ELIDO s.r.o.</v>
          </cell>
          <cell r="E336">
            <v>4</v>
          </cell>
          <cell r="F336">
            <v>0</v>
          </cell>
          <cell r="G336">
            <v>4</v>
          </cell>
          <cell r="H336">
            <v>3.4</v>
          </cell>
          <cell r="I336">
            <v>0</v>
          </cell>
          <cell r="J336">
            <v>3.4</v>
          </cell>
          <cell r="K336">
            <v>4576</v>
          </cell>
          <cell r="L336">
            <v>0</v>
          </cell>
          <cell r="M336">
            <v>4576</v>
          </cell>
          <cell r="N336">
            <v>4348</v>
          </cell>
          <cell r="O336">
            <v>0</v>
          </cell>
          <cell r="P336">
            <v>4348</v>
          </cell>
          <cell r="Q336">
            <v>4006</v>
          </cell>
        </row>
        <row r="337">
          <cell r="C337" t="str">
            <v>S1022</v>
          </cell>
          <cell r="D337" t="str">
            <v>Detské športové centrum Loptička s. r. o.</v>
          </cell>
          <cell r="E337">
            <v>1.7</v>
          </cell>
          <cell r="F337">
            <v>0.4</v>
          </cell>
          <cell r="G337">
            <v>2.1</v>
          </cell>
          <cell r="H337">
            <v>2</v>
          </cell>
          <cell r="I337">
            <v>0.4</v>
          </cell>
          <cell r="J337">
            <v>2.4</v>
          </cell>
          <cell r="K337">
            <v>2403</v>
          </cell>
          <cell r="L337">
            <v>0</v>
          </cell>
          <cell r="M337">
            <v>2403</v>
          </cell>
          <cell r="N337">
            <v>2517</v>
          </cell>
          <cell r="O337">
            <v>0</v>
          </cell>
          <cell r="P337">
            <v>2517</v>
          </cell>
          <cell r="Q337">
            <v>2632</v>
          </cell>
        </row>
        <row r="338">
          <cell r="C338" t="str">
            <v>S1033</v>
          </cell>
          <cell r="D338" t="str">
            <v>Schola da Vinci n.o.</v>
          </cell>
          <cell r="E338">
            <v>5</v>
          </cell>
          <cell r="F338">
            <v>0</v>
          </cell>
          <cell r="G338">
            <v>5</v>
          </cell>
          <cell r="H338">
            <v>5</v>
          </cell>
          <cell r="I338">
            <v>0</v>
          </cell>
          <cell r="J338">
            <v>5</v>
          </cell>
          <cell r="K338">
            <v>5720</v>
          </cell>
          <cell r="L338">
            <v>0</v>
          </cell>
          <cell r="M338">
            <v>5720</v>
          </cell>
          <cell r="N338">
            <v>5720</v>
          </cell>
          <cell r="O338">
            <v>0</v>
          </cell>
          <cell r="P338">
            <v>5720</v>
          </cell>
          <cell r="Q338">
            <v>5720</v>
          </cell>
        </row>
        <row r="339">
          <cell r="C339" t="str">
            <v>S1039</v>
          </cell>
          <cell r="D339" t="str">
            <v>MŠ S láskou s.r.o.</v>
          </cell>
          <cell r="E339">
            <v>6.9</v>
          </cell>
          <cell r="F339">
            <v>0</v>
          </cell>
          <cell r="G339">
            <v>6.9</v>
          </cell>
          <cell r="H339">
            <v>5</v>
          </cell>
          <cell r="I339">
            <v>0</v>
          </cell>
          <cell r="J339">
            <v>5</v>
          </cell>
          <cell r="K339">
            <v>7894</v>
          </cell>
          <cell r="L339">
            <v>0</v>
          </cell>
          <cell r="M339">
            <v>7894</v>
          </cell>
          <cell r="N339">
            <v>7170</v>
          </cell>
          <cell r="O339">
            <v>0</v>
          </cell>
          <cell r="P339">
            <v>7170</v>
          </cell>
          <cell r="Q339">
            <v>7170</v>
          </cell>
        </row>
        <row r="340">
          <cell r="C340" t="str">
            <v>S1055</v>
          </cell>
          <cell r="D340" t="str">
            <v>Spoločnosť priateľov slobodnej výchovy a vzdelávania - "Krídla"</v>
          </cell>
          <cell r="E340">
            <v>6.5</v>
          </cell>
          <cell r="F340">
            <v>0</v>
          </cell>
          <cell r="G340">
            <v>6.5</v>
          </cell>
          <cell r="H340">
            <v>8.3000000000000007</v>
          </cell>
          <cell r="I340">
            <v>0</v>
          </cell>
          <cell r="J340">
            <v>8.3000000000000007</v>
          </cell>
          <cell r="K340">
            <v>7437</v>
          </cell>
          <cell r="L340">
            <v>0</v>
          </cell>
          <cell r="M340">
            <v>7437</v>
          </cell>
          <cell r="N340">
            <v>8123</v>
          </cell>
          <cell r="O340">
            <v>0</v>
          </cell>
          <cell r="P340">
            <v>8123</v>
          </cell>
          <cell r="Q340">
            <v>8123</v>
          </cell>
        </row>
        <row r="341">
          <cell r="C341" t="str">
            <v>S1076</v>
          </cell>
          <cell r="D341" t="str">
            <v>Ing. Miroslav Krištan</v>
          </cell>
          <cell r="E341">
            <v>27.9</v>
          </cell>
          <cell r="F341">
            <v>0</v>
          </cell>
          <cell r="G341">
            <v>27.9</v>
          </cell>
          <cell r="H341">
            <v>27.1</v>
          </cell>
          <cell r="I341">
            <v>0</v>
          </cell>
          <cell r="J341">
            <v>27.1</v>
          </cell>
          <cell r="K341">
            <v>31920</v>
          </cell>
          <cell r="L341">
            <v>0</v>
          </cell>
          <cell r="M341">
            <v>31920</v>
          </cell>
          <cell r="N341">
            <v>31615</v>
          </cell>
          <cell r="O341">
            <v>0</v>
          </cell>
          <cell r="P341">
            <v>31615</v>
          </cell>
          <cell r="Q341">
            <v>31489</v>
          </cell>
        </row>
        <row r="342">
          <cell r="C342" t="str">
            <v>S1114</v>
          </cell>
          <cell r="D342" t="str">
            <v>Filmová škola s. r. o.</v>
          </cell>
          <cell r="E342">
            <v>20.2</v>
          </cell>
          <cell r="F342">
            <v>0.3</v>
          </cell>
          <cell r="G342">
            <v>20.5</v>
          </cell>
          <cell r="H342">
            <v>20.7</v>
          </cell>
          <cell r="I342">
            <v>0.3</v>
          </cell>
          <cell r="J342">
            <v>21</v>
          </cell>
          <cell r="K342">
            <v>23454</v>
          </cell>
          <cell r="L342">
            <v>0</v>
          </cell>
          <cell r="M342">
            <v>23454</v>
          </cell>
          <cell r="N342">
            <v>23644</v>
          </cell>
          <cell r="O342">
            <v>0</v>
          </cell>
          <cell r="P342">
            <v>23644</v>
          </cell>
          <cell r="Q342">
            <v>23644</v>
          </cell>
        </row>
        <row r="343">
          <cell r="C343" t="str">
            <v>S1143</v>
          </cell>
          <cell r="D343" t="str">
            <v>Univerzita veterinárskeho lekárstva a farmácie v Košiciach</v>
          </cell>
          <cell r="E343">
            <v>2.5</v>
          </cell>
          <cell r="F343">
            <v>0</v>
          </cell>
          <cell r="G343">
            <v>2.5</v>
          </cell>
          <cell r="H343">
            <v>2.6</v>
          </cell>
          <cell r="I343">
            <v>0</v>
          </cell>
          <cell r="J343">
            <v>2.6</v>
          </cell>
          <cell r="K343">
            <v>2860</v>
          </cell>
          <cell r="L343">
            <v>0</v>
          </cell>
          <cell r="M343">
            <v>2860</v>
          </cell>
          <cell r="N343">
            <v>2898</v>
          </cell>
          <cell r="O343">
            <v>0</v>
          </cell>
          <cell r="P343">
            <v>2898</v>
          </cell>
          <cell r="Q343">
            <v>2898</v>
          </cell>
        </row>
        <row r="344">
          <cell r="C344" t="str">
            <v>S1147</v>
          </cell>
          <cell r="D344" t="str">
            <v>Centrum včasnej intervencie Košice, n. o.</v>
          </cell>
          <cell r="E344">
            <v>0</v>
          </cell>
          <cell r="F344">
            <v>0</v>
          </cell>
          <cell r="G344">
            <v>0</v>
          </cell>
          <cell r="H344">
            <v>3.5</v>
          </cell>
          <cell r="I344">
            <v>0</v>
          </cell>
          <cell r="J344">
            <v>3.5</v>
          </cell>
          <cell r="K344">
            <v>0</v>
          </cell>
          <cell r="L344">
            <v>0</v>
          </cell>
          <cell r="M344">
            <v>0</v>
          </cell>
          <cell r="N344">
            <v>1335</v>
          </cell>
          <cell r="O344">
            <v>0</v>
          </cell>
          <cell r="P344">
            <v>1335</v>
          </cell>
          <cell r="Q344">
            <v>1346</v>
          </cell>
        </row>
        <row r="345">
          <cell r="C345" t="str">
            <v>S1149</v>
          </cell>
          <cell r="D345" t="str">
            <v>Univerzita Pavla Jozefa Šafárika v Košiciach</v>
          </cell>
          <cell r="E345">
            <v>2</v>
          </cell>
          <cell r="F345">
            <v>0</v>
          </cell>
          <cell r="G345">
            <v>2</v>
          </cell>
          <cell r="H345">
            <v>2.2000000000000002</v>
          </cell>
          <cell r="I345">
            <v>0</v>
          </cell>
          <cell r="J345">
            <v>2.2000000000000002</v>
          </cell>
          <cell r="K345">
            <v>2288</v>
          </cell>
          <cell r="L345">
            <v>0</v>
          </cell>
          <cell r="M345">
            <v>2288</v>
          </cell>
          <cell r="N345">
            <v>2364</v>
          </cell>
          <cell r="O345">
            <v>0</v>
          </cell>
          <cell r="P345">
            <v>2364</v>
          </cell>
          <cell r="Q345">
            <v>2364</v>
          </cell>
        </row>
        <row r="346">
          <cell r="C346" t="str">
            <v>S1159</v>
          </cell>
          <cell r="D346" t="str">
            <v>PhDr. Mária Horváthová PhD.</v>
          </cell>
          <cell r="E346">
            <v>0</v>
          </cell>
          <cell r="F346">
            <v>5</v>
          </cell>
          <cell r="G346">
            <v>5</v>
          </cell>
          <cell r="H346">
            <v>0</v>
          </cell>
          <cell r="I346">
            <v>5</v>
          </cell>
          <cell r="J346">
            <v>5</v>
          </cell>
          <cell r="K346">
            <v>5720</v>
          </cell>
          <cell r="L346">
            <v>0</v>
          </cell>
          <cell r="M346">
            <v>5720</v>
          </cell>
          <cell r="N346">
            <v>5720</v>
          </cell>
          <cell r="O346">
            <v>0</v>
          </cell>
          <cell r="P346">
            <v>5720</v>
          </cell>
          <cell r="Q346">
            <v>5720</v>
          </cell>
        </row>
        <row r="347">
          <cell r="C347" t="str">
            <v>S164</v>
          </cell>
          <cell r="D347" t="str">
            <v>Dobrá škola, n. o.</v>
          </cell>
          <cell r="E347">
            <v>64.5</v>
          </cell>
          <cell r="F347">
            <v>0</v>
          </cell>
          <cell r="G347">
            <v>64.5</v>
          </cell>
          <cell r="H347">
            <v>57.6</v>
          </cell>
          <cell r="I347">
            <v>1.1000000000000001</v>
          </cell>
          <cell r="J347">
            <v>58.7</v>
          </cell>
          <cell r="K347">
            <v>73793</v>
          </cell>
          <cell r="L347">
            <v>0</v>
          </cell>
          <cell r="M347">
            <v>73793</v>
          </cell>
          <cell r="N347">
            <v>71581</v>
          </cell>
          <cell r="O347">
            <v>0</v>
          </cell>
          <cell r="P347">
            <v>71581</v>
          </cell>
          <cell r="Q347">
            <v>71581</v>
          </cell>
        </row>
        <row r="348">
          <cell r="C348" t="str">
            <v>S222</v>
          </cell>
          <cell r="D348" t="str">
            <v>Juraj Sninský</v>
          </cell>
          <cell r="E348">
            <v>18.5</v>
          </cell>
          <cell r="F348">
            <v>0</v>
          </cell>
          <cell r="G348">
            <v>18.5</v>
          </cell>
          <cell r="H348">
            <v>18.899999999999999</v>
          </cell>
          <cell r="I348">
            <v>0</v>
          </cell>
          <cell r="J348">
            <v>18.899999999999999</v>
          </cell>
          <cell r="K348">
            <v>21165</v>
          </cell>
          <cell r="L348">
            <v>0</v>
          </cell>
          <cell r="M348">
            <v>21165</v>
          </cell>
          <cell r="N348">
            <v>21318</v>
          </cell>
          <cell r="O348">
            <v>0</v>
          </cell>
          <cell r="P348">
            <v>21318</v>
          </cell>
          <cell r="Q348">
            <v>21127</v>
          </cell>
        </row>
        <row r="349">
          <cell r="C349" t="str">
            <v>S257</v>
          </cell>
          <cell r="D349" t="str">
            <v>Združenie pre rozvoj vzdelávania, o.z.</v>
          </cell>
          <cell r="E349">
            <v>24.200000000000003</v>
          </cell>
          <cell r="F349">
            <v>0</v>
          </cell>
          <cell r="G349">
            <v>24.200000000000003</v>
          </cell>
          <cell r="H349">
            <v>22.1</v>
          </cell>
          <cell r="I349">
            <v>0</v>
          </cell>
          <cell r="J349">
            <v>22.1</v>
          </cell>
          <cell r="K349">
            <v>27687</v>
          </cell>
          <cell r="L349">
            <v>0</v>
          </cell>
          <cell r="M349">
            <v>27687</v>
          </cell>
          <cell r="N349">
            <v>26886</v>
          </cell>
          <cell r="O349">
            <v>0</v>
          </cell>
          <cell r="P349">
            <v>26886</v>
          </cell>
          <cell r="Q349">
            <v>26886</v>
          </cell>
        </row>
        <row r="350">
          <cell r="C350" t="str">
            <v>S292</v>
          </cell>
          <cell r="D350" t="str">
            <v>MUDr. Alexandra Sabolová</v>
          </cell>
          <cell r="E350">
            <v>6.5</v>
          </cell>
          <cell r="F350">
            <v>0.3</v>
          </cell>
          <cell r="G350">
            <v>6.8</v>
          </cell>
          <cell r="H350">
            <v>7</v>
          </cell>
          <cell r="I350">
            <v>0</v>
          </cell>
          <cell r="J350">
            <v>7</v>
          </cell>
          <cell r="K350">
            <v>7780</v>
          </cell>
          <cell r="L350">
            <v>0</v>
          </cell>
          <cell r="M350">
            <v>7780</v>
          </cell>
          <cell r="N350">
            <v>7856</v>
          </cell>
          <cell r="O350">
            <v>0</v>
          </cell>
          <cell r="P350">
            <v>7856</v>
          </cell>
          <cell r="Q350">
            <v>7699</v>
          </cell>
        </row>
        <row r="351">
          <cell r="C351" t="str">
            <v>S399</v>
          </cell>
          <cell r="D351" t="str">
            <v>SŠG, s.r.o.</v>
          </cell>
          <cell r="E351">
            <v>15</v>
          </cell>
          <cell r="F351">
            <v>2</v>
          </cell>
          <cell r="G351">
            <v>17</v>
          </cell>
          <cell r="H351">
            <v>20.6</v>
          </cell>
          <cell r="I351">
            <v>2</v>
          </cell>
          <cell r="J351">
            <v>22.6</v>
          </cell>
          <cell r="K351">
            <v>19449</v>
          </cell>
          <cell r="L351">
            <v>0</v>
          </cell>
          <cell r="M351">
            <v>19449</v>
          </cell>
          <cell r="N351">
            <v>21585</v>
          </cell>
          <cell r="O351">
            <v>0</v>
          </cell>
          <cell r="P351">
            <v>21585</v>
          </cell>
          <cell r="Q351">
            <v>22609</v>
          </cell>
        </row>
        <row r="352">
          <cell r="C352" t="str">
            <v>S409</v>
          </cell>
          <cell r="D352" t="str">
            <v>DIDACTICUS, s.r.o.</v>
          </cell>
          <cell r="E352">
            <v>15.2</v>
          </cell>
          <cell r="F352">
            <v>0</v>
          </cell>
          <cell r="G352">
            <v>15.2</v>
          </cell>
          <cell r="H352">
            <v>17</v>
          </cell>
          <cell r="I352">
            <v>0.6</v>
          </cell>
          <cell r="J352">
            <v>17.600000000000001</v>
          </cell>
          <cell r="K352">
            <v>17390</v>
          </cell>
          <cell r="L352">
            <v>0</v>
          </cell>
          <cell r="M352">
            <v>17390</v>
          </cell>
          <cell r="N352">
            <v>18305</v>
          </cell>
          <cell r="O352">
            <v>0</v>
          </cell>
          <cell r="P352">
            <v>18305</v>
          </cell>
          <cell r="Q352">
            <v>18146</v>
          </cell>
        </row>
        <row r="353">
          <cell r="C353" t="str">
            <v>S411</v>
          </cell>
          <cell r="D353" t="str">
            <v>JUVENTUS SLOVAKIA, s.r.o.</v>
          </cell>
          <cell r="E353">
            <v>27</v>
          </cell>
          <cell r="F353">
            <v>1</v>
          </cell>
          <cell r="G353">
            <v>28</v>
          </cell>
          <cell r="H353">
            <v>19.7</v>
          </cell>
          <cell r="I353">
            <v>1</v>
          </cell>
          <cell r="J353">
            <v>20.7</v>
          </cell>
          <cell r="K353">
            <v>32034</v>
          </cell>
          <cell r="L353">
            <v>0</v>
          </cell>
          <cell r="M353">
            <v>32034</v>
          </cell>
          <cell r="N353">
            <v>29250</v>
          </cell>
          <cell r="O353">
            <v>0</v>
          </cell>
          <cell r="P353">
            <v>29250</v>
          </cell>
          <cell r="Q353">
            <v>29250</v>
          </cell>
        </row>
        <row r="354">
          <cell r="C354" t="str">
            <v>S428</v>
          </cell>
          <cell r="D354" t="str">
            <v>FUTURE, n.o.</v>
          </cell>
          <cell r="E354">
            <v>16.8</v>
          </cell>
          <cell r="F354">
            <v>0</v>
          </cell>
          <cell r="G354">
            <v>16.8</v>
          </cell>
          <cell r="H354">
            <v>14.2</v>
          </cell>
          <cell r="I354">
            <v>0.5</v>
          </cell>
          <cell r="J354">
            <v>14.7</v>
          </cell>
          <cell r="K354">
            <v>19221</v>
          </cell>
          <cell r="L354">
            <v>0</v>
          </cell>
          <cell r="M354">
            <v>19221</v>
          </cell>
          <cell r="N354">
            <v>18420</v>
          </cell>
          <cell r="O354">
            <v>0</v>
          </cell>
          <cell r="P354">
            <v>18420</v>
          </cell>
          <cell r="Q354">
            <v>18480</v>
          </cell>
        </row>
        <row r="355">
          <cell r="C355" t="str">
            <v>S480</v>
          </cell>
          <cell r="D355" t="str">
            <v>Mgr. Anna Uchnárová</v>
          </cell>
          <cell r="E355">
            <v>30.400000000000002</v>
          </cell>
          <cell r="F355">
            <v>1</v>
          </cell>
          <cell r="G355">
            <v>31.400000000000002</v>
          </cell>
          <cell r="H355">
            <v>29.400000000000002</v>
          </cell>
          <cell r="I355">
            <v>1</v>
          </cell>
          <cell r="J355">
            <v>30.400000000000002</v>
          </cell>
          <cell r="K355">
            <v>35925</v>
          </cell>
          <cell r="L355">
            <v>0</v>
          </cell>
          <cell r="M355">
            <v>35925</v>
          </cell>
          <cell r="N355">
            <v>35543</v>
          </cell>
          <cell r="O355">
            <v>0</v>
          </cell>
          <cell r="P355">
            <v>35543</v>
          </cell>
          <cell r="Q355">
            <v>36298</v>
          </cell>
        </row>
        <row r="356">
          <cell r="C356" t="str">
            <v>S522</v>
          </cell>
          <cell r="D356" t="str">
            <v>Kultúrne združenie občanov rómskej národnosti Košického kraja, n.o.</v>
          </cell>
          <cell r="E356">
            <v>53.5</v>
          </cell>
          <cell r="F356">
            <v>3</v>
          </cell>
          <cell r="G356">
            <v>56.5</v>
          </cell>
          <cell r="H356">
            <v>47.300000000000004</v>
          </cell>
          <cell r="I356">
            <v>3</v>
          </cell>
          <cell r="J356">
            <v>50.300000000000004</v>
          </cell>
          <cell r="K356">
            <v>64640</v>
          </cell>
          <cell r="L356">
            <v>0</v>
          </cell>
          <cell r="M356">
            <v>64640</v>
          </cell>
          <cell r="N356">
            <v>62276</v>
          </cell>
          <cell r="O356">
            <v>0</v>
          </cell>
          <cell r="P356">
            <v>62276</v>
          </cell>
          <cell r="Q356">
            <v>57319</v>
          </cell>
        </row>
        <row r="357">
          <cell r="C357" t="str">
            <v>S531</v>
          </cell>
          <cell r="D357" t="str">
            <v>MVDr. Kornélia Čulenová</v>
          </cell>
          <cell r="E357">
            <v>6</v>
          </cell>
          <cell r="F357">
            <v>0</v>
          </cell>
          <cell r="G357">
            <v>6</v>
          </cell>
          <cell r="H357">
            <v>3</v>
          </cell>
          <cell r="I357">
            <v>0</v>
          </cell>
          <cell r="J357">
            <v>3</v>
          </cell>
          <cell r="K357">
            <v>6864</v>
          </cell>
          <cell r="L357">
            <v>0</v>
          </cell>
          <cell r="M357">
            <v>6864</v>
          </cell>
          <cell r="N357">
            <v>5720</v>
          </cell>
          <cell r="O357">
            <v>0</v>
          </cell>
          <cell r="P357">
            <v>5720</v>
          </cell>
          <cell r="Q357">
            <v>4767</v>
          </cell>
        </row>
        <row r="358">
          <cell r="C358" t="str">
            <v>S537</v>
          </cell>
          <cell r="D358" t="str">
            <v>Mgr. Simona Šimková</v>
          </cell>
          <cell r="E358">
            <v>0</v>
          </cell>
          <cell r="F358">
            <v>6.4</v>
          </cell>
          <cell r="G358">
            <v>6.4</v>
          </cell>
          <cell r="H358">
            <v>0</v>
          </cell>
          <cell r="I358">
            <v>8.5</v>
          </cell>
          <cell r="J358">
            <v>8.5</v>
          </cell>
          <cell r="K358">
            <v>7322</v>
          </cell>
          <cell r="L358">
            <v>0</v>
          </cell>
          <cell r="M358">
            <v>7322</v>
          </cell>
          <cell r="N358">
            <v>8123</v>
          </cell>
          <cell r="O358">
            <v>0</v>
          </cell>
          <cell r="P358">
            <v>8123</v>
          </cell>
          <cell r="Q358">
            <v>8145</v>
          </cell>
        </row>
        <row r="359">
          <cell r="C359" t="str">
            <v>S615</v>
          </cell>
          <cell r="D359" t="str">
            <v>SGCR s. r. o.</v>
          </cell>
          <cell r="E359">
            <v>16</v>
          </cell>
          <cell r="F359">
            <v>0</v>
          </cell>
          <cell r="G359">
            <v>16</v>
          </cell>
          <cell r="H359">
            <v>15.7</v>
          </cell>
          <cell r="I359">
            <v>0.5</v>
          </cell>
          <cell r="J359">
            <v>16.2</v>
          </cell>
          <cell r="K359">
            <v>18305</v>
          </cell>
          <cell r="L359">
            <v>0</v>
          </cell>
          <cell r="M359">
            <v>18305</v>
          </cell>
          <cell r="N359">
            <v>18382</v>
          </cell>
          <cell r="O359">
            <v>0</v>
          </cell>
          <cell r="P359">
            <v>18382</v>
          </cell>
          <cell r="Q359">
            <v>18382</v>
          </cell>
        </row>
        <row r="360">
          <cell r="C360" t="str">
            <v>S696</v>
          </cell>
          <cell r="D360" t="str">
            <v>KOŠICKÁ AKADÉMIA, n.o.</v>
          </cell>
          <cell r="E360">
            <v>11</v>
          </cell>
          <cell r="F360">
            <v>0</v>
          </cell>
          <cell r="G360">
            <v>11</v>
          </cell>
          <cell r="H360">
            <v>11.5</v>
          </cell>
          <cell r="I360">
            <v>0</v>
          </cell>
          <cell r="J360">
            <v>11.5</v>
          </cell>
          <cell r="K360">
            <v>12585</v>
          </cell>
          <cell r="L360">
            <v>0</v>
          </cell>
          <cell r="M360">
            <v>12585</v>
          </cell>
          <cell r="N360">
            <v>12776</v>
          </cell>
          <cell r="O360">
            <v>0</v>
          </cell>
          <cell r="P360">
            <v>12776</v>
          </cell>
          <cell r="Q360">
            <v>12594</v>
          </cell>
        </row>
        <row r="361">
          <cell r="C361" t="str">
            <v>S756</v>
          </cell>
          <cell r="D361" t="str">
            <v>Súkromná športová materská škola, s.r.o.</v>
          </cell>
          <cell r="E361">
            <v>17</v>
          </cell>
          <cell r="F361">
            <v>0</v>
          </cell>
          <cell r="G361">
            <v>17</v>
          </cell>
          <cell r="H361">
            <v>30</v>
          </cell>
          <cell r="I361">
            <v>0</v>
          </cell>
          <cell r="J361">
            <v>30</v>
          </cell>
          <cell r="K361">
            <v>19449</v>
          </cell>
          <cell r="L361">
            <v>0</v>
          </cell>
          <cell r="M361">
            <v>19449</v>
          </cell>
          <cell r="N361">
            <v>24407</v>
          </cell>
          <cell r="O361">
            <v>0</v>
          </cell>
          <cell r="P361">
            <v>24407</v>
          </cell>
          <cell r="Q361">
            <v>21405</v>
          </cell>
        </row>
        <row r="362">
          <cell r="C362" t="str">
            <v>S758</v>
          </cell>
          <cell r="D362" t="str">
            <v>ASAP FINANCE, s. .r. o.</v>
          </cell>
          <cell r="E362">
            <v>2</v>
          </cell>
          <cell r="F362">
            <v>0</v>
          </cell>
          <cell r="G362">
            <v>2</v>
          </cell>
          <cell r="H362">
            <v>2</v>
          </cell>
          <cell r="I362">
            <v>0</v>
          </cell>
          <cell r="J362">
            <v>2</v>
          </cell>
          <cell r="K362">
            <v>2288</v>
          </cell>
          <cell r="L362">
            <v>0</v>
          </cell>
          <cell r="M362">
            <v>2288</v>
          </cell>
          <cell r="N362">
            <v>2288</v>
          </cell>
          <cell r="O362">
            <v>0</v>
          </cell>
          <cell r="P362">
            <v>2288</v>
          </cell>
          <cell r="Q362">
            <v>2288</v>
          </cell>
        </row>
        <row r="363">
          <cell r="C363" t="str">
            <v>S764</v>
          </cell>
          <cell r="D363" t="str">
            <v>BabyPro, s. r. o.</v>
          </cell>
          <cell r="E363">
            <v>0</v>
          </cell>
          <cell r="F363">
            <v>0</v>
          </cell>
          <cell r="G363">
            <v>0</v>
          </cell>
          <cell r="H363">
            <v>4</v>
          </cell>
          <cell r="I363">
            <v>0</v>
          </cell>
          <cell r="J363">
            <v>4</v>
          </cell>
          <cell r="K363">
            <v>0</v>
          </cell>
          <cell r="L363">
            <v>0</v>
          </cell>
          <cell r="M363">
            <v>0</v>
          </cell>
          <cell r="N363">
            <v>1525</v>
          </cell>
          <cell r="O363">
            <v>0</v>
          </cell>
          <cell r="P363">
            <v>1525</v>
          </cell>
          <cell r="Q363">
            <v>1525</v>
          </cell>
        </row>
        <row r="364">
          <cell r="C364" t="str">
            <v>S778</v>
          </cell>
          <cell r="D364" t="str">
            <v>INKLUB</v>
          </cell>
          <cell r="E364">
            <v>7</v>
          </cell>
          <cell r="F364">
            <v>0.6</v>
          </cell>
          <cell r="G364">
            <v>7.6</v>
          </cell>
          <cell r="H364">
            <v>7</v>
          </cell>
          <cell r="I364">
            <v>0.4</v>
          </cell>
          <cell r="J364">
            <v>7.4</v>
          </cell>
          <cell r="K364">
            <v>8695</v>
          </cell>
          <cell r="L364">
            <v>0</v>
          </cell>
          <cell r="M364">
            <v>8695</v>
          </cell>
          <cell r="N364">
            <v>8619</v>
          </cell>
          <cell r="O364">
            <v>0</v>
          </cell>
          <cell r="P364">
            <v>8619</v>
          </cell>
          <cell r="Q364">
            <v>7818</v>
          </cell>
        </row>
        <row r="365">
          <cell r="C365" t="str">
            <v>S799</v>
          </cell>
          <cell r="D365" t="str">
            <v>Play school s.r.o.</v>
          </cell>
          <cell r="E365">
            <v>4.5</v>
          </cell>
          <cell r="F365">
            <v>0</v>
          </cell>
          <cell r="G365">
            <v>4.5</v>
          </cell>
          <cell r="H365">
            <v>5</v>
          </cell>
          <cell r="I365">
            <v>0</v>
          </cell>
          <cell r="J365">
            <v>5</v>
          </cell>
          <cell r="K365">
            <v>5148</v>
          </cell>
          <cell r="L365">
            <v>0</v>
          </cell>
          <cell r="M365">
            <v>5148</v>
          </cell>
          <cell r="N365">
            <v>5339</v>
          </cell>
          <cell r="O365">
            <v>0</v>
          </cell>
          <cell r="P365">
            <v>5339</v>
          </cell>
          <cell r="Q365">
            <v>5339</v>
          </cell>
        </row>
        <row r="366">
          <cell r="C366" t="str">
            <v>S824</v>
          </cell>
          <cell r="D366" t="str">
            <v>Pro Pueris n.o.</v>
          </cell>
          <cell r="E366">
            <v>7.7</v>
          </cell>
          <cell r="F366">
            <v>0</v>
          </cell>
          <cell r="G366">
            <v>7.7</v>
          </cell>
          <cell r="H366">
            <v>6</v>
          </cell>
          <cell r="I366">
            <v>0</v>
          </cell>
          <cell r="J366">
            <v>6</v>
          </cell>
          <cell r="K366">
            <v>8809</v>
          </cell>
          <cell r="L366">
            <v>0</v>
          </cell>
          <cell r="M366">
            <v>8809</v>
          </cell>
          <cell r="N366">
            <v>8161</v>
          </cell>
          <cell r="O366">
            <v>0</v>
          </cell>
          <cell r="P366">
            <v>8161</v>
          </cell>
          <cell r="Q366">
            <v>8204</v>
          </cell>
        </row>
        <row r="367">
          <cell r="C367" t="str">
            <v>S836</v>
          </cell>
          <cell r="D367" t="str">
            <v>PaedDr. Katarína Mitura</v>
          </cell>
          <cell r="E367">
            <v>0</v>
          </cell>
          <cell r="F367">
            <v>5</v>
          </cell>
          <cell r="G367">
            <v>5</v>
          </cell>
          <cell r="H367">
            <v>0</v>
          </cell>
          <cell r="I367">
            <v>5.9</v>
          </cell>
          <cell r="J367">
            <v>5.9</v>
          </cell>
          <cell r="K367">
            <v>5720</v>
          </cell>
          <cell r="L367">
            <v>0</v>
          </cell>
          <cell r="M367">
            <v>5720</v>
          </cell>
          <cell r="N367">
            <v>6064</v>
          </cell>
          <cell r="O367">
            <v>0</v>
          </cell>
          <cell r="P367">
            <v>6064</v>
          </cell>
          <cell r="Q367">
            <v>6064</v>
          </cell>
        </row>
        <row r="368">
          <cell r="C368" t="str">
            <v>S837</v>
          </cell>
          <cell r="D368" t="str">
            <v>English Learning Centre - New perspective, s.r.o.</v>
          </cell>
          <cell r="E368">
            <v>4.5999999999999996</v>
          </cell>
          <cell r="F368">
            <v>0</v>
          </cell>
          <cell r="G368">
            <v>4.5999999999999996</v>
          </cell>
          <cell r="H368">
            <v>4.5999999999999996</v>
          </cell>
          <cell r="I368">
            <v>0</v>
          </cell>
          <cell r="J368">
            <v>4.5999999999999996</v>
          </cell>
          <cell r="K368">
            <v>5263</v>
          </cell>
          <cell r="L368">
            <v>0</v>
          </cell>
          <cell r="M368">
            <v>5263</v>
          </cell>
          <cell r="N368">
            <v>5263</v>
          </cell>
          <cell r="O368">
            <v>0</v>
          </cell>
          <cell r="P368">
            <v>5263</v>
          </cell>
          <cell r="Q368">
            <v>5210</v>
          </cell>
        </row>
        <row r="369">
          <cell r="C369" t="str">
            <v>S851</v>
          </cell>
          <cell r="D369" t="str">
            <v>Detské centrum Baranček, o.z.</v>
          </cell>
          <cell r="E369">
            <v>7</v>
          </cell>
          <cell r="F369">
            <v>0</v>
          </cell>
          <cell r="G369">
            <v>7</v>
          </cell>
          <cell r="H369">
            <v>6</v>
          </cell>
          <cell r="I369">
            <v>0</v>
          </cell>
          <cell r="J369">
            <v>6</v>
          </cell>
          <cell r="K369">
            <v>8009</v>
          </cell>
          <cell r="L369">
            <v>0</v>
          </cell>
          <cell r="M369">
            <v>8009</v>
          </cell>
          <cell r="N369">
            <v>7627</v>
          </cell>
          <cell r="O369">
            <v>0</v>
          </cell>
          <cell r="P369">
            <v>7627</v>
          </cell>
          <cell r="Q369">
            <v>8028</v>
          </cell>
        </row>
        <row r="370">
          <cell r="C370" t="str">
            <v>S863</v>
          </cell>
          <cell r="D370" t="str">
            <v>Mgr. Adriana Pištejová</v>
          </cell>
          <cell r="E370">
            <v>20.9</v>
          </cell>
          <cell r="F370">
            <v>0.8</v>
          </cell>
          <cell r="G370">
            <v>21.7</v>
          </cell>
          <cell r="H370">
            <v>22.4</v>
          </cell>
          <cell r="I370">
            <v>0.8</v>
          </cell>
          <cell r="J370">
            <v>23.2</v>
          </cell>
          <cell r="K370">
            <v>24826</v>
          </cell>
          <cell r="L370">
            <v>0</v>
          </cell>
          <cell r="M370">
            <v>24826</v>
          </cell>
          <cell r="N370">
            <v>25399</v>
          </cell>
          <cell r="O370">
            <v>0</v>
          </cell>
          <cell r="P370">
            <v>25399</v>
          </cell>
          <cell r="Q370">
            <v>25399</v>
          </cell>
        </row>
        <row r="371">
          <cell r="C371" t="str">
            <v>S866</v>
          </cell>
          <cell r="D371" t="str">
            <v>HRDLIČKA, občianske združenie</v>
          </cell>
          <cell r="E371">
            <v>11</v>
          </cell>
          <cell r="F371">
            <v>0</v>
          </cell>
          <cell r="G371">
            <v>11</v>
          </cell>
          <cell r="H371">
            <v>10</v>
          </cell>
          <cell r="I371">
            <v>0</v>
          </cell>
          <cell r="J371">
            <v>10</v>
          </cell>
          <cell r="K371">
            <v>12585</v>
          </cell>
          <cell r="L371">
            <v>0</v>
          </cell>
          <cell r="M371">
            <v>12585</v>
          </cell>
          <cell r="N371">
            <v>12204</v>
          </cell>
          <cell r="O371">
            <v>0</v>
          </cell>
          <cell r="P371">
            <v>12204</v>
          </cell>
          <cell r="Q371">
            <v>12204</v>
          </cell>
        </row>
        <row r="372">
          <cell r="C372" t="str">
            <v>S867</v>
          </cell>
          <cell r="D372" t="str">
            <v>World Communication Center s.r.o.</v>
          </cell>
          <cell r="E372">
            <v>27.2</v>
          </cell>
          <cell r="F372">
            <v>0.7</v>
          </cell>
          <cell r="G372">
            <v>27.9</v>
          </cell>
          <cell r="H372">
            <v>28.2</v>
          </cell>
          <cell r="I372">
            <v>0.8</v>
          </cell>
          <cell r="J372">
            <v>29</v>
          </cell>
          <cell r="K372">
            <v>31920</v>
          </cell>
          <cell r="L372">
            <v>0</v>
          </cell>
          <cell r="M372">
            <v>31920</v>
          </cell>
          <cell r="N372">
            <v>32339</v>
          </cell>
          <cell r="O372">
            <v>0</v>
          </cell>
          <cell r="P372">
            <v>32339</v>
          </cell>
          <cell r="Q372">
            <v>32740</v>
          </cell>
        </row>
        <row r="373">
          <cell r="C373" t="str">
            <v>S879</v>
          </cell>
          <cell r="D373" t="str">
            <v>Vilôčka, s.r.o.</v>
          </cell>
          <cell r="E373">
            <v>12</v>
          </cell>
          <cell r="F373">
            <v>1</v>
          </cell>
          <cell r="G373">
            <v>13</v>
          </cell>
          <cell r="H373">
            <v>12.7</v>
          </cell>
          <cell r="I373">
            <v>1</v>
          </cell>
          <cell r="J373">
            <v>13.7</v>
          </cell>
          <cell r="K373">
            <v>14873</v>
          </cell>
          <cell r="L373">
            <v>0</v>
          </cell>
          <cell r="M373">
            <v>14873</v>
          </cell>
          <cell r="N373">
            <v>15140</v>
          </cell>
          <cell r="O373">
            <v>0</v>
          </cell>
          <cell r="P373">
            <v>15140</v>
          </cell>
          <cell r="Q373">
            <v>13566</v>
          </cell>
        </row>
        <row r="374">
          <cell r="C374" t="str">
            <v>S880</v>
          </cell>
          <cell r="D374" t="str">
            <v>Občianske združenie  "SPLASH INTERNATIONAL"</v>
          </cell>
          <cell r="E374">
            <v>18</v>
          </cell>
          <cell r="F374">
            <v>0</v>
          </cell>
          <cell r="G374">
            <v>18</v>
          </cell>
          <cell r="H374">
            <v>17.600000000000001</v>
          </cell>
          <cell r="I374">
            <v>0</v>
          </cell>
          <cell r="J374">
            <v>17.600000000000001</v>
          </cell>
          <cell r="K374">
            <v>20593</v>
          </cell>
          <cell r="L374">
            <v>0</v>
          </cell>
          <cell r="M374">
            <v>20593</v>
          </cell>
          <cell r="N374">
            <v>20441</v>
          </cell>
          <cell r="O374">
            <v>0</v>
          </cell>
          <cell r="P374">
            <v>20441</v>
          </cell>
          <cell r="Q374">
            <v>22207</v>
          </cell>
        </row>
        <row r="375">
          <cell r="C375" t="str">
            <v>S881</v>
          </cell>
          <cell r="D375" t="str">
            <v>Ing. Mgr. Marianna Mereššová</v>
          </cell>
          <cell r="E375">
            <v>0</v>
          </cell>
          <cell r="F375">
            <v>7.2</v>
          </cell>
          <cell r="G375">
            <v>7.2</v>
          </cell>
          <cell r="H375">
            <v>0</v>
          </cell>
          <cell r="I375">
            <v>5.8</v>
          </cell>
          <cell r="J375">
            <v>5.8</v>
          </cell>
          <cell r="K375">
            <v>8237</v>
          </cell>
          <cell r="L375">
            <v>0</v>
          </cell>
          <cell r="M375">
            <v>8237</v>
          </cell>
          <cell r="N375">
            <v>7703</v>
          </cell>
          <cell r="O375">
            <v>0</v>
          </cell>
          <cell r="P375">
            <v>7703</v>
          </cell>
          <cell r="Q375">
            <v>7703</v>
          </cell>
        </row>
        <row r="376">
          <cell r="C376" t="str">
            <v>S895</v>
          </cell>
          <cell r="D376" t="str">
            <v>Amari Nevi Ora n.o. (ANO)</v>
          </cell>
          <cell r="E376">
            <v>2.6</v>
          </cell>
          <cell r="F376">
            <v>0</v>
          </cell>
          <cell r="G376">
            <v>2.6</v>
          </cell>
          <cell r="H376">
            <v>4.7</v>
          </cell>
          <cell r="I376">
            <v>0</v>
          </cell>
          <cell r="J376">
            <v>4.7</v>
          </cell>
          <cell r="K376">
            <v>2975</v>
          </cell>
          <cell r="L376">
            <v>0</v>
          </cell>
          <cell r="M376">
            <v>2975</v>
          </cell>
          <cell r="N376">
            <v>3775</v>
          </cell>
          <cell r="O376">
            <v>0</v>
          </cell>
          <cell r="P376">
            <v>3775</v>
          </cell>
          <cell r="Q376">
            <v>2737</v>
          </cell>
        </row>
        <row r="377">
          <cell r="C377" t="str">
            <v>S948</v>
          </cell>
          <cell r="D377" t="str">
            <v>créme de la créme s.r.o.</v>
          </cell>
          <cell r="E377">
            <v>5</v>
          </cell>
          <cell r="F377">
            <v>0</v>
          </cell>
          <cell r="G377">
            <v>5</v>
          </cell>
          <cell r="H377">
            <v>4</v>
          </cell>
          <cell r="I377">
            <v>0</v>
          </cell>
          <cell r="J377">
            <v>4</v>
          </cell>
          <cell r="K377">
            <v>5720</v>
          </cell>
          <cell r="L377">
            <v>0</v>
          </cell>
          <cell r="M377">
            <v>5720</v>
          </cell>
          <cell r="N377">
            <v>5339</v>
          </cell>
          <cell r="O377">
            <v>0</v>
          </cell>
          <cell r="P377">
            <v>5339</v>
          </cell>
          <cell r="Q377">
            <v>5114</v>
          </cell>
        </row>
        <row r="378">
          <cell r="C378" t="str">
            <v>S951</v>
          </cell>
          <cell r="D378" t="str">
            <v>KORPET s.r.o.</v>
          </cell>
          <cell r="E378">
            <v>6</v>
          </cell>
          <cell r="F378">
            <v>0</v>
          </cell>
          <cell r="G378">
            <v>6</v>
          </cell>
          <cell r="H378">
            <v>7</v>
          </cell>
          <cell r="I378">
            <v>0</v>
          </cell>
          <cell r="J378">
            <v>7</v>
          </cell>
          <cell r="K378">
            <v>6864</v>
          </cell>
          <cell r="L378">
            <v>0</v>
          </cell>
          <cell r="M378">
            <v>6864</v>
          </cell>
          <cell r="N378">
            <v>7246</v>
          </cell>
          <cell r="O378">
            <v>0</v>
          </cell>
          <cell r="P378">
            <v>7246</v>
          </cell>
          <cell r="Q378">
            <v>7123</v>
          </cell>
        </row>
        <row r="379">
          <cell r="C379" t="str">
            <v>S961</v>
          </cell>
          <cell r="D379" t="str">
            <v>OZ Škola po novom</v>
          </cell>
          <cell r="E379">
            <v>16.899999999999999</v>
          </cell>
          <cell r="F379">
            <v>0.5</v>
          </cell>
          <cell r="G379">
            <v>17.399999999999999</v>
          </cell>
          <cell r="H379">
            <v>31.3</v>
          </cell>
          <cell r="I379">
            <v>1</v>
          </cell>
          <cell r="J379">
            <v>32.299999999999997</v>
          </cell>
          <cell r="K379">
            <v>19907</v>
          </cell>
          <cell r="L379">
            <v>0</v>
          </cell>
          <cell r="M379">
            <v>19907</v>
          </cell>
          <cell r="N379">
            <v>25589</v>
          </cell>
          <cell r="O379">
            <v>0</v>
          </cell>
          <cell r="P379">
            <v>25589</v>
          </cell>
          <cell r="Q379">
            <v>26467</v>
          </cell>
        </row>
        <row r="380">
          <cell r="C380" t="str">
            <v>S980</v>
          </cell>
          <cell r="D380" t="str">
            <v>AKADEMIK SMŠ, s. r. o.</v>
          </cell>
          <cell r="E380">
            <v>6</v>
          </cell>
          <cell r="F380">
            <v>0</v>
          </cell>
          <cell r="G380">
            <v>6</v>
          </cell>
          <cell r="H380">
            <v>6</v>
          </cell>
          <cell r="I380">
            <v>0</v>
          </cell>
          <cell r="J380">
            <v>6</v>
          </cell>
          <cell r="K380">
            <v>6864</v>
          </cell>
          <cell r="L380">
            <v>0</v>
          </cell>
          <cell r="M380">
            <v>6864</v>
          </cell>
          <cell r="N380">
            <v>6864</v>
          </cell>
          <cell r="O380">
            <v>0</v>
          </cell>
          <cell r="P380">
            <v>6864</v>
          </cell>
          <cell r="Q380">
            <v>6864</v>
          </cell>
        </row>
        <row r="381">
          <cell r="C381" t="str">
            <v>S984</v>
          </cell>
          <cell r="D381" t="str">
            <v>Jana Koleková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3775</v>
          </cell>
          <cell r="L381">
            <v>0</v>
          </cell>
          <cell r="M381">
            <v>3775</v>
          </cell>
          <cell r="N381">
            <v>0</v>
          </cell>
          <cell r="O381">
            <v>0</v>
          </cell>
          <cell r="P381">
            <v>0</v>
          </cell>
          <cell r="Q381">
            <v>3775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T"/>
      <sheetName val="skoly"/>
      <sheetName val="zriadovatel"/>
    </sheetNames>
    <sheetDataSet>
      <sheetData sheetId="0"/>
      <sheetData sheetId="1">
        <row r="824">
          <cell r="M824">
            <v>20002.80000000001</v>
          </cell>
          <cell r="N824">
            <v>909.79999999999973</v>
          </cell>
          <cell r="O824">
            <v>20912.600000000002</v>
          </cell>
          <cell r="P824">
            <v>20180.499999999985</v>
          </cell>
          <cell r="Q824">
            <v>965.69999999999948</v>
          </cell>
          <cell r="R824">
            <v>21146.199999999986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0DC0-3B89-45DD-9CC5-F111A976F4D2}">
  <sheetPr>
    <tabColor rgb="FFFF0000"/>
    <pageSetUpPr fitToPage="1"/>
  </sheetPr>
  <dimension ref="A1:K394"/>
  <sheetViews>
    <sheetView tabSelected="1" workbookViewId="0">
      <pane ySplit="4" topLeftCell="A176" activePane="bottomLeft" state="frozen"/>
      <selection pane="bottomLeft" activeCell="R159" sqref="R159"/>
    </sheetView>
  </sheetViews>
  <sheetFormatPr defaultRowHeight="12.75" x14ac:dyDescent="0.2"/>
  <cols>
    <col min="1" max="3" width="8.28515625" customWidth="1"/>
    <col min="4" max="4" width="46.28515625" customWidth="1"/>
    <col min="5" max="10" width="9.5703125" customWidth="1"/>
    <col min="11" max="11" width="14" customWidth="1"/>
  </cols>
  <sheetData>
    <row r="1" spans="1:11" ht="18.75" x14ac:dyDescent="0.3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</row>
    <row r="2" spans="1:11" ht="9" customHeight="1" thickBot="1" x14ac:dyDescent="0.35">
      <c r="A2" s="3"/>
      <c r="B2" s="2"/>
      <c r="C2" s="2"/>
      <c r="D2" s="3"/>
      <c r="E2" s="2"/>
      <c r="F2" s="2"/>
      <c r="G2" s="2"/>
      <c r="H2" s="2"/>
      <c r="I2" s="2"/>
      <c r="J2" s="2"/>
    </row>
    <row r="3" spans="1:11" s="4" customFormat="1" ht="30.75" customHeight="1" thickBot="1" x14ac:dyDescent="0.25">
      <c r="A3" s="4" t="s">
        <v>1</v>
      </c>
      <c r="E3" s="5" t="s">
        <v>2</v>
      </c>
      <c r="F3" s="6"/>
      <c r="G3" s="7"/>
      <c r="H3" s="8" t="s">
        <v>3</v>
      </c>
      <c r="I3" s="9"/>
      <c r="J3" s="10"/>
      <c r="K3" s="58" t="s">
        <v>779</v>
      </c>
    </row>
    <row r="4" spans="1:11" ht="118.5" customHeight="1" thickBot="1" x14ac:dyDescent="0.25">
      <c r="A4" s="11" t="s">
        <v>4</v>
      </c>
      <c r="B4" s="12" t="s">
        <v>5</v>
      </c>
      <c r="C4" s="12" t="s">
        <v>6</v>
      </c>
      <c r="D4" s="13" t="s">
        <v>7</v>
      </c>
      <c r="E4" s="14" t="s">
        <v>8</v>
      </c>
      <c r="F4" s="15" t="s">
        <v>9</v>
      </c>
      <c r="G4" s="16" t="s">
        <v>10</v>
      </c>
      <c r="H4" s="17" t="s">
        <v>8</v>
      </c>
      <c r="I4" s="18" t="s">
        <v>9</v>
      </c>
      <c r="J4" s="19" t="s">
        <v>10</v>
      </c>
      <c r="K4" s="57"/>
    </row>
    <row r="5" spans="1:11" ht="15" x14ac:dyDescent="0.2">
      <c r="A5" s="20" t="s">
        <v>11</v>
      </c>
      <c r="B5" s="21" t="s">
        <v>12</v>
      </c>
      <c r="C5" s="21" t="s">
        <v>13</v>
      </c>
      <c r="D5" s="22" t="s">
        <v>14</v>
      </c>
      <c r="E5" s="23">
        <v>1293.8</v>
      </c>
      <c r="F5" s="24">
        <v>193.6</v>
      </c>
      <c r="G5" s="25">
        <v>1487.3999999999996</v>
      </c>
      <c r="H5" s="23">
        <v>1340.9</v>
      </c>
      <c r="I5" s="24">
        <v>199.5</v>
      </c>
      <c r="J5" s="26">
        <v>1540.4</v>
      </c>
      <c r="K5" s="54">
        <f>VLOOKUP(C5,[1]zriadovatel!$C$5:$Q$241,15,0)</f>
        <v>3352603</v>
      </c>
    </row>
    <row r="6" spans="1:11" ht="15" x14ac:dyDescent="0.2">
      <c r="A6" s="20" t="s">
        <v>11</v>
      </c>
      <c r="B6" s="21" t="s">
        <v>15</v>
      </c>
      <c r="C6" s="21" t="s">
        <v>16</v>
      </c>
      <c r="D6" s="22" t="s">
        <v>17</v>
      </c>
      <c r="E6" s="23">
        <v>2020.8</v>
      </c>
      <c r="F6" s="24">
        <v>46.199999999999996</v>
      </c>
      <c r="G6" s="25">
        <v>2067</v>
      </c>
      <c r="H6" s="23">
        <v>2062.8999999999996</v>
      </c>
      <c r="I6" s="24">
        <v>52.400000000000013</v>
      </c>
      <c r="J6" s="26">
        <v>2115.2999999999997</v>
      </c>
      <c r="K6" s="54">
        <f>VLOOKUP(C6,[1]zriadovatel!$C$5:$Q$241,15,0)</f>
        <v>4004012</v>
      </c>
    </row>
    <row r="7" spans="1:11" ht="15" x14ac:dyDescent="0.2">
      <c r="A7" s="20" t="s">
        <v>11</v>
      </c>
      <c r="B7" s="21" t="s">
        <v>18</v>
      </c>
      <c r="C7" s="21" t="s">
        <v>19</v>
      </c>
      <c r="D7" s="22" t="s">
        <v>20</v>
      </c>
      <c r="E7" s="23">
        <v>2</v>
      </c>
      <c r="F7" s="24">
        <v>0</v>
      </c>
      <c r="G7" s="25">
        <v>2</v>
      </c>
      <c r="H7" s="23">
        <v>2</v>
      </c>
      <c r="I7" s="24">
        <v>0</v>
      </c>
      <c r="J7" s="26">
        <v>2</v>
      </c>
      <c r="K7" s="54">
        <f>VLOOKUP(C7,[1]zriadovatel!$C$5:$Q$241,15,0)</f>
        <v>1961</v>
      </c>
    </row>
    <row r="8" spans="1:11" ht="15" x14ac:dyDescent="0.2">
      <c r="A8" s="20" t="s">
        <v>11</v>
      </c>
      <c r="B8" s="21" t="s">
        <v>18</v>
      </c>
      <c r="C8" s="21" t="s">
        <v>21</v>
      </c>
      <c r="D8" s="22" t="s">
        <v>22</v>
      </c>
      <c r="E8" s="23">
        <v>10</v>
      </c>
      <c r="F8" s="24">
        <v>0</v>
      </c>
      <c r="G8" s="25">
        <v>10</v>
      </c>
      <c r="H8" s="23">
        <v>11.7</v>
      </c>
      <c r="I8" s="24">
        <v>0</v>
      </c>
      <c r="J8" s="26">
        <v>11.7</v>
      </c>
      <c r="K8" s="54">
        <f>VLOOKUP(C8,[1]zriadovatel!$C$5:$Q$241,15,0)</f>
        <v>9924</v>
      </c>
    </row>
    <row r="9" spans="1:11" ht="15" x14ac:dyDescent="0.2">
      <c r="A9" s="20" t="s">
        <v>11</v>
      </c>
      <c r="B9" s="21" t="s">
        <v>18</v>
      </c>
      <c r="C9" s="21" t="s">
        <v>23</v>
      </c>
      <c r="D9" s="22" t="s">
        <v>24</v>
      </c>
      <c r="E9" s="23">
        <v>11.5</v>
      </c>
      <c r="F9" s="24">
        <v>0</v>
      </c>
      <c r="G9" s="25">
        <v>11.5</v>
      </c>
      <c r="H9" s="23">
        <v>10</v>
      </c>
      <c r="I9" s="24">
        <v>0</v>
      </c>
      <c r="J9" s="26">
        <v>10</v>
      </c>
      <c r="K9" s="54">
        <f>VLOOKUP(C9,[1]zriadovatel!$C$5:$Q$241,15,0)</f>
        <v>10067</v>
      </c>
    </row>
    <row r="10" spans="1:11" ht="15" x14ac:dyDescent="0.2">
      <c r="A10" s="20" t="s">
        <v>11</v>
      </c>
      <c r="B10" s="21" t="s">
        <v>18</v>
      </c>
      <c r="C10" s="21" t="s">
        <v>25</v>
      </c>
      <c r="D10" s="22" t="s">
        <v>26</v>
      </c>
      <c r="E10" s="23">
        <v>0</v>
      </c>
      <c r="F10" s="24">
        <v>0</v>
      </c>
      <c r="G10" s="25">
        <v>0</v>
      </c>
      <c r="H10" s="23">
        <v>3</v>
      </c>
      <c r="I10" s="24">
        <v>0</v>
      </c>
      <c r="J10" s="26">
        <v>3</v>
      </c>
      <c r="K10" s="54">
        <f>VLOOKUP(C10,[1]zriadovatel!$C$5:$Q$241,15,0)</f>
        <v>981</v>
      </c>
    </row>
    <row r="11" spans="1:11" ht="15" x14ac:dyDescent="0.2">
      <c r="A11" s="20" t="s">
        <v>11</v>
      </c>
      <c r="B11" s="21" t="s">
        <v>18</v>
      </c>
      <c r="C11" s="21" t="s">
        <v>27</v>
      </c>
      <c r="D11" s="22" t="s">
        <v>28</v>
      </c>
      <c r="E11" s="23">
        <v>4</v>
      </c>
      <c r="F11" s="24">
        <v>0</v>
      </c>
      <c r="G11" s="25">
        <v>4</v>
      </c>
      <c r="H11" s="23">
        <v>4</v>
      </c>
      <c r="I11" s="24">
        <v>0</v>
      </c>
      <c r="J11" s="26">
        <v>4</v>
      </c>
      <c r="K11" s="54">
        <f>VLOOKUP(C11,[1]zriadovatel!$C$5:$Q$241,15,0)</f>
        <v>3923</v>
      </c>
    </row>
    <row r="12" spans="1:11" ht="15" x14ac:dyDescent="0.2">
      <c r="A12" s="20" t="s">
        <v>11</v>
      </c>
      <c r="B12" s="21" t="s">
        <v>18</v>
      </c>
      <c r="C12" s="21" t="s">
        <v>29</v>
      </c>
      <c r="D12" s="22" t="s">
        <v>30</v>
      </c>
      <c r="E12" s="23">
        <v>38.799999999999997</v>
      </c>
      <c r="F12" s="24">
        <v>0</v>
      </c>
      <c r="G12" s="25">
        <v>38.799999999999997</v>
      </c>
      <c r="H12" s="23">
        <v>40.5</v>
      </c>
      <c r="I12" s="24">
        <v>0</v>
      </c>
      <c r="J12" s="26">
        <v>40.5</v>
      </c>
      <c r="K12" s="54">
        <f>VLOOKUP(C12,[1]zriadovatel!$C$5:$Q$241,15,0)</f>
        <v>38969</v>
      </c>
    </row>
    <row r="13" spans="1:11" ht="15" x14ac:dyDescent="0.2">
      <c r="A13" s="20" t="s">
        <v>11</v>
      </c>
      <c r="B13" s="21" t="s">
        <v>18</v>
      </c>
      <c r="C13" s="21" t="s">
        <v>31</v>
      </c>
      <c r="D13" s="22" t="s">
        <v>32</v>
      </c>
      <c r="E13" s="23">
        <v>10.3</v>
      </c>
      <c r="F13" s="24">
        <v>0</v>
      </c>
      <c r="G13" s="25">
        <v>10.3</v>
      </c>
      <c r="H13" s="23">
        <v>9.3000000000000007</v>
      </c>
      <c r="I13" s="24">
        <v>0</v>
      </c>
      <c r="J13" s="26">
        <v>9.3000000000000007</v>
      </c>
      <c r="K13" s="54">
        <f>VLOOKUP(C13,[1]zriadovatel!$C$5:$Q$241,15,0)</f>
        <v>9774</v>
      </c>
    </row>
    <row r="14" spans="1:11" ht="15" x14ac:dyDescent="0.2">
      <c r="A14" s="20" t="s">
        <v>11</v>
      </c>
      <c r="B14" s="21" t="s">
        <v>18</v>
      </c>
      <c r="C14" s="21" t="s">
        <v>33</v>
      </c>
      <c r="D14" s="22" t="s">
        <v>34</v>
      </c>
      <c r="E14" s="23">
        <v>17.100000000000001</v>
      </c>
      <c r="F14" s="24">
        <v>0</v>
      </c>
      <c r="G14" s="25">
        <v>17.100000000000001</v>
      </c>
      <c r="H14" s="23">
        <v>19.100000000000001</v>
      </c>
      <c r="I14" s="24">
        <v>0</v>
      </c>
      <c r="J14" s="26">
        <v>19.100000000000001</v>
      </c>
      <c r="K14" s="54">
        <f>VLOOKUP(C14,[1]zriadovatel!$C$5:$Q$241,15,0)</f>
        <v>17366</v>
      </c>
    </row>
    <row r="15" spans="1:11" ht="15" x14ac:dyDescent="0.2">
      <c r="A15" s="20" t="s">
        <v>11</v>
      </c>
      <c r="B15" s="21" t="s">
        <v>18</v>
      </c>
      <c r="C15" s="21" t="s">
        <v>35</v>
      </c>
      <c r="D15" s="22" t="s">
        <v>36</v>
      </c>
      <c r="E15" s="23">
        <v>3.5</v>
      </c>
      <c r="F15" s="24">
        <v>0</v>
      </c>
      <c r="G15" s="25">
        <v>3.5</v>
      </c>
      <c r="H15" s="23">
        <v>4</v>
      </c>
      <c r="I15" s="24">
        <v>0</v>
      </c>
      <c r="J15" s="26">
        <v>4</v>
      </c>
      <c r="K15" s="54">
        <f>VLOOKUP(C15,[1]zriadovatel!$C$5:$Q$241,15,0)</f>
        <v>3643</v>
      </c>
    </row>
    <row r="16" spans="1:11" ht="15" x14ac:dyDescent="0.2">
      <c r="A16" s="20" t="s">
        <v>11</v>
      </c>
      <c r="B16" s="21" t="s">
        <v>18</v>
      </c>
      <c r="C16" s="21" t="s">
        <v>37</v>
      </c>
      <c r="D16" s="22" t="s">
        <v>38</v>
      </c>
      <c r="E16" s="23">
        <v>5</v>
      </c>
      <c r="F16" s="24">
        <v>0</v>
      </c>
      <c r="G16" s="25">
        <v>5</v>
      </c>
      <c r="H16" s="23">
        <v>7</v>
      </c>
      <c r="I16" s="24">
        <v>0</v>
      </c>
      <c r="J16" s="26">
        <v>7</v>
      </c>
      <c r="K16" s="54">
        <f>VLOOKUP(C16,[1]zriadovatel!$C$5:$Q$241,15,0)</f>
        <v>5666</v>
      </c>
    </row>
    <row r="17" spans="1:11" ht="15" x14ac:dyDescent="0.2">
      <c r="A17" s="20" t="s">
        <v>11</v>
      </c>
      <c r="B17" s="21" t="s">
        <v>18</v>
      </c>
      <c r="C17" s="21" t="s">
        <v>39</v>
      </c>
      <c r="D17" s="22" t="s">
        <v>40</v>
      </c>
      <c r="E17" s="23">
        <v>47.4</v>
      </c>
      <c r="F17" s="24">
        <v>0</v>
      </c>
      <c r="G17" s="25">
        <v>47.4</v>
      </c>
      <c r="H17" s="23">
        <v>45.6</v>
      </c>
      <c r="I17" s="24">
        <v>0</v>
      </c>
      <c r="J17" s="26">
        <v>45.6</v>
      </c>
      <c r="K17" s="54">
        <f>VLOOKUP(C17,[1]zriadovatel!$C$5:$Q$241,15,0)</f>
        <v>45894</v>
      </c>
    </row>
    <row r="18" spans="1:11" ht="15" x14ac:dyDescent="0.2">
      <c r="A18" s="20" t="s">
        <v>11</v>
      </c>
      <c r="B18" s="21" t="s">
        <v>18</v>
      </c>
      <c r="C18" s="21" t="s">
        <v>41</v>
      </c>
      <c r="D18" s="22" t="s">
        <v>42</v>
      </c>
      <c r="E18" s="23">
        <v>26</v>
      </c>
      <c r="F18" s="24">
        <v>0</v>
      </c>
      <c r="G18" s="25">
        <v>26</v>
      </c>
      <c r="H18" s="23">
        <v>24.5</v>
      </c>
      <c r="I18" s="24">
        <v>0</v>
      </c>
      <c r="J18" s="26">
        <v>24.5</v>
      </c>
      <c r="K18" s="54">
        <f>VLOOKUP(C18,[1]zriadovatel!$C$5:$Q$241,15,0)</f>
        <v>24259</v>
      </c>
    </row>
    <row r="19" spans="1:11" ht="15" x14ac:dyDescent="0.2">
      <c r="A19" s="20" t="s">
        <v>11</v>
      </c>
      <c r="B19" s="21" t="s">
        <v>18</v>
      </c>
      <c r="C19" s="21" t="s">
        <v>43</v>
      </c>
      <c r="D19" s="22" t="s">
        <v>44</v>
      </c>
      <c r="E19" s="23">
        <v>23.5</v>
      </c>
      <c r="F19" s="24">
        <v>0</v>
      </c>
      <c r="G19" s="25">
        <v>23.5</v>
      </c>
      <c r="H19" s="23">
        <v>22.2</v>
      </c>
      <c r="I19" s="24">
        <v>0</v>
      </c>
      <c r="J19" s="26">
        <v>22.2</v>
      </c>
      <c r="K19" s="54">
        <f>VLOOKUP(C19,[1]zriadovatel!$C$5:$Q$241,15,0)</f>
        <v>22620</v>
      </c>
    </row>
    <row r="20" spans="1:11" ht="15" x14ac:dyDescent="0.2">
      <c r="A20" s="20" t="s">
        <v>11</v>
      </c>
      <c r="B20" s="21" t="s">
        <v>18</v>
      </c>
      <c r="C20" s="21" t="s">
        <v>45</v>
      </c>
      <c r="D20" s="22" t="s">
        <v>46</v>
      </c>
      <c r="E20" s="23">
        <v>38.200000000000003</v>
      </c>
      <c r="F20" s="24">
        <v>0.5</v>
      </c>
      <c r="G20" s="25">
        <v>38.700000000000003</v>
      </c>
      <c r="H20" s="23">
        <v>41.6</v>
      </c>
      <c r="I20" s="24">
        <v>1</v>
      </c>
      <c r="J20" s="26">
        <v>42.6</v>
      </c>
      <c r="K20" s="54">
        <f>VLOOKUP(C20,[1]zriadovatel!$C$5:$Q$241,15,0)</f>
        <v>41787</v>
      </c>
    </row>
    <row r="21" spans="1:11" ht="15" x14ac:dyDescent="0.2">
      <c r="A21" s="20" t="s">
        <v>11</v>
      </c>
      <c r="B21" s="21" t="s">
        <v>18</v>
      </c>
      <c r="C21" s="21" t="s">
        <v>47</v>
      </c>
      <c r="D21" s="22" t="s">
        <v>48</v>
      </c>
      <c r="E21" s="23">
        <v>31.2</v>
      </c>
      <c r="F21" s="24">
        <v>1</v>
      </c>
      <c r="G21" s="25">
        <v>32.200000000000003</v>
      </c>
      <c r="H21" s="23">
        <v>31.6</v>
      </c>
      <c r="I21" s="24">
        <v>1.5</v>
      </c>
      <c r="J21" s="26">
        <v>33.1</v>
      </c>
      <c r="K21" s="54">
        <f>VLOOKUP(C21,[1]zriadovatel!$C$5:$Q$241,15,0)</f>
        <v>31871</v>
      </c>
    </row>
    <row r="22" spans="1:11" ht="15" x14ac:dyDescent="0.2">
      <c r="A22" s="27" t="s">
        <v>11</v>
      </c>
      <c r="B22" s="28" t="s">
        <v>18</v>
      </c>
      <c r="C22" s="28" t="s">
        <v>49</v>
      </c>
      <c r="D22" s="29" t="s">
        <v>50</v>
      </c>
      <c r="E22" s="30">
        <v>38.9</v>
      </c>
      <c r="F22" s="31">
        <v>1</v>
      </c>
      <c r="G22" s="32">
        <v>39.9</v>
      </c>
      <c r="H22" s="23">
        <v>42</v>
      </c>
      <c r="I22" s="24">
        <v>1</v>
      </c>
      <c r="J22" s="26">
        <v>43</v>
      </c>
      <c r="K22" s="54">
        <f>VLOOKUP(C22,[1]zriadovatel!$C$5:$Q$241,15,0)</f>
        <v>39888</v>
      </c>
    </row>
    <row r="23" spans="1:11" ht="15" x14ac:dyDescent="0.2">
      <c r="A23" s="27" t="s">
        <v>11</v>
      </c>
      <c r="B23" s="28" t="s">
        <v>18</v>
      </c>
      <c r="C23" s="28" t="s">
        <v>51</v>
      </c>
      <c r="D23" s="29" t="s">
        <v>52</v>
      </c>
      <c r="E23" s="30">
        <v>112</v>
      </c>
      <c r="F23" s="31">
        <v>3</v>
      </c>
      <c r="G23" s="32">
        <v>115</v>
      </c>
      <c r="H23" s="23">
        <v>111.89999999999999</v>
      </c>
      <c r="I23" s="24">
        <v>4.7</v>
      </c>
      <c r="J23" s="26">
        <v>116.6</v>
      </c>
      <c r="K23" s="54">
        <f>VLOOKUP(C23,[1]zriadovatel!$C$5:$Q$241,15,0)</f>
        <v>113275</v>
      </c>
    </row>
    <row r="24" spans="1:11" ht="15" x14ac:dyDescent="0.2">
      <c r="A24" s="27" t="s">
        <v>11</v>
      </c>
      <c r="B24" s="28" t="s">
        <v>18</v>
      </c>
      <c r="C24" s="28" t="s">
        <v>53</v>
      </c>
      <c r="D24" s="29" t="s">
        <v>54</v>
      </c>
      <c r="E24" s="30">
        <v>19.5</v>
      </c>
      <c r="F24" s="31">
        <v>0</v>
      </c>
      <c r="G24" s="32">
        <v>19.5</v>
      </c>
      <c r="H24" s="23">
        <v>26</v>
      </c>
      <c r="I24" s="24">
        <v>0</v>
      </c>
      <c r="J24" s="26">
        <v>26</v>
      </c>
      <c r="K24" s="54">
        <f>VLOOKUP(C24,[1]zriadovatel!$C$5:$Q$241,15,0)</f>
        <v>21247</v>
      </c>
    </row>
    <row r="25" spans="1:11" ht="15" x14ac:dyDescent="0.2">
      <c r="A25" s="27" t="s">
        <v>11</v>
      </c>
      <c r="B25" s="28" t="s">
        <v>18</v>
      </c>
      <c r="C25" s="28" t="s">
        <v>55</v>
      </c>
      <c r="D25" s="29" t="s">
        <v>56</v>
      </c>
      <c r="E25" s="30">
        <v>4</v>
      </c>
      <c r="F25" s="31">
        <v>0</v>
      </c>
      <c r="G25" s="32">
        <v>4</v>
      </c>
      <c r="H25" s="23">
        <v>4</v>
      </c>
      <c r="I25" s="24">
        <v>0</v>
      </c>
      <c r="J25" s="26">
        <v>4</v>
      </c>
      <c r="K25" s="54">
        <f>VLOOKUP(C25,[1]zriadovatel!$C$5:$Q$241,15,0)</f>
        <v>3916</v>
      </c>
    </row>
    <row r="26" spans="1:11" ht="15" x14ac:dyDescent="0.2">
      <c r="A26" s="27" t="s">
        <v>11</v>
      </c>
      <c r="B26" s="28" t="s">
        <v>18</v>
      </c>
      <c r="C26" s="28" t="s">
        <v>57</v>
      </c>
      <c r="D26" s="29" t="s">
        <v>58</v>
      </c>
      <c r="E26" s="30">
        <v>42.4</v>
      </c>
      <c r="F26" s="31">
        <v>2.5</v>
      </c>
      <c r="G26" s="32">
        <v>44.9</v>
      </c>
      <c r="H26" s="23">
        <v>43</v>
      </c>
      <c r="I26" s="24">
        <v>2.5</v>
      </c>
      <c r="J26" s="26">
        <v>45.5</v>
      </c>
      <c r="K26" s="54">
        <f>VLOOKUP(C26,[1]zriadovatel!$C$5:$Q$241,15,0)</f>
        <v>44700</v>
      </c>
    </row>
    <row r="27" spans="1:11" ht="15" x14ac:dyDescent="0.2">
      <c r="A27" s="27" t="s">
        <v>11</v>
      </c>
      <c r="B27" s="28" t="s">
        <v>18</v>
      </c>
      <c r="C27" s="28" t="s">
        <v>59</v>
      </c>
      <c r="D27" s="29" t="s">
        <v>60</v>
      </c>
      <c r="E27" s="30">
        <v>42.4</v>
      </c>
      <c r="F27" s="31">
        <v>4.7</v>
      </c>
      <c r="G27" s="32">
        <v>47.1</v>
      </c>
      <c r="H27" s="23">
        <v>42.8</v>
      </c>
      <c r="I27" s="24">
        <v>4</v>
      </c>
      <c r="J27" s="26">
        <v>46.8</v>
      </c>
      <c r="K27" s="54">
        <f>VLOOKUP(C27,[1]zriadovatel!$C$5:$Q$241,15,0)</f>
        <v>47667</v>
      </c>
    </row>
    <row r="28" spans="1:11" ht="15" x14ac:dyDescent="0.2">
      <c r="A28" s="27" t="s">
        <v>11</v>
      </c>
      <c r="B28" s="28" t="s">
        <v>18</v>
      </c>
      <c r="C28" s="28" t="s">
        <v>61</v>
      </c>
      <c r="D28" s="29" t="s">
        <v>62</v>
      </c>
      <c r="E28" s="30">
        <v>9.5</v>
      </c>
      <c r="F28" s="31">
        <v>0</v>
      </c>
      <c r="G28" s="32">
        <v>9.5</v>
      </c>
      <c r="H28" s="23">
        <v>8.5</v>
      </c>
      <c r="I28" s="24">
        <v>0</v>
      </c>
      <c r="J28" s="26">
        <v>8.5</v>
      </c>
      <c r="K28" s="54">
        <f>VLOOKUP(C28,[1]zriadovatel!$C$5:$Q$241,15,0)</f>
        <v>8914</v>
      </c>
    </row>
    <row r="29" spans="1:11" ht="15" x14ac:dyDescent="0.2">
      <c r="A29" s="27" t="s">
        <v>11</v>
      </c>
      <c r="B29" s="28" t="s">
        <v>18</v>
      </c>
      <c r="C29" s="28" t="s">
        <v>63</v>
      </c>
      <c r="D29" s="29" t="s">
        <v>64</v>
      </c>
      <c r="E29" s="30">
        <v>6.3</v>
      </c>
      <c r="F29" s="31">
        <v>0</v>
      </c>
      <c r="G29" s="32">
        <v>6.3</v>
      </c>
      <c r="H29" s="23">
        <v>4.9000000000000004</v>
      </c>
      <c r="I29" s="24">
        <v>0</v>
      </c>
      <c r="J29" s="26">
        <v>4.9000000000000004</v>
      </c>
      <c r="K29" s="54">
        <f>VLOOKUP(C29,[1]zriadovatel!$C$5:$Q$241,15,0)</f>
        <v>5721</v>
      </c>
    </row>
    <row r="30" spans="1:11" ht="15" x14ac:dyDescent="0.2">
      <c r="A30" s="27" t="s">
        <v>11</v>
      </c>
      <c r="B30" s="28" t="s">
        <v>18</v>
      </c>
      <c r="C30" s="28" t="s">
        <v>65</v>
      </c>
      <c r="D30" s="29" t="s">
        <v>66</v>
      </c>
      <c r="E30" s="30">
        <v>10</v>
      </c>
      <c r="F30" s="31">
        <v>0</v>
      </c>
      <c r="G30" s="32">
        <v>10</v>
      </c>
      <c r="H30" s="23">
        <v>11</v>
      </c>
      <c r="I30" s="24">
        <v>0</v>
      </c>
      <c r="J30" s="26">
        <v>11</v>
      </c>
      <c r="K30" s="54">
        <f>VLOOKUP(C30,[1]zriadovatel!$C$5:$Q$241,15,0)</f>
        <v>10134</v>
      </c>
    </row>
    <row r="31" spans="1:11" ht="15" x14ac:dyDescent="0.2">
      <c r="A31" s="27" t="s">
        <v>11</v>
      </c>
      <c r="B31" s="28" t="s">
        <v>18</v>
      </c>
      <c r="C31" s="28" t="s">
        <v>67</v>
      </c>
      <c r="D31" s="29" t="s">
        <v>68</v>
      </c>
      <c r="E31" s="30">
        <v>29.1</v>
      </c>
      <c r="F31" s="31">
        <v>0</v>
      </c>
      <c r="G31" s="32">
        <v>29.1</v>
      </c>
      <c r="H31" s="23">
        <v>34.1</v>
      </c>
      <c r="I31" s="24">
        <v>0</v>
      </c>
      <c r="J31" s="26">
        <v>34.1</v>
      </c>
      <c r="K31" s="54">
        <f>VLOOKUP(C31,[1]zriadovatel!$C$5:$Q$241,15,0)</f>
        <v>32104</v>
      </c>
    </row>
    <row r="32" spans="1:11" ht="15" x14ac:dyDescent="0.2">
      <c r="A32" s="27" t="s">
        <v>11</v>
      </c>
      <c r="B32" s="28" t="s">
        <v>18</v>
      </c>
      <c r="C32" s="28" t="s">
        <v>69</v>
      </c>
      <c r="D32" s="29" t="s">
        <v>70</v>
      </c>
      <c r="E32" s="30">
        <v>38.200000000000003</v>
      </c>
      <c r="F32" s="31">
        <v>0.5</v>
      </c>
      <c r="G32" s="32">
        <v>38.700000000000003</v>
      </c>
      <c r="H32" s="23">
        <v>40.9</v>
      </c>
      <c r="I32" s="24">
        <v>0.5</v>
      </c>
      <c r="J32" s="26">
        <v>41.4</v>
      </c>
      <c r="K32" s="54">
        <f>VLOOKUP(C32,[1]zriadovatel!$C$5:$Q$241,15,0)</f>
        <v>36482</v>
      </c>
    </row>
    <row r="33" spans="1:11" ht="15" x14ac:dyDescent="0.2">
      <c r="A33" s="27" t="s">
        <v>11</v>
      </c>
      <c r="B33" s="28" t="s">
        <v>18</v>
      </c>
      <c r="C33" s="28" t="s">
        <v>71</v>
      </c>
      <c r="D33" s="29" t="s">
        <v>72</v>
      </c>
      <c r="E33" s="30">
        <v>103.9</v>
      </c>
      <c r="F33" s="31">
        <v>2.8</v>
      </c>
      <c r="G33" s="32">
        <v>106.7</v>
      </c>
      <c r="H33" s="23">
        <v>102.10000000000001</v>
      </c>
      <c r="I33" s="24">
        <v>2.5</v>
      </c>
      <c r="J33" s="26">
        <v>104.60000000000001</v>
      </c>
      <c r="K33" s="54">
        <f>VLOOKUP(C33,[1]zriadovatel!$C$5:$Q$241,15,0)</f>
        <v>100917</v>
      </c>
    </row>
    <row r="34" spans="1:11" ht="15" x14ac:dyDescent="0.2">
      <c r="A34" s="27" t="s">
        <v>11</v>
      </c>
      <c r="B34" s="28" t="s">
        <v>18</v>
      </c>
      <c r="C34" s="28" t="s">
        <v>73</v>
      </c>
      <c r="D34" s="29" t="s">
        <v>74</v>
      </c>
      <c r="E34" s="30">
        <v>97</v>
      </c>
      <c r="F34" s="31">
        <v>3</v>
      </c>
      <c r="G34" s="32">
        <v>100</v>
      </c>
      <c r="H34" s="23">
        <v>98.6</v>
      </c>
      <c r="I34" s="24">
        <v>4</v>
      </c>
      <c r="J34" s="26">
        <v>102.6</v>
      </c>
      <c r="K34" s="54">
        <f>VLOOKUP(C34,[1]zriadovatel!$C$5:$Q$241,15,0)</f>
        <v>92266</v>
      </c>
    </row>
    <row r="35" spans="1:11" ht="15" x14ac:dyDescent="0.2">
      <c r="A35" s="27" t="s">
        <v>11</v>
      </c>
      <c r="B35" s="28" t="s">
        <v>18</v>
      </c>
      <c r="C35" s="28" t="s">
        <v>75</v>
      </c>
      <c r="D35" s="29" t="s">
        <v>76</v>
      </c>
      <c r="E35" s="30">
        <v>12.6</v>
      </c>
      <c r="F35" s="31">
        <v>0</v>
      </c>
      <c r="G35" s="32">
        <v>12.6</v>
      </c>
      <c r="H35" s="23">
        <v>11.5</v>
      </c>
      <c r="I35" s="24">
        <v>0</v>
      </c>
      <c r="J35" s="26">
        <v>11.5</v>
      </c>
      <c r="K35" s="54">
        <f>VLOOKUP(C35,[1]zriadovatel!$C$5:$Q$241,15,0)</f>
        <v>11054</v>
      </c>
    </row>
    <row r="36" spans="1:11" ht="15" x14ac:dyDescent="0.2">
      <c r="A36" s="27" t="s">
        <v>11</v>
      </c>
      <c r="B36" s="28" t="s">
        <v>18</v>
      </c>
      <c r="C36" s="28" t="s">
        <v>77</v>
      </c>
      <c r="D36" s="29" t="s">
        <v>78</v>
      </c>
      <c r="E36" s="30">
        <v>11.6</v>
      </c>
      <c r="F36" s="31">
        <v>0</v>
      </c>
      <c r="G36" s="32">
        <v>11.6</v>
      </c>
      <c r="H36" s="23">
        <v>12.6</v>
      </c>
      <c r="I36" s="24">
        <v>0</v>
      </c>
      <c r="J36" s="26">
        <v>12.6</v>
      </c>
      <c r="K36" s="54">
        <f>VLOOKUP(C36,[1]zriadovatel!$C$5:$Q$241,15,0)</f>
        <v>11419</v>
      </c>
    </row>
    <row r="37" spans="1:11" ht="15" x14ac:dyDescent="0.2">
      <c r="A37" s="27" t="s">
        <v>11</v>
      </c>
      <c r="B37" s="28" t="s">
        <v>18</v>
      </c>
      <c r="C37" s="28" t="s">
        <v>79</v>
      </c>
      <c r="D37" s="29" t="s">
        <v>80</v>
      </c>
      <c r="E37" s="30">
        <v>24.9</v>
      </c>
      <c r="F37" s="31">
        <v>1</v>
      </c>
      <c r="G37" s="32">
        <v>25.9</v>
      </c>
      <c r="H37" s="23">
        <v>26</v>
      </c>
      <c r="I37" s="24">
        <v>1</v>
      </c>
      <c r="J37" s="26">
        <v>27</v>
      </c>
      <c r="K37" s="54">
        <f>VLOOKUP(C37,[1]zriadovatel!$C$5:$Q$241,15,0)</f>
        <v>25432</v>
      </c>
    </row>
    <row r="38" spans="1:11" ht="15" x14ac:dyDescent="0.2">
      <c r="A38" s="27" t="s">
        <v>11</v>
      </c>
      <c r="B38" s="28" t="s">
        <v>18</v>
      </c>
      <c r="C38" s="28" t="s">
        <v>81</v>
      </c>
      <c r="D38" s="29" t="s">
        <v>82</v>
      </c>
      <c r="E38" s="30">
        <v>61.9</v>
      </c>
      <c r="F38" s="31">
        <v>2</v>
      </c>
      <c r="G38" s="32">
        <v>63.9</v>
      </c>
      <c r="H38" s="23">
        <v>61</v>
      </c>
      <c r="I38" s="24">
        <v>2</v>
      </c>
      <c r="J38" s="26">
        <v>63</v>
      </c>
      <c r="K38" s="54">
        <f>VLOOKUP(C38,[1]zriadovatel!$C$5:$Q$241,15,0)</f>
        <v>61522</v>
      </c>
    </row>
    <row r="39" spans="1:11" ht="15" x14ac:dyDescent="0.2">
      <c r="A39" s="27" t="s">
        <v>11</v>
      </c>
      <c r="B39" s="28" t="s">
        <v>18</v>
      </c>
      <c r="C39" s="28" t="s">
        <v>83</v>
      </c>
      <c r="D39" s="29" t="s">
        <v>84</v>
      </c>
      <c r="E39" s="30">
        <v>20.100000000000001</v>
      </c>
      <c r="F39" s="31">
        <v>0</v>
      </c>
      <c r="G39" s="32">
        <v>20.100000000000001</v>
      </c>
      <c r="H39" s="23">
        <v>24.7</v>
      </c>
      <c r="I39" s="24">
        <v>0</v>
      </c>
      <c r="J39" s="26">
        <v>24.7</v>
      </c>
      <c r="K39" s="54">
        <f>VLOOKUP(C39,[1]zriadovatel!$C$5:$Q$241,15,0)</f>
        <v>20550</v>
      </c>
    </row>
    <row r="40" spans="1:11" ht="15" x14ac:dyDescent="0.2">
      <c r="A40" s="27" t="s">
        <v>11</v>
      </c>
      <c r="B40" s="28" t="s">
        <v>18</v>
      </c>
      <c r="C40" s="28" t="s">
        <v>85</v>
      </c>
      <c r="D40" s="29" t="s">
        <v>86</v>
      </c>
      <c r="E40" s="30">
        <v>5.7</v>
      </c>
      <c r="F40" s="31">
        <v>0</v>
      </c>
      <c r="G40" s="32">
        <v>5.7</v>
      </c>
      <c r="H40" s="23">
        <v>6</v>
      </c>
      <c r="I40" s="24">
        <v>0</v>
      </c>
      <c r="J40" s="26">
        <v>6</v>
      </c>
      <c r="K40" s="54">
        <f>VLOOKUP(C40,[1]zriadovatel!$C$5:$Q$241,15,0)</f>
        <v>5688</v>
      </c>
    </row>
    <row r="41" spans="1:11" ht="15" x14ac:dyDescent="0.2">
      <c r="A41" s="27" t="s">
        <v>11</v>
      </c>
      <c r="B41" s="28" t="s">
        <v>18</v>
      </c>
      <c r="C41" s="28" t="s">
        <v>87</v>
      </c>
      <c r="D41" s="29" t="s">
        <v>88</v>
      </c>
      <c r="E41" s="30">
        <v>29.5</v>
      </c>
      <c r="F41" s="31">
        <v>0</v>
      </c>
      <c r="G41" s="32">
        <v>29.5</v>
      </c>
      <c r="H41" s="23">
        <v>26.5</v>
      </c>
      <c r="I41" s="24">
        <v>0</v>
      </c>
      <c r="J41" s="26">
        <v>26.5</v>
      </c>
      <c r="K41" s="54">
        <f>VLOOKUP(C41,[1]zriadovatel!$C$5:$Q$241,15,0)</f>
        <v>27948</v>
      </c>
    </row>
    <row r="42" spans="1:11" ht="15" x14ac:dyDescent="0.2">
      <c r="A42" s="27" t="s">
        <v>11</v>
      </c>
      <c r="B42" s="28" t="s">
        <v>18</v>
      </c>
      <c r="C42" s="28" t="s">
        <v>89</v>
      </c>
      <c r="D42" s="29" t="s">
        <v>90</v>
      </c>
      <c r="E42" s="30">
        <v>29.5</v>
      </c>
      <c r="F42" s="31">
        <v>0</v>
      </c>
      <c r="G42" s="32">
        <v>29.5</v>
      </c>
      <c r="H42" s="23">
        <v>32</v>
      </c>
      <c r="I42" s="24">
        <v>0.3</v>
      </c>
      <c r="J42" s="26">
        <v>32.299999999999997</v>
      </c>
      <c r="K42" s="54">
        <f>VLOOKUP(C42,[1]zriadovatel!$C$5:$Q$241,15,0)</f>
        <v>28929</v>
      </c>
    </row>
    <row r="43" spans="1:11" ht="15" x14ac:dyDescent="0.2">
      <c r="A43" s="27" t="s">
        <v>11</v>
      </c>
      <c r="B43" s="28" t="s">
        <v>18</v>
      </c>
      <c r="C43" s="28" t="s">
        <v>91</v>
      </c>
      <c r="D43" s="29" t="s">
        <v>92</v>
      </c>
      <c r="E43" s="30">
        <v>29</v>
      </c>
      <c r="F43" s="31">
        <v>0.1</v>
      </c>
      <c r="G43" s="32">
        <v>29.1</v>
      </c>
      <c r="H43" s="23">
        <v>30.1</v>
      </c>
      <c r="I43" s="24">
        <v>0</v>
      </c>
      <c r="J43" s="26">
        <v>30.1</v>
      </c>
      <c r="K43" s="54">
        <f>VLOOKUP(C43,[1]zriadovatel!$C$5:$Q$241,15,0)</f>
        <v>27746</v>
      </c>
    </row>
    <row r="44" spans="1:11" ht="15" x14ac:dyDescent="0.2">
      <c r="A44" s="27" t="s">
        <v>11</v>
      </c>
      <c r="B44" s="28" t="s">
        <v>18</v>
      </c>
      <c r="C44" s="28" t="s">
        <v>93</v>
      </c>
      <c r="D44" s="29" t="s">
        <v>94</v>
      </c>
      <c r="E44" s="30">
        <v>39.9</v>
      </c>
      <c r="F44" s="31">
        <v>0.5</v>
      </c>
      <c r="G44" s="32">
        <v>40.4</v>
      </c>
      <c r="H44" s="23">
        <v>39.700000000000003</v>
      </c>
      <c r="I44" s="24">
        <v>0.5</v>
      </c>
      <c r="J44" s="26">
        <v>40.200000000000003</v>
      </c>
      <c r="K44" s="54">
        <f>VLOOKUP(C44,[1]zriadovatel!$C$5:$Q$241,15,0)</f>
        <v>39049</v>
      </c>
    </row>
    <row r="45" spans="1:11" ht="15" x14ac:dyDescent="0.2">
      <c r="A45" s="27" t="s">
        <v>11</v>
      </c>
      <c r="B45" s="28" t="s">
        <v>18</v>
      </c>
      <c r="C45" s="28" t="s">
        <v>95</v>
      </c>
      <c r="D45" s="29" t="s">
        <v>96</v>
      </c>
      <c r="E45" s="30">
        <v>198.9</v>
      </c>
      <c r="F45" s="31">
        <v>2</v>
      </c>
      <c r="G45" s="32">
        <v>200.89999999999998</v>
      </c>
      <c r="H45" s="23">
        <v>206.1</v>
      </c>
      <c r="I45" s="24">
        <v>2.5999999999999996</v>
      </c>
      <c r="J45" s="26">
        <v>208.7</v>
      </c>
      <c r="K45" s="54">
        <f>VLOOKUP(C45,[1]zriadovatel!$C$5:$Q$241,15,0)</f>
        <v>196296</v>
      </c>
    </row>
    <row r="46" spans="1:11" ht="15" x14ac:dyDescent="0.2">
      <c r="A46" s="27" t="s">
        <v>11</v>
      </c>
      <c r="B46" s="28" t="s">
        <v>18</v>
      </c>
      <c r="C46" s="28" t="s">
        <v>97</v>
      </c>
      <c r="D46" s="29" t="s">
        <v>98</v>
      </c>
      <c r="E46" s="30">
        <v>22</v>
      </c>
      <c r="F46" s="31">
        <v>0</v>
      </c>
      <c r="G46" s="32">
        <v>22</v>
      </c>
      <c r="H46" s="23">
        <v>67.099999999999994</v>
      </c>
      <c r="I46" s="24">
        <v>1</v>
      </c>
      <c r="J46" s="26">
        <v>68.099999999999994</v>
      </c>
      <c r="K46" s="54">
        <f>VLOOKUP(C46,[1]zriadovatel!$C$5:$Q$241,15,0)</f>
        <v>36804</v>
      </c>
    </row>
    <row r="47" spans="1:11" ht="15" x14ac:dyDescent="0.2">
      <c r="A47" s="27" t="s">
        <v>11</v>
      </c>
      <c r="B47" s="28" t="s">
        <v>18</v>
      </c>
      <c r="C47" s="28" t="s">
        <v>99</v>
      </c>
      <c r="D47" s="29" t="s">
        <v>100</v>
      </c>
      <c r="E47" s="30">
        <v>14.200000000000001</v>
      </c>
      <c r="F47" s="31">
        <v>0.1</v>
      </c>
      <c r="G47" s="32">
        <v>14.3</v>
      </c>
      <c r="H47" s="23">
        <v>15.2</v>
      </c>
      <c r="I47" s="24">
        <v>0</v>
      </c>
      <c r="J47" s="26">
        <v>15.2</v>
      </c>
      <c r="K47" s="54">
        <f>VLOOKUP(C47,[1]zriadovatel!$C$5:$Q$241,15,0)</f>
        <v>14318</v>
      </c>
    </row>
    <row r="48" spans="1:11" ht="15" x14ac:dyDescent="0.2">
      <c r="A48" s="27" t="s">
        <v>11</v>
      </c>
      <c r="B48" s="28" t="s">
        <v>18</v>
      </c>
      <c r="C48" s="28" t="s">
        <v>101</v>
      </c>
      <c r="D48" s="29" t="s">
        <v>102</v>
      </c>
      <c r="E48" s="30">
        <v>66.7</v>
      </c>
      <c r="F48" s="31">
        <v>2</v>
      </c>
      <c r="G48" s="32">
        <v>68.7</v>
      </c>
      <c r="H48" s="23">
        <v>70.7</v>
      </c>
      <c r="I48" s="24">
        <v>1</v>
      </c>
      <c r="J48" s="26">
        <v>71.7</v>
      </c>
      <c r="K48" s="54">
        <f>VLOOKUP(C48,[1]zriadovatel!$C$5:$Q$241,15,0)</f>
        <v>70654</v>
      </c>
    </row>
    <row r="49" spans="1:11" ht="15" x14ac:dyDescent="0.2">
      <c r="A49" s="27" t="s">
        <v>11</v>
      </c>
      <c r="B49" s="28" t="s">
        <v>18</v>
      </c>
      <c r="C49" s="28" t="s">
        <v>103</v>
      </c>
      <c r="D49" s="29" t="s">
        <v>104</v>
      </c>
      <c r="E49" s="30">
        <v>107.7</v>
      </c>
      <c r="F49" s="31">
        <v>3.5</v>
      </c>
      <c r="G49" s="32">
        <v>111.2</v>
      </c>
      <c r="H49" s="23">
        <v>112.3</v>
      </c>
      <c r="I49" s="24">
        <v>2</v>
      </c>
      <c r="J49" s="26">
        <v>114.3</v>
      </c>
      <c r="K49" s="54">
        <f>VLOOKUP(C49,[1]zriadovatel!$C$5:$Q$241,15,0)</f>
        <v>109047</v>
      </c>
    </row>
    <row r="50" spans="1:11" ht="15" x14ac:dyDescent="0.2">
      <c r="A50" s="27" t="s">
        <v>11</v>
      </c>
      <c r="B50" s="28" t="s">
        <v>18</v>
      </c>
      <c r="C50" s="28" t="s">
        <v>105</v>
      </c>
      <c r="D50" s="29" t="s">
        <v>106</v>
      </c>
      <c r="E50" s="30">
        <v>54</v>
      </c>
      <c r="F50" s="31">
        <v>2</v>
      </c>
      <c r="G50" s="32">
        <v>56</v>
      </c>
      <c r="H50" s="23">
        <v>57.5</v>
      </c>
      <c r="I50" s="24">
        <v>2.2999999999999998</v>
      </c>
      <c r="J50" s="26">
        <v>59.8</v>
      </c>
      <c r="K50" s="54">
        <f>VLOOKUP(C50,[1]zriadovatel!$C$5:$Q$241,15,0)</f>
        <v>56515</v>
      </c>
    </row>
    <row r="51" spans="1:11" ht="15" x14ac:dyDescent="0.2">
      <c r="A51" s="27" t="s">
        <v>11</v>
      </c>
      <c r="B51" s="28" t="s">
        <v>18</v>
      </c>
      <c r="C51" s="28" t="s">
        <v>107</v>
      </c>
      <c r="D51" s="29" t="s">
        <v>108</v>
      </c>
      <c r="E51" s="30">
        <v>41.5</v>
      </c>
      <c r="F51" s="31">
        <v>0</v>
      </c>
      <c r="G51" s="32">
        <v>41.5</v>
      </c>
      <c r="H51" s="23">
        <v>47.9</v>
      </c>
      <c r="I51" s="24">
        <v>0</v>
      </c>
      <c r="J51" s="26">
        <v>47.9</v>
      </c>
      <c r="K51" s="54">
        <f>VLOOKUP(C51,[1]zriadovatel!$C$5:$Q$241,15,0)</f>
        <v>44336</v>
      </c>
    </row>
    <row r="52" spans="1:11" ht="15" x14ac:dyDescent="0.2">
      <c r="A52" s="27" t="s">
        <v>11</v>
      </c>
      <c r="B52" s="28" t="s">
        <v>18</v>
      </c>
      <c r="C52" s="28" t="s">
        <v>109</v>
      </c>
      <c r="D52" s="29" t="s">
        <v>110</v>
      </c>
      <c r="E52" s="30">
        <v>4.0999999999999996</v>
      </c>
      <c r="F52" s="31">
        <v>0</v>
      </c>
      <c r="G52" s="32">
        <v>4.0999999999999996</v>
      </c>
      <c r="H52" s="23">
        <v>4.0999999999999996</v>
      </c>
      <c r="I52" s="24">
        <v>0</v>
      </c>
      <c r="J52" s="26">
        <v>4.0999999999999996</v>
      </c>
      <c r="K52" s="54">
        <f>VLOOKUP(C52,[1]zriadovatel!$C$5:$Q$241,15,0)</f>
        <v>4020</v>
      </c>
    </row>
    <row r="53" spans="1:11" ht="15" x14ac:dyDescent="0.2">
      <c r="A53" s="27" t="s">
        <v>11</v>
      </c>
      <c r="B53" s="28" t="s">
        <v>18</v>
      </c>
      <c r="C53" s="28" t="s">
        <v>111</v>
      </c>
      <c r="D53" s="29" t="s">
        <v>112</v>
      </c>
      <c r="E53" s="30">
        <v>275</v>
      </c>
      <c r="F53" s="31">
        <v>10.3</v>
      </c>
      <c r="G53" s="32">
        <v>285.30000000000007</v>
      </c>
      <c r="H53" s="23">
        <v>223.9</v>
      </c>
      <c r="I53" s="24">
        <v>9.1</v>
      </c>
      <c r="J53" s="26">
        <v>233</v>
      </c>
      <c r="K53" s="54">
        <f>VLOOKUP(C53,[1]zriadovatel!$C$5:$Q$241,15,0)</f>
        <v>275353</v>
      </c>
    </row>
    <row r="54" spans="1:11" ht="15" x14ac:dyDescent="0.2">
      <c r="A54" s="27" t="s">
        <v>11</v>
      </c>
      <c r="B54" s="28" t="s">
        <v>18</v>
      </c>
      <c r="C54" s="28" t="s">
        <v>113</v>
      </c>
      <c r="D54" s="29" t="s">
        <v>114</v>
      </c>
      <c r="E54" s="30">
        <v>2</v>
      </c>
      <c r="F54" s="31">
        <v>0</v>
      </c>
      <c r="G54" s="32">
        <v>2</v>
      </c>
      <c r="H54" s="23">
        <v>2</v>
      </c>
      <c r="I54" s="24">
        <v>0</v>
      </c>
      <c r="J54" s="26">
        <v>2</v>
      </c>
      <c r="K54" s="54">
        <f>VLOOKUP(C54,[1]zriadovatel!$C$5:$Q$241,15,0)</f>
        <v>1958</v>
      </c>
    </row>
    <row r="55" spans="1:11" ht="15" x14ac:dyDescent="0.2">
      <c r="A55" s="27" t="s">
        <v>11</v>
      </c>
      <c r="B55" s="28" t="s">
        <v>18</v>
      </c>
      <c r="C55" s="28" t="s">
        <v>115</v>
      </c>
      <c r="D55" s="29" t="s">
        <v>116</v>
      </c>
      <c r="E55" s="30">
        <v>29.4</v>
      </c>
      <c r="F55" s="31">
        <v>2.2999999999999998</v>
      </c>
      <c r="G55" s="32">
        <v>31.7</v>
      </c>
      <c r="H55" s="23">
        <v>34.799999999999997</v>
      </c>
      <c r="I55" s="24">
        <v>3.8</v>
      </c>
      <c r="J55" s="26">
        <v>38.599999999999994</v>
      </c>
      <c r="K55" s="54">
        <f>VLOOKUP(C55,[1]zriadovatel!$C$5:$Q$241,15,0)</f>
        <v>33529</v>
      </c>
    </row>
    <row r="56" spans="1:11" ht="15" x14ac:dyDescent="0.2">
      <c r="A56" s="27" t="s">
        <v>11</v>
      </c>
      <c r="B56" s="28" t="s">
        <v>18</v>
      </c>
      <c r="C56" s="28" t="s">
        <v>117</v>
      </c>
      <c r="D56" s="29" t="s">
        <v>118</v>
      </c>
      <c r="E56" s="30">
        <v>92.8</v>
      </c>
      <c r="F56" s="31">
        <v>0</v>
      </c>
      <c r="G56" s="32">
        <v>92.8</v>
      </c>
      <c r="H56" s="23">
        <v>86</v>
      </c>
      <c r="I56" s="24">
        <v>0</v>
      </c>
      <c r="J56" s="26">
        <v>86</v>
      </c>
      <c r="K56" s="54">
        <f>VLOOKUP(C56,[1]zriadovatel!$C$5:$Q$241,15,0)</f>
        <v>88781</v>
      </c>
    </row>
    <row r="57" spans="1:11" ht="15" x14ac:dyDescent="0.2">
      <c r="A57" s="27" t="s">
        <v>11</v>
      </c>
      <c r="B57" s="28" t="s">
        <v>18</v>
      </c>
      <c r="C57" s="28" t="s">
        <v>119</v>
      </c>
      <c r="D57" s="29" t="s">
        <v>120</v>
      </c>
      <c r="E57" s="30">
        <v>291.2</v>
      </c>
      <c r="F57" s="31">
        <v>6</v>
      </c>
      <c r="G57" s="32">
        <v>297.2</v>
      </c>
      <c r="H57" s="23">
        <v>293</v>
      </c>
      <c r="I57" s="24">
        <v>6.5</v>
      </c>
      <c r="J57" s="26">
        <v>299.5</v>
      </c>
      <c r="K57" s="54">
        <f>VLOOKUP(C57,[1]zriadovatel!$C$5:$Q$241,15,0)</f>
        <v>293331</v>
      </c>
    </row>
    <row r="58" spans="1:11" ht="15" x14ac:dyDescent="0.2">
      <c r="A58" s="27" t="s">
        <v>11</v>
      </c>
      <c r="B58" s="28" t="s">
        <v>18</v>
      </c>
      <c r="C58" s="28" t="s">
        <v>121</v>
      </c>
      <c r="D58" s="29" t="s">
        <v>122</v>
      </c>
      <c r="E58" s="30">
        <v>72.5</v>
      </c>
      <c r="F58" s="31">
        <v>1.5</v>
      </c>
      <c r="G58" s="32">
        <v>74</v>
      </c>
      <c r="H58" s="23">
        <v>84</v>
      </c>
      <c r="I58" s="24">
        <v>2.8</v>
      </c>
      <c r="J58" s="26">
        <v>86.8</v>
      </c>
      <c r="K58" s="54">
        <f>VLOOKUP(C58,[1]zriadovatel!$C$5:$Q$241,15,0)</f>
        <v>76751</v>
      </c>
    </row>
    <row r="59" spans="1:11" ht="15" x14ac:dyDescent="0.2">
      <c r="A59" s="27" t="s">
        <v>11</v>
      </c>
      <c r="B59" s="28" t="s">
        <v>18</v>
      </c>
      <c r="C59" s="28" t="s">
        <v>123</v>
      </c>
      <c r="D59" s="29" t="s">
        <v>124</v>
      </c>
      <c r="E59" s="30">
        <v>145.5</v>
      </c>
      <c r="F59" s="31">
        <v>2.9</v>
      </c>
      <c r="G59" s="32">
        <v>148.4</v>
      </c>
      <c r="H59" s="23">
        <v>151.5</v>
      </c>
      <c r="I59" s="24">
        <v>5</v>
      </c>
      <c r="J59" s="26">
        <v>156.5</v>
      </c>
      <c r="K59" s="54">
        <f>VLOOKUP(C59,[1]zriadovatel!$C$5:$Q$241,15,0)</f>
        <v>148666</v>
      </c>
    </row>
    <row r="60" spans="1:11" ht="15" x14ac:dyDescent="0.2">
      <c r="A60" s="27" t="s">
        <v>11</v>
      </c>
      <c r="B60" s="28" t="s">
        <v>18</v>
      </c>
      <c r="C60" s="28" t="s">
        <v>125</v>
      </c>
      <c r="D60" s="29" t="s">
        <v>126</v>
      </c>
      <c r="E60" s="30">
        <v>2</v>
      </c>
      <c r="F60" s="31">
        <v>0</v>
      </c>
      <c r="G60" s="32">
        <v>2</v>
      </c>
      <c r="H60" s="23">
        <v>2</v>
      </c>
      <c r="I60" s="24">
        <v>0</v>
      </c>
      <c r="J60" s="26">
        <v>2</v>
      </c>
      <c r="K60" s="54">
        <f>VLOOKUP(C60,[1]zriadovatel!$C$5:$Q$241,15,0)</f>
        <v>1961</v>
      </c>
    </row>
    <row r="61" spans="1:11" ht="15" x14ac:dyDescent="0.2">
      <c r="A61" s="27" t="s">
        <v>11</v>
      </c>
      <c r="B61" s="28" t="s">
        <v>18</v>
      </c>
      <c r="C61" s="28" t="s">
        <v>127</v>
      </c>
      <c r="D61" s="29" t="s">
        <v>128</v>
      </c>
      <c r="E61" s="30">
        <v>64.900000000000006</v>
      </c>
      <c r="F61" s="31">
        <v>3</v>
      </c>
      <c r="G61" s="32">
        <v>67.900000000000006</v>
      </c>
      <c r="H61" s="23">
        <v>67.5</v>
      </c>
      <c r="I61" s="24">
        <v>3</v>
      </c>
      <c r="J61" s="26">
        <v>70.5</v>
      </c>
      <c r="K61" s="54">
        <f>VLOOKUP(C61,[1]zriadovatel!$C$5:$Q$241,15,0)</f>
        <v>67746</v>
      </c>
    </row>
    <row r="62" spans="1:11" ht="15" x14ac:dyDescent="0.2">
      <c r="A62" s="27" t="s">
        <v>11</v>
      </c>
      <c r="B62" s="28" t="s">
        <v>18</v>
      </c>
      <c r="C62" s="28" t="s">
        <v>129</v>
      </c>
      <c r="D62" s="29" t="s">
        <v>130</v>
      </c>
      <c r="E62" s="30">
        <v>2</v>
      </c>
      <c r="F62" s="31">
        <v>0</v>
      </c>
      <c r="G62" s="32">
        <v>2</v>
      </c>
      <c r="H62" s="23">
        <v>2</v>
      </c>
      <c r="I62" s="24">
        <v>0</v>
      </c>
      <c r="J62" s="26">
        <v>2</v>
      </c>
      <c r="K62" s="54">
        <f>VLOOKUP(C62,[1]zriadovatel!$C$5:$Q$241,15,0)</f>
        <v>1961</v>
      </c>
    </row>
    <row r="63" spans="1:11" ht="15" x14ac:dyDescent="0.2">
      <c r="A63" s="27" t="s">
        <v>11</v>
      </c>
      <c r="B63" s="28" t="s">
        <v>18</v>
      </c>
      <c r="C63" s="28" t="s">
        <v>131</v>
      </c>
      <c r="D63" s="29" t="s">
        <v>132</v>
      </c>
      <c r="E63" s="30">
        <v>63.2</v>
      </c>
      <c r="F63" s="31">
        <v>1</v>
      </c>
      <c r="G63" s="32">
        <v>64.2</v>
      </c>
      <c r="H63" s="23">
        <v>62.1</v>
      </c>
      <c r="I63" s="24">
        <v>1.1000000000000001</v>
      </c>
      <c r="J63" s="26">
        <v>63.2</v>
      </c>
      <c r="K63" s="54">
        <f>VLOOKUP(C63,[1]zriadovatel!$C$5:$Q$241,15,0)</f>
        <v>61453</v>
      </c>
    </row>
    <row r="64" spans="1:11" ht="15" x14ac:dyDescent="0.2">
      <c r="A64" s="27" t="s">
        <v>11</v>
      </c>
      <c r="B64" s="28" t="s">
        <v>18</v>
      </c>
      <c r="C64" s="28" t="s">
        <v>133</v>
      </c>
      <c r="D64" s="29" t="s">
        <v>134</v>
      </c>
      <c r="E64" s="30">
        <v>7.4</v>
      </c>
      <c r="F64" s="31">
        <v>1</v>
      </c>
      <c r="G64" s="32">
        <v>8.4</v>
      </c>
      <c r="H64" s="23">
        <v>9</v>
      </c>
      <c r="I64" s="24">
        <v>1</v>
      </c>
      <c r="J64" s="26">
        <v>10</v>
      </c>
      <c r="K64" s="54">
        <f>VLOOKUP(C64,[1]zriadovatel!$C$5:$Q$241,15,0)</f>
        <v>8679</v>
      </c>
    </row>
    <row r="65" spans="1:11" ht="15" x14ac:dyDescent="0.2">
      <c r="A65" s="27" t="s">
        <v>11</v>
      </c>
      <c r="B65" s="28" t="s">
        <v>18</v>
      </c>
      <c r="C65" s="28" t="s">
        <v>135</v>
      </c>
      <c r="D65" s="29" t="s">
        <v>136</v>
      </c>
      <c r="E65" s="30">
        <v>27.7</v>
      </c>
      <c r="F65" s="31">
        <v>1</v>
      </c>
      <c r="G65" s="32">
        <v>28.7</v>
      </c>
      <c r="H65" s="23">
        <v>31.6</v>
      </c>
      <c r="I65" s="24">
        <v>1.7</v>
      </c>
      <c r="J65" s="26">
        <v>33.300000000000004</v>
      </c>
      <c r="K65" s="54">
        <f>VLOOKUP(C65,[1]zriadovatel!$C$5:$Q$241,15,0)</f>
        <v>28057</v>
      </c>
    </row>
    <row r="66" spans="1:11" ht="15" x14ac:dyDescent="0.2">
      <c r="A66" s="27" t="s">
        <v>11</v>
      </c>
      <c r="B66" s="28" t="s">
        <v>18</v>
      </c>
      <c r="C66" s="28" t="s">
        <v>137</v>
      </c>
      <c r="D66" s="29" t="s">
        <v>138</v>
      </c>
      <c r="E66" s="30">
        <v>40.4</v>
      </c>
      <c r="F66" s="31">
        <v>1.6</v>
      </c>
      <c r="G66" s="32">
        <v>42</v>
      </c>
      <c r="H66" s="23">
        <v>38.9</v>
      </c>
      <c r="I66" s="24">
        <v>1.6</v>
      </c>
      <c r="J66" s="26">
        <v>40.5</v>
      </c>
      <c r="K66" s="54">
        <f>VLOOKUP(C66,[1]zriadovatel!$C$5:$Q$241,15,0)</f>
        <v>40686</v>
      </c>
    </row>
    <row r="67" spans="1:11" ht="15" x14ac:dyDescent="0.2">
      <c r="A67" s="27" t="s">
        <v>11</v>
      </c>
      <c r="B67" s="28" t="s">
        <v>18</v>
      </c>
      <c r="C67" s="28" t="s">
        <v>139</v>
      </c>
      <c r="D67" s="29" t="s">
        <v>140</v>
      </c>
      <c r="E67" s="30">
        <v>14</v>
      </c>
      <c r="F67" s="31">
        <v>0</v>
      </c>
      <c r="G67" s="32">
        <v>14</v>
      </c>
      <c r="H67" s="23">
        <v>14.5</v>
      </c>
      <c r="I67" s="24">
        <v>0</v>
      </c>
      <c r="J67" s="26">
        <v>14.5</v>
      </c>
      <c r="K67" s="54">
        <f>VLOOKUP(C67,[1]zriadovatel!$C$5:$Q$241,15,0)</f>
        <v>14311</v>
      </c>
    </row>
    <row r="68" spans="1:11" ht="15" x14ac:dyDescent="0.2">
      <c r="A68" s="27" t="s">
        <v>11</v>
      </c>
      <c r="B68" s="28" t="s">
        <v>18</v>
      </c>
      <c r="C68" s="28" t="s">
        <v>141</v>
      </c>
      <c r="D68" s="29" t="s">
        <v>142</v>
      </c>
      <c r="E68" s="30">
        <v>20.3</v>
      </c>
      <c r="F68" s="31">
        <v>0</v>
      </c>
      <c r="G68" s="32">
        <v>20.3</v>
      </c>
      <c r="H68" s="23">
        <v>19.7</v>
      </c>
      <c r="I68" s="24">
        <v>0</v>
      </c>
      <c r="J68" s="26">
        <v>19.7</v>
      </c>
      <c r="K68" s="54">
        <f>VLOOKUP(C68,[1]zriadovatel!$C$5:$Q$241,15,0)</f>
        <v>19711</v>
      </c>
    </row>
    <row r="69" spans="1:11" ht="15" x14ac:dyDescent="0.2">
      <c r="A69" s="27" t="s">
        <v>11</v>
      </c>
      <c r="B69" s="28" t="s">
        <v>18</v>
      </c>
      <c r="C69" s="28" t="s">
        <v>143</v>
      </c>
      <c r="D69" s="29" t="s">
        <v>144</v>
      </c>
      <c r="E69" s="30">
        <v>2</v>
      </c>
      <c r="F69" s="31">
        <v>0</v>
      </c>
      <c r="G69" s="32">
        <v>2</v>
      </c>
      <c r="H69" s="23">
        <v>2</v>
      </c>
      <c r="I69" s="24">
        <v>0</v>
      </c>
      <c r="J69" s="26">
        <v>2</v>
      </c>
      <c r="K69" s="54">
        <f>VLOOKUP(C69,[1]zriadovatel!$C$5:$Q$241,15,0)</f>
        <v>1932</v>
      </c>
    </row>
    <row r="70" spans="1:11" ht="15" x14ac:dyDescent="0.2">
      <c r="A70" s="27" t="s">
        <v>11</v>
      </c>
      <c r="B70" s="28" t="s">
        <v>18</v>
      </c>
      <c r="C70" s="28" t="s">
        <v>145</v>
      </c>
      <c r="D70" s="29" t="s">
        <v>146</v>
      </c>
      <c r="E70" s="30">
        <v>26.3</v>
      </c>
      <c r="F70" s="31">
        <v>0</v>
      </c>
      <c r="G70" s="32">
        <v>26.3</v>
      </c>
      <c r="H70" s="23">
        <v>25.5</v>
      </c>
      <c r="I70" s="24">
        <v>0</v>
      </c>
      <c r="J70" s="26">
        <v>25.5</v>
      </c>
      <c r="K70" s="54">
        <f>VLOOKUP(C70,[1]zriadovatel!$C$5:$Q$241,15,0)</f>
        <v>25230</v>
      </c>
    </row>
    <row r="71" spans="1:11" ht="15" x14ac:dyDescent="0.2">
      <c r="A71" s="27" t="s">
        <v>11</v>
      </c>
      <c r="B71" s="28" t="s">
        <v>18</v>
      </c>
      <c r="C71" s="28" t="s">
        <v>147</v>
      </c>
      <c r="D71" s="29" t="s">
        <v>148</v>
      </c>
      <c r="E71" s="30">
        <v>28.7</v>
      </c>
      <c r="F71" s="31">
        <v>0</v>
      </c>
      <c r="G71" s="32">
        <v>28.7</v>
      </c>
      <c r="H71" s="23">
        <v>27.2</v>
      </c>
      <c r="I71" s="24">
        <v>0</v>
      </c>
      <c r="J71" s="26">
        <v>27.2</v>
      </c>
      <c r="K71" s="54">
        <f>VLOOKUP(C71,[1]zriadovatel!$C$5:$Q$241,15,0)</f>
        <v>26546</v>
      </c>
    </row>
    <row r="72" spans="1:11" ht="15" x14ac:dyDescent="0.2">
      <c r="A72" s="27" t="s">
        <v>11</v>
      </c>
      <c r="B72" s="28" t="s">
        <v>18</v>
      </c>
      <c r="C72" s="28" t="s">
        <v>149</v>
      </c>
      <c r="D72" s="29" t="s">
        <v>150</v>
      </c>
      <c r="E72" s="30">
        <v>42.6</v>
      </c>
      <c r="F72" s="31">
        <v>0</v>
      </c>
      <c r="G72" s="32">
        <v>42.6</v>
      </c>
      <c r="H72" s="23">
        <v>48.3</v>
      </c>
      <c r="I72" s="24">
        <v>0</v>
      </c>
      <c r="J72" s="26">
        <v>48.3</v>
      </c>
      <c r="K72" s="54">
        <f>VLOOKUP(C72,[1]zriadovatel!$C$5:$Q$241,15,0)</f>
        <v>48876</v>
      </c>
    </row>
    <row r="73" spans="1:11" ht="15" x14ac:dyDescent="0.2">
      <c r="A73" s="27" t="s">
        <v>11</v>
      </c>
      <c r="B73" s="28" t="s">
        <v>18</v>
      </c>
      <c r="C73" s="28" t="s">
        <v>151</v>
      </c>
      <c r="D73" s="29" t="s">
        <v>152</v>
      </c>
      <c r="E73" s="30">
        <v>397.90000000000003</v>
      </c>
      <c r="F73" s="31">
        <v>9.3000000000000007</v>
      </c>
      <c r="G73" s="32">
        <v>407.20000000000005</v>
      </c>
      <c r="H73" s="23">
        <v>399</v>
      </c>
      <c r="I73" s="24">
        <v>12.3</v>
      </c>
      <c r="J73" s="26">
        <v>411.3</v>
      </c>
      <c r="K73" s="54">
        <f>VLOOKUP(C73,[1]zriadovatel!$C$5:$Q$241,15,0)</f>
        <v>865185</v>
      </c>
    </row>
    <row r="74" spans="1:11" ht="15" x14ac:dyDescent="0.2">
      <c r="A74" s="27" t="s">
        <v>11</v>
      </c>
      <c r="B74" s="28" t="s">
        <v>18</v>
      </c>
      <c r="C74" s="28" t="s">
        <v>153</v>
      </c>
      <c r="D74" s="29" t="s">
        <v>154</v>
      </c>
      <c r="E74" s="30">
        <v>179.1</v>
      </c>
      <c r="F74" s="31">
        <v>6.6</v>
      </c>
      <c r="G74" s="32">
        <v>185.70000000000002</v>
      </c>
      <c r="H74" s="23">
        <v>190.6</v>
      </c>
      <c r="I74" s="24">
        <v>8.1</v>
      </c>
      <c r="J74" s="26">
        <v>198.7</v>
      </c>
      <c r="K74" s="54">
        <f>VLOOKUP(C74,[1]zriadovatel!$C$5:$Q$241,15,0)</f>
        <v>415355</v>
      </c>
    </row>
    <row r="75" spans="1:11" ht="15" x14ac:dyDescent="0.2">
      <c r="A75" s="27" t="s">
        <v>11</v>
      </c>
      <c r="B75" s="28" t="s">
        <v>18</v>
      </c>
      <c r="C75" s="28" t="s">
        <v>155</v>
      </c>
      <c r="D75" s="29" t="s">
        <v>156</v>
      </c>
      <c r="E75" s="30">
        <v>634.4</v>
      </c>
      <c r="F75" s="31">
        <v>23.8</v>
      </c>
      <c r="G75" s="32">
        <v>658.19999999999993</v>
      </c>
      <c r="H75" s="23">
        <v>645.60000000000014</v>
      </c>
      <c r="I75" s="24">
        <v>21</v>
      </c>
      <c r="J75" s="26">
        <v>666.60000000000014</v>
      </c>
      <c r="K75" s="54">
        <f>VLOOKUP(C75,[1]zriadovatel!$C$5:$Q$241,15,0)</f>
        <v>1420811</v>
      </c>
    </row>
    <row r="76" spans="1:11" ht="15" x14ac:dyDescent="0.2">
      <c r="A76" s="27" t="s">
        <v>11</v>
      </c>
      <c r="B76" s="28" t="s">
        <v>18</v>
      </c>
      <c r="C76" s="28" t="s">
        <v>157</v>
      </c>
      <c r="D76" s="29" t="s">
        <v>158</v>
      </c>
      <c r="E76" s="30">
        <v>201.2</v>
      </c>
      <c r="F76" s="31">
        <v>5.5</v>
      </c>
      <c r="G76" s="32">
        <v>206.70000000000002</v>
      </c>
      <c r="H76" s="23">
        <v>210.20000000000002</v>
      </c>
      <c r="I76" s="24">
        <v>7.8</v>
      </c>
      <c r="J76" s="26">
        <v>218.00000000000003</v>
      </c>
      <c r="K76" s="54">
        <f>VLOOKUP(C76,[1]zriadovatel!$C$5:$Q$241,15,0)</f>
        <v>448705</v>
      </c>
    </row>
    <row r="77" spans="1:11" ht="15" x14ac:dyDescent="0.2">
      <c r="A77" s="27" t="s">
        <v>11</v>
      </c>
      <c r="B77" s="28" t="s">
        <v>18</v>
      </c>
      <c r="C77" s="28" t="s">
        <v>159</v>
      </c>
      <c r="D77" s="29" t="s">
        <v>160</v>
      </c>
      <c r="E77" s="30">
        <v>372</v>
      </c>
      <c r="F77" s="31">
        <v>15.4</v>
      </c>
      <c r="G77" s="32">
        <v>387.4</v>
      </c>
      <c r="H77" s="23">
        <v>414.20000000000005</v>
      </c>
      <c r="I77" s="24">
        <v>16.2</v>
      </c>
      <c r="J77" s="26">
        <v>430.40000000000003</v>
      </c>
      <c r="K77" s="54">
        <f>VLOOKUP(C77,[1]zriadovatel!$C$5:$Q$241,15,0)</f>
        <v>852862</v>
      </c>
    </row>
    <row r="78" spans="1:11" ht="15" x14ac:dyDescent="0.2">
      <c r="A78" s="27" t="s">
        <v>11</v>
      </c>
      <c r="B78" s="28" t="s">
        <v>18</v>
      </c>
      <c r="C78" s="28" t="s">
        <v>161</v>
      </c>
      <c r="D78" s="29" t="s">
        <v>162</v>
      </c>
      <c r="E78" s="30">
        <v>221.70000000000002</v>
      </c>
      <c r="F78" s="31">
        <v>11.8</v>
      </c>
      <c r="G78" s="32">
        <v>233.50000000000003</v>
      </c>
      <c r="H78" s="23">
        <v>234</v>
      </c>
      <c r="I78" s="24">
        <v>15.3</v>
      </c>
      <c r="J78" s="26">
        <v>249.3</v>
      </c>
      <c r="K78" s="54">
        <f>VLOOKUP(C78,[1]zriadovatel!$C$5:$Q$241,15,0)</f>
        <v>504205</v>
      </c>
    </row>
    <row r="79" spans="1:11" ht="15" x14ac:dyDescent="0.2">
      <c r="A79" s="27" t="s">
        <v>11</v>
      </c>
      <c r="B79" s="28" t="s">
        <v>18</v>
      </c>
      <c r="C79" s="28" t="s">
        <v>163</v>
      </c>
      <c r="D79" s="29" t="s">
        <v>164</v>
      </c>
      <c r="E79" s="30">
        <v>52.9</v>
      </c>
      <c r="F79" s="31">
        <v>1</v>
      </c>
      <c r="G79" s="32">
        <v>53.9</v>
      </c>
      <c r="H79" s="23">
        <v>56.6</v>
      </c>
      <c r="I79" s="24">
        <v>1</v>
      </c>
      <c r="J79" s="26">
        <v>57.6</v>
      </c>
      <c r="K79" s="54">
        <f>VLOOKUP(C79,[1]zriadovatel!$C$5:$Q$241,15,0)</f>
        <v>116809</v>
      </c>
    </row>
    <row r="80" spans="1:11" ht="15" x14ac:dyDescent="0.2">
      <c r="A80" s="27" t="s">
        <v>11</v>
      </c>
      <c r="B80" s="28" t="s">
        <v>18</v>
      </c>
      <c r="C80" s="28" t="s">
        <v>165</v>
      </c>
      <c r="D80" s="29" t="s">
        <v>166</v>
      </c>
      <c r="E80" s="30">
        <v>175.3</v>
      </c>
      <c r="F80" s="31">
        <v>3</v>
      </c>
      <c r="G80" s="32">
        <v>178.3</v>
      </c>
      <c r="H80" s="23">
        <v>174</v>
      </c>
      <c r="I80" s="24">
        <v>6.3</v>
      </c>
      <c r="J80" s="26">
        <v>180.3</v>
      </c>
      <c r="K80" s="54">
        <f>VLOOKUP(C80,[1]zriadovatel!$C$5:$Q$241,15,0)</f>
        <v>394472</v>
      </c>
    </row>
    <row r="81" spans="1:11" ht="15" x14ac:dyDescent="0.2">
      <c r="A81" s="27" t="s">
        <v>11</v>
      </c>
      <c r="B81" s="28" t="s">
        <v>18</v>
      </c>
      <c r="C81" s="28" t="s">
        <v>167</v>
      </c>
      <c r="D81" s="29" t="s">
        <v>168</v>
      </c>
      <c r="E81" s="30">
        <v>259.3</v>
      </c>
      <c r="F81" s="31">
        <v>11.1</v>
      </c>
      <c r="G81" s="32">
        <v>270.40000000000003</v>
      </c>
      <c r="H81" s="23">
        <v>264.3</v>
      </c>
      <c r="I81" s="24">
        <v>10.5</v>
      </c>
      <c r="J81" s="26">
        <v>274.8</v>
      </c>
      <c r="K81" s="54">
        <f>VLOOKUP(C81,[1]zriadovatel!$C$5:$Q$241,15,0)</f>
        <v>564433</v>
      </c>
    </row>
    <row r="82" spans="1:11" ht="15" x14ac:dyDescent="0.2">
      <c r="A82" s="27" t="s">
        <v>11</v>
      </c>
      <c r="B82" s="28" t="s">
        <v>18</v>
      </c>
      <c r="C82" s="28" t="s">
        <v>169</v>
      </c>
      <c r="D82" s="29" t="s">
        <v>170</v>
      </c>
      <c r="E82" s="30">
        <v>255.29999999999998</v>
      </c>
      <c r="F82" s="31">
        <v>5.8</v>
      </c>
      <c r="G82" s="32">
        <v>261.09999999999997</v>
      </c>
      <c r="H82" s="23">
        <v>261.89999999999998</v>
      </c>
      <c r="I82" s="24">
        <v>5</v>
      </c>
      <c r="J82" s="26">
        <v>266.89999999999998</v>
      </c>
      <c r="K82" s="54">
        <f>VLOOKUP(C82,[1]zriadovatel!$C$5:$Q$241,15,0)</f>
        <v>557292</v>
      </c>
    </row>
    <row r="83" spans="1:11" ht="15" x14ac:dyDescent="0.2">
      <c r="A83" s="27" t="s">
        <v>11</v>
      </c>
      <c r="B83" s="28" t="s">
        <v>18</v>
      </c>
      <c r="C83" s="28" t="s">
        <v>171</v>
      </c>
      <c r="D83" s="29" t="s">
        <v>172</v>
      </c>
      <c r="E83" s="30">
        <v>7</v>
      </c>
      <c r="F83" s="31">
        <v>0</v>
      </c>
      <c r="G83" s="32">
        <v>7</v>
      </c>
      <c r="H83" s="23">
        <v>7</v>
      </c>
      <c r="I83" s="24">
        <v>1</v>
      </c>
      <c r="J83" s="26">
        <v>8</v>
      </c>
      <c r="K83" s="54">
        <f>VLOOKUP(C83,[1]zriadovatel!$C$5:$Q$241,15,0)</f>
        <v>15583</v>
      </c>
    </row>
    <row r="84" spans="1:11" ht="15" x14ac:dyDescent="0.2">
      <c r="A84" s="27" t="s">
        <v>11</v>
      </c>
      <c r="B84" s="28" t="s">
        <v>18</v>
      </c>
      <c r="C84" s="28" t="s">
        <v>173</v>
      </c>
      <c r="D84" s="29" t="s">
        <v>174</v>
      </c>
      <c r="E84" s="30">
        <v>75.3</v>
      </c>
      <c r="F84" s="31">
        <v>3</v>
      </c>
      <c r="G84" s="32">
        <v>78.3</v>
      </c>
      <c r="H84" s="23">
        <v>71.900000000000006</v>
      </c>
      <c r="I84" s="24">
        <v>5</v>
      </c>
      <c r="J84" s="26">
        <v>76.900000000000006</v>
      </c>
      <c r="K84" s="54">
        <f>VLOOKUP(C84,[1]zriadovatel!$C$5:$Q$241,15,0)</f>
        <v>155773</v>
      </c>
    </row>
    <row r="85" spans="1:11" ht="15" x14ac:dyDescent="0.2">
      <c r="A85" s="27" t="s">
        <v>11</v>
      </c>
      <c r="B85" s="28" t="s">
        <v>18</v>
      </c>
      <c r="C85" s="28" t="s">
        <v>175</v>
      </c>
      <c r="D85" s="29" t="s">
        <v>176</v>
      </c>
      <c r="E85" s="30">
        <v>66.2</v>
      </c>
      <c r="F85" s="31">
        <v>2</v>
      </c>
      <c r="G85" s="32">
        <v>68.2</v>
      </c>
      <c r="H85" s="23">
        <v>74</v>
      </c>
      <c r="I85" s="24">
        <v>1</v>
      </c>
      <c r="J85" s="26">
        <v>75</v>
      </c>
      <c r="K85" s="54">
        <f>VLOOKUP(C85,[1]zriadovatel!$C$5:$Q$241,15,0)</f>
        <v>148791</v>
      </c>
    </row>
    <row r="86" spans="1:11" ht="15" x14ac:dyDescent="0.2">
      <c r="A86" s="27" t="s">
        <v>11</v>
      </c>
      <c r="B86" s="28" t="s">
        <v>18</v>
      </c>
      <c r="C86" s="28" t="s">
        <v>177</v>
      </c>
      <c r="D86" s="29" t="s">
        <v>178</v>
      </c>
      <c r="E86" s="30">
        <v>11</v>
      </c>
      <c r="F86" s="31">
        <v>0</v>
      </c>
      <c r="G86" s="32">
        <v>11</v>
      </c>
      <c r="H86" s="23">
        <v>11</v>
      </c>
      <c r="I86" s="24">
        <v>0</v>
      </c>
      <c r="J86" s="26">
        <v>11</v>
      </c>
      <c r="K86" s="54">
        <f>VLOOKUP(C86,[1]zriadovatel!$C$5:$Q$241,15,0)</f>
        <v>23264</v>
      </c>
    </row>
    <row r="87" spans="1:11" ht="15" x14ac:dyDescent="0.2">
      <c r="A87" s="27" t="s">
        <v>11</v>
      </c>
      <c r="B87" s="28" t="s">
        <v>18</v>
      </c>
      <c r="C87" s="28" t="s">
        <v>179</v>
      </c>
      <c r="D87" s="29" t="s">
        <v>180</v>
      </c>
      <c r="E87" s="30">
        <v>40.700000000000003</v>
      </c>
      <c r="F87" s="31">
        <v>1</v>
      </c>
      <c r="G87" s="32">
        <v>41.7</v>
      </c>
      <c r="H87" s="23">
        <v>40.9</v>
      </c>
      <c r="I87" s="24">
        <v>2</v>
      </c>
      <c r="J87" s="26">
        <v>42.9</v>
      </c>
      <c r="K87" s="54">
        <f>VLOOKUP(C87,[1]zriadovatel!$C$5:$Q$241,15,0)</f>
        <v>87598</v>
      </c>
    </row>
    <row r="88" spans="1:11" ht="15" x14ac:dyDescent="0.2">
      <c r="A88" s="27" t="s">
        <v>11</v>
      </c>
      <c r="B88" s="28" t="s">
        <v>18</v>
      </c>
      <c r="C88" s="28" t="s">
        <v>181</v>
      </c>
      <c r="D88" s="29" t="s">
        <v>182</v>
      </c>
      <c r="E88" s="30">
        <v>797.19999999999993</v>
      </c>
      <c r="F88" s="31">
        <v>36.6</v>
      </c>
      <c r="G88" s="32">
        <v>833.8</v>
      </c>
      <c r="H88" s="23">
        <f>539+311.2</f>
        <v>850.2</v>
      </c>
      <c r="I88" s="24">
        <f>25.9+14</f>
        <v>39.9</v>
      </c>
      <c r="J88" s="26">
        <f>H88+I88</f>
        <v>890.1</v>
      </c>
      <c r="K88" s="54">
        <f>VLOOKUP(C88,[1]zriadovatel!$C$5:$Q$241,15,0)</f>
        <v>1811467</v>
      </c>
    </row>
    <row r="89" spans="1:11" ht="15" x14ac:dyDescent="0.2">
      <c r="A89" s="27" t="s">
        <v>11</v>
      </c>
      <c r="B89" s="28" t="s">
        <v>18</v>
      </c>
      <c r="C89" s="28" t="s">
        <v>183</v>
      </c>
      <c r="D89" s="29" t="s">
        <v>184</v>
      </c>
      <c r="E89" s="30">
        <v>41.1</v>
      </c>
      <c r="F89" s="31">
        <v>3</v>
      </c>
      <c r="G89" s="32">
        <v>44.1</v>
      </c>
      <c r="H89" s="23">
        <v>40.5</v>
      </c>
      <c r="I89" s="24">
        <v>3.3</v>
      </c>
      <c r="J89" s="26">
        <v>43.8</v>
      </c>
      <c r="K89" s="54">
        <f>VLOOKUP(C89,[1]zriadovatel!$C$5:$Q$241,15,0)</f>
        <v>93488</v>
      </c>
    </row>
    <row r="90" spans="1:11" ht="15" x14ac:dyDescent="0.2">
      <c r="A90" s="27" t="s">
        <v>11</v>
      </c>
      <c r="B90" s="28" t="s">
        <v>18</v>
      </c>
      <c r="C90" s="28" t="s">
        <v>185</v>
      </c>
      <c r="D90" s="29" t="s">
        <v>186</v>
      </c>
      <c r="E90" s="30">
        <v>100.9</v>
      </c>
      <c r="F90" s="31">
        <v>3</v>
      </c>
      <c r="G90" s="32">
        <v>103.9</v>
      </c>
      <c r="H90" s="23">
        <v>98.8</v>
      </c>
      <c r="I90" s="24">
        <v>3</v>
      </c>
      <c r="J90" s="26">
        <v>101.8</v>
      </c>
      <c r="K90" s="54">
        <f>VLOOKUP(C90,[1]zriadovatel!$C$5:$Q$241,15,0)</f>
        <v>101889</v>
      </c>
    </row>
    <row r="91" spans="1:11" ht="15" x14ac:dyDescent="0.2">
      <c r="A91" s="27" t="s">
        <v>11</v>
      </c>
      <c r="B91" s="28" t="s">
        <v>18</v>
      </c>
      <c r="C91" s="28" t="s">
        <v>187</v>
      </c>
      <c r="D91" s="29" t="s">
        <v>188</v>
      </c>
      <c r="E91" s="30">
        <v>8.4</v>
      </c>
      <c r="F91" s="31">
        <v>0</v>
      </c>
      <c r="G91" s="32">
        <v>8.4</v>
      </c>
      <c r="H91" s="23">
        <v>7.2</v>
      </c>
      <c r="I91" s="24">
        <v>0</v>
      </c>
      <c r="J91" s="26">
        <v>7.2</v>
      </c>
      <c r="K91" s="54">
        <f>VLOOKUP(C91,[1]zriadovatel!$C$5:$Q$241,15,0)</f>
        <v>7845</v>
      </c>
    </row>
    <row r="92" spans="1:11" ht="15" x14ac:dyDescent="0.2">
      <c r="A92" s="27" t="s">
        <v>11</v>
      </c>
      <c r="B92" s="28" t="s">
        <v>18</v>
      </c>
      <c r="C92" s="28" t="s">
        <v>189</v>
      </c>
      <c r="D92" s="29" t="s">
        <v>190</v>
      </c>
      <c r="E92" s="30">
        <v>5</v>
      </c>
      <c r="F92" s="31">
        <v>0</v>
      </c>
      <c r="G92" s="32">
        <v>5</v>
      </c>
      <c r="H92" s="23">
        <v>4</v>
      </c>
      <c r="I92" s="24">
        <v>0</v>
      </c>
      <c r="J92" s="26">
        <v>4</v>
      </c>
      <c r="K92" s="54">
        <f>VLOOKUP(C92,[1]zriadovatel!$C$5:$Q$241,15,0)</f>
        <v>4576</v>
      </c>
    </row>
    <row r="93" spans="1:11" ht="15" x14ac:dyDescent="0.2">
      <c r="A93" s="27" t="s">
        <v>11</v>
      </c>
      <c r="B93" s="28" t="s">
        <v>18</v>
      </c>
      <c r="C93" s="28" t="s">
        <v>191</v>
      </c>
      <c r="D93" s="29" t="s">
        <v>192</v>
      </c>
      <c r="E93" s="30">
        <v>11</v>
      </c>
      <c r="F93" s="31">
        <v>0</v>
      </c>
      <c r="G93" s="32">
        <v>11</v>
      </c>
      <c r="H93" s="23">
        <v>11</v>
      </c>
      <c r="I93" s="24">
        <v>0</v>
      </c>
      <c r="J93" s="26">
        <v>11</v>
      </c>
      <c r="K93" s="54">
        <f>VLOOKUP(C93,[1]zriadovatel!$C$5:$Q$241,15,0)</f>
        <v>10624</v>
      </c>
    </row>
    <row r="94" spans="1:11" ht="15" x14ac:dyDescent="0.2">
      <c r="A94" s="27" t="s">
        <v>11</v>
      </c>
      <c r="B94" s="28" t="s">
        <v>193</v>
      </c>
      <c r="C94" s="28" t="s">
        <v>194</v>
      </c>
      <c r="D94" s="29" t="s">
        <v>195</v>
      </c>
      <c r="E94" s="30">
        <v>55.2</v>
      </c>
      <c r="F94" s="31">
        <v>0</v>
      </c>
      <c r="G94" s="32">
        <v>55.2</v>
      </c>
      <c r="H94" s="23">
        <v>55</v>
      </c>
      <c r="I94" s="24">
        <v>0.5</v>
      </c>
      <c r="J94" s="26">
        <v>55.5</v>
      </c>
      <c r="K94" s="54">
        <f>VLOOKUP(C94,[1]zriadovatel!$C$5:$Q$241,15,0)</f>
        <v>60631</v>
      </c>
    </row>
    <row r="95" spans="1:11" ht="15" x14ac:dyDescent="0.2">
      <c r="A95" s="27" t="s">
        <v>11</v>
      </c>
      <c r="B95" s="28" t="s">
        <v>193</v>
      </c>
      <c r="C95" s="28" t="s">
        <v>196</v>
      </c>
      <c r="D95" s="29" t="s">
        <v>197</v>
      </c>
      <c r="E95" s="30">
        <v>137.19999999999999</v>
      </c>
      <c r="F95" s="31">
        <v>4.4000000000000004</v>
      </c>
      <c r="G95" s="32">
        <v>141.6</v>
      </c>
      <c r="H95" s="23">
        <v>137.80000000000001</v>
      </c>
      <c r="I95" s="24">
        <v>4.0999999999999996</v>
      </c>
      <c r="J95" s="26">
        <v>141.9</v>
      </c>
      <c r="K95" s="54">
        <f>VLOOKUP(C95,[1]zriadovatel!$C$5:$Q$241,15,0)</f>
        <v>221207</v>
      </c>
    </row>
    <row r="96" spans="1:11" ht="15" x14ac:dyDescent="0.2">
      <c r="A96" s="27" t="s">
        <v>11</v>
      </c>
      <c r="B96" s="28" t="s">
        <v>193</v>
      </c>
      <c r="C96" s="28" t="s">
        <v>198</v>
      </c>
      <c r="D96" s="29" t="s">
        <v>199</v>
      </c>
      <c r="E96" s="30">
        <v>74.5</v>
      </c>
      <c r="F96" s="31">
        <v>2</v>
      </c>
      <c r="G96" s="32">
        <v>76.5</v>
      </c>
      <c r="H96" s="23">
        <v>76.400000000000006</v>
      </c>
      <c r="I96" s="24">
        <v>2</v>
      </c>
      <c r="J96" s="26">
        <v>78.400000000000006</v>
      </c>
      <c r="K96" s="54">
        <f>VLOOKUP(C96,[1]zriadovatel!$C$5:$Q$241,15,0)</f>
        <v>163805</v>
      </c>
    </row>
    <row r="97" spans="1:11" ht="15" x14ac:dyDescent="0.2">
      <c r="A97" s="27" t="s">
        <v>11</v>
      </c>
      <c r="B97" s="28" t="s">
        <v>193</v>
      </c>
      <c r="C97" s="28" t="s">
        <v>200</v>
      </c>
      <c r="D97" s="29" t="s">
        <v>201</v>
      </c>
      <c r="E97" s="30">
        <v>7.5</v>
      </c>
      <c r="F97" s="31">
        <v>0.3</v>
      </c>
      <c r="G97" s="32">
        <v>7.8</v>
      </c>
      <c r="H97" s="23">
        <v>7.6</v>
      </c>
      <c r="I97" s="24">
        <v>0</v>
      </c>
      <c r="J97" s="26">
        <v>7.6</v>
      </c>
      <c r="K97" s="54">
        <f>VLOOKUP(C97,[1]zriadovatel!$C$5:$Q$241,15,0)</f>
        <v>14842</v>
      </c>
    </row>
    <row r="98" spans="1:11" ht="15" x14ac:dyDescent="0.2">
      <c r="A98" s="27" t="s">
        <v>11</v>
      </c>
      <c r="B98" s="28" t="s">
        <v>193</v>
      </c>
      <c r="C98" s="28" t="s">
        <v>202</v>
      </c>
      <c r="D98" s="29" t="s">
        <v>203</v>
      </c>
      <c r="E98" s="30">
        <v>46.2</v>
      </c>
      <c r="F98" s="31">
        <v>2.1</v>
      </c>
      <c r="G98" s="32">
        <v>48.300000000000004</v>
      </c>
      <c r="H98" s="23">
        <v>41.4</v>
      </c>
      <c r="I98" s="24">
        <v>2.1</v>
      </c>
      <c r="J98" s="26">
        <v>43.5</v>
      </c>
      <c r="K98" s="54">
        <f>VLOOKUP(C98,[1]zriadovatel!$C$5:$Q$241,15,0)</f>
        <v>99224</v>
      </c>
    </row>
    <row r="99" spans="1:11" ht="15" x14ac:dyDescent="0.2">
      <c r="A99" s="27" t="s">
        <v>11</v>
      </c>
      <c r="B99" s="28" t="s">
        <v>193</v>
      </c>
      <c r="C99" s="28" t="s">
        <v>204</v>
      </c>
      <c r="D99" s="29" t="s">
        <v>205</v>
      </c>
      <c r="E99" s="30">
        <v>6</v>
      </c>
      <c r="F99" s="31">
        <v>0</v>
      </c>
      <c r="G99" s="32">
        <v>6</v>
      </c>
      <c r="H99" s="23">
        <v>4</v>
      </c>
      <c r="I99" s="24">
        <v>0</v>
      </c>
      <c r="J99" s="26">
        <v>4</v>
      </c>
      <c r="K99" s="54">
        <f>VLOOKUP(C99,[1]zriadovatel!$C$5:$Q$241,15,0)</f>
        <v>3371</v>
      </c>
    </row>
    <row r="100" spans="1:11" ht="15" x14ac:dyDescent="0.2">
      <c r="A100" s="27" t="s">
        <v>11</v>
      </c>
      <c r="B100" s="28" t="s">
        <v>193</v>
      </c>
      <c r="C100" s="28" t="s">
        <v>206</v>
      </c>
      <c r="D100" s="29" t="s">
        <v>207</v>
      </c>
      <c r="E100" s="30">
        <v>0</v>
      </c>
      <c r="F100" s="31">
        <v>0</v>
      </c>
      <c r="G100" s="32">
        <v>0</v>
      </c>
      <c r="H100" s="23">
        <v>4</v>
      </c>
      <c r="I100" s="24">
        <v>0</v>
      </c>
      <c r="J100" s="26">
        <v>4</v>
      </c>
      <c r="K100" s="54">
        <f>VLOOKUP(C100,[1]zriadovatel!$C$5:$Q$241,15,0)</f>
        <v>8499</v>
      </c>
    </row>
    <row r="101" spans="1:11" ht="15" x14ac:dyDescent="0.2">
      <c r="A101" s="27" t="s">
        <v>11</v>
      </c>
      <c r="B101" s="28" t="s">
        <v>193</v>
      </c>
      <c r="C101" s="28" t="s">
        <v>208</v>
      </c>
      <c r="D101" s="29" t="s">
        <v>209</v>
      </c>
      <c r="E101" s="30">
        <v>380.5</v>
      </c>
      <c r="F101" s="31">
        <v>19</v>
      </c>
      <c r="G101" s="32">
        <v>399.5</v>
      </c>
      <c r="H101" s="23">
        <v>390.4</v>
      </c>
      <c r="I101" s="24">
        <v>9.8000000000000007</v>
      </c>
      <c r="J101" s="26">
        <v>400.2</v>
      </c>
      <c r="K101" s="54">
        <f>VLOOKUP(C101,[1]zriadovatel!$C$5:$Q$241,15,0)</f>
        <v>758038</v>
      </c>
    </row>
    <row r="102" spans="1:11" ht="15" x14ac:dyDescent="0.2">
      <c r="A102" s="27" t="s">
        <v>11</v>
      </c>
      <c r="B102" s="28" t="s">
        <v>193</v>
      </c>
      <c r="C102" s="28" t="s">
        <v>210</v>
      </c>
      <c r="D102" s="29" t="s">
        <v>211</v>
      </c>
      <c r="E102" s="30">
        <v>190.8</v>
      </c>
      <c r="F102" s="31">
        <v>10.500000000000002</v>
      </c>
      <c r="G102" s="32">
        <v>201.3</v>
      </c>
      <c r="H102" s="23">
        <v>171.4</v>
      </c>
      <c r="I102" s="24">
        <v>10</v>
      </c>
      <c r="J102" s="26">
        <v>181.4</v>
      </c>
      <c r="K102" s="54">
        <f>VLOOKUP(C102,[1]zriadovatel!$C$5:$Q$241,15,0)</f>
        <v>382044</v>
      </c>
    </row>
    <row r="103" spans="1:11" s="4" customFormat="1" ht="15" x14ac:dyDescent="0.2">
      <c r="A103" s="27" t="s">
        <v>11</v>
      </c>
      <c r="B103" s="28" t="s">
        <v>212</v>
      </c>
      <c r="C103" s="28" t="s">
        <v>213</v>
      </c>
      <c r="D103" s="29" t="s">
        <v>214</v>
      </c>
      <c r="E103" s="30">
        <v>1.6</v>
      </c>
      <c r="F103" s="31">
        <v>0</v>
      </c>
      <c r="G103" s="32">
        <v>1.6</v>
      </c>
      <c r="H103" s="23">
        <v>0</v>
      </c>
      <c r="I103" s="24">
        <v>0</v>
      </c>
      <c r="J103" s="26">
        <v>0</v>
      </c>
      <c r="K103" s="54">
        <f>VLOOKUP(C103,[1]zriadovatel!$C$5:$Q$241,15,0)</f>
        <v>850</v>
      </c>
    </row>
    <row r="104" spans="1:11" ht="15" x14ac:dyDescent="0.2">
      <c r="A104" s="27" t="s">
        <v>11</v>
      </c>
      <c r="B104" s="28" t="s">
        <v>212</v>
      </c>
      <c r="C104" s="28" t="s">
        <v>215</v>
      </c>
      <c r="D104" s="29" t="s">
        <v>216</v>
      </c>
      <c r="E104" s="30">
        <v>30.1</v>
      </c>
      <c r="F104" s="31">
        <v>1</v>
      </c>
      <c r="G104" s="32">
        <v>31.1</v>
      </c>
      <c r="H104" s="23">
        <v>32</v>
      </c>
      <c r="I104" s="24">
        <v>1</v>
      </c>
      <c r="J104" s="26">
        <v>33</v>
      </c>
      <c r="K104" s="54">
        <f>VLOOKUP(C104,[1]zriadovatel!$C$5:$Q$241,15,0)</f>
        <v>67066</v>
      </c>
    </row>
    <row r="105" spans="1:11" ht="15" x14ac:dyDescent="0.2">
      <c r="A105" s="27" t="s">
        <v>11</v>
      </c>
      <c r="B105" s="28" t="s">
        <v>212</v>
      </c>
      <c r="C105" s="28" t="s">
        <v>217</v>
      </c>
      <c r="D105" s="29" t="s">
        <v>218</v>
      </c>
      <c r="E105" s="30">
        <v>47.3</v>
      </c>
      <c r="F105" s="31">
        <v>2</v>
      </c>
      <c r="G105" s="32">
        <v>49.3</v>
      </c>
      <c r="H105" s="23">
        <v>47.2</v>
      </c>
      <c r="I105" s="24">
        <v>2</v>
      </c>
      <c r="J105" s="26">
        <v>49.2</v>
      </c>
      <c r="K105" s="54">
        <f>VLOOKUP(C105,[1]zriadovatel!$C$5:$Q$241,15,0)</f>
        <v>101360</v>
      </c>
    </row>
    <row r="106" spans="1:11" ht="15" x14ac:dyDescent="0.2">
      <c r="A106" s="27" t="s">
        <v>11</v>
      </c>
      <c r="B106" s="28" t="s">
        <v>212</v>
      </c>
      <c r="C106" s="28" t="s">
        <v>219</v>
      </c>
      <c r="D106" s="29" t="s">
        <v>220</v>
      </c>
      <c r="E106" s="30">
        <v>14.2</v>
      </c>
      <c r="F106" s="31">
        <v>0</v>
      </c>
      <c r="G106" s="32">
        <v>14.2</v>
      </c>
      <c r="H106" s="23">
        <v>15.4</v>
      </c>
      <c r="I106" s="24">
        <v>0</v>
      </c>
      <c r="J106" s="26">
        <v>15.4</v>
      </c>
      <c r="K106" s="54">
        <f>VLOOKUP(C106,[1]zriadovatel!$C$5:$Q$241,15,0)</f>
        <v>30631</v>
      </c>
    </row>
    <row r="107" spans="1:11" ht="15" x14ac:dyDescent="0.2">
      <c r="A107" s="27" t="s">
        <v>11</v>
      </c>
      <c r="B107" s="28" t="s">
        <v>212</v>
      </c>
      <c r="C107" s="28" t="s">
        <v>221</v>
      </c>
      <c r="D107" s="29" t="s">
        <v>222</v>
      </c>
      <c r="E107" s="30">
        <v>24.9</v>
      </c>
      <c r="F107" s="31">
        <v>2</v>
      </c>
      <c r="G107" s="32">
        <v>26.9</v>
      </c>
      <c r="H107" s="23">
        <v>23.6</v>
      </c>
      <c r="I107" s="24">
        <v>1.5</v>
      </c>
      <c r="J107" s="26">
        <v>25.1</v>
      </c>
      <c r="K107" s="54">
        <f>VLOOKUP(C107,[1]zriadovatel!$C$5:$Q$241,15,0)</f>
        <v>53584</v>
      </c>
    </row>
    <row r="108" spans="1:11" ht="15" x14ac:dyDescent="0.2">
      <c r="A108" s="27" t="s">
        <v>11</v>
      </c>
      <c r="B108" s="28" t="s">
        <v>212</v>
      </c>
      <c r="C108" s="28" t="s">
        <v>223</v>
      </c>
      <c r="D108" s="29" t="s">
        <v>224</v>
      </c>
      <c r="E108" s="30">
        <v>80</v>
      </c>
      <c r="F108" s="31">
        <v>3</v>
      </c>
      <c r="G108" s="32">
        <v>83</v>
      </c>
      <c r="H108" s="23">
        <v>85.9</v>
      </c>
      <c r="I108" s="24">
        <v>1</v>
      </c>
      <c r="J108" s="26">
        <v>86.9</v>
      </c>
      <c r="K108" s="54">
        <f>VLOOKUP(C108,[1]zriadovatel!$C$5:$Q$241,15,0)</f>
        <v>182844</v>
      </c>
    </row>
    <row r="109" spans="1:11" ht="15" x14ac:dyDescent="0.2">
      <c r="A109" s="27" t="s">
        <v>11</v>
      </c>
      <c r="B109" s="28" t="s">
        <v>212</v>
      </c>
      <c r="C109" s="28" t="s">
        <v>225</v>
      </c>
      <c r="D109" s="29" t="s">
        <v>226</v>
      </c>
      <c r="E109" s="30">
        <v>5.6</v>
      </c>
      <c r="F109" s="31">
        <v>0</v>
      </c>
      <c r="G109" s="32">
        <v>5.6</v>
      </c>
      <c r="H109" s="23">
        <v>6.6</v>
      </c>
      <c r="I109" s="24">
        <v>0</v>
      </c>
      <c r="J109" s="26">
        <v>6.6</v>
      </c>
      <c r="K109" s="54">
        <f>VLOOKUP(C109,[1]zriadovatel!$C$5:$Q$241,15,0)</f>
        <v>12607</v>
      </c>
    </row>
    <row r="110" spans="1:11" ht="15" x14ac:dyDescent="0.2">
      <c r="A110" s="27" t="s">
        <v>11</v>
      </c>
      <c r="B110" s="28" t="s">
        <v>212</v>
      </c>
      <c r="C110" s="28" t="s">
        <v>227</v>
      </c>
      <c r="D110" s="29" t="s">
        <v>228</v>
      </c>
      <c r="E110" s="30">
        <v>6.4</v>
      </c>
      <c r="F110" s="31">
        <v>0.1</v>
      </c>
      <c r="G110" s="32">
        <v>6.5</v>
      </c>
      <c r="H110" s="23">
        <v>6.7</v>
      </c>
      <c r="I110" s="24">
        <v>0</v>
      </c>
      <c r="J110" s="26">
        <v>6.7</v>
      </c>
      <c r="K110" s="54">
        <f>VLOOKUP(C110,[1]zriadovatel!$C$5:$Q$241,15,0)</f>
        <v>12925</v>
      </c>
    </row>
    <row r="111" spans="1:11" ht="15" x14ac:dyDescent="0.2">
      <c r="A111" s="27" t="s">
        <v>11</v>
      </c>
      <c r="B111" s="28" t="s">
        <v>212</v>
      </c>
      <c r="C111" s="28" t="s">
        <v>229</v>
      </c>
      <c r="D111" s="29" t="s">
        <v>230</v>
      </c>
      <c r="E111" s="30">
        <v>4</v>
      </c>
      <c r="F111" s="31">
        <v>0</v>
      </c>
      <c r="G111" s="32">
        <v>4</v>
      </c>
      <c r="H111" s="23">
        <v>3.9</v>
      </c>
      <c r="I111" s="24">
        <v>0</v>
      </c>
      <c r="J111" s="26">
        <v>3.9</v>
      </c>
      <c r="K111" s="54">
        <f>VLOOKUP(C111,[1]zriadovatel!$C$5:$Q$241,15,0)</f>
        <v>6136</v>
      </c>
    </row>
    <row r="112" spans="1:11" ht="15" x14ac:dyDescent="0.2">
      <c r="A112" s="27" t="s">
        <v>11</v>
      </c>
      <c r="B112" s="28" t="s">
        <v>212</v>
      </c>
      <c r="C112" s="28" t="s">
        <v>231</v>
      </c>
      <c r="D112" s="29" t="s">
        <v>232</v>
      </c>
      <c r="E112" s="30">
        <v>17.100000000000001</v>
      </c>
      <c r="F112" s="31">
        <v>0</v>
      </c>
      <c r="G112" s="32">
        <v>17.100000000000001</v>
      </c>
      <c r="H112" s="23">
        <v>20</v>
      </c>
      <c r="I112" s="24">
        <v>0</v>
      </c>
      <c r="J112" s="26">
        <v>20</v>
      </c>
      <c r="K112" s="54">
        <f>VLOOKUP(C112,[1]zriadovatel!$C$5:$Q$241,15,0)</f>
        <v>38075</v>
      </c>
    </row>
    <row r="113" spans="1:11" ht="15" x14ac:dyDescent="0.2">
      <c r="A113" s="27" t="s">
        <v>11</v>
      </c>
      <c r="B113" s="28" t="s">
        <v>212</v>
      </c>
      <c r="C113" s="28" t="s">
        <v>233</v>
      </c>
      <c r="D113" s="29" t="s">
        <v>234</v>
      </c>
      <c r="E113" s="30">
        <v>0</v>
      </c>
      <c r="F113" s="31">
        <v>3.7</v>
      </c>
      <c r="G113" s="32">
        <v>3.7</v>
      </c>
      <c r="H113" s="23">
        <v>0</v>
      </c>
      <c r="I113" s="24">
        <v>3.8</v>
      </c>
      <c r="J113" s="26">
        <v>3.8</v>
      </c>
      <c r="K113" s="54">
        <f>VLOOKUP(C113,[1]zriadovatel!$C$5:$Q$241,15,0)</f>
        <v>8386</v>
      </c>
    </row>
    <row r="114" spans="1:11" ht="15" x14ac:dyDescent="0.2">
      <c r="A114" s="27" t="s">
        <v>11</v>
      </c>
      <c r="B114" s="28" t="s">
        <v>212</v>
      </c>
      <c r="C114" s="28" t="s">
        <v>235</v>
      </c>
      <c r="D114" s="29" t="s">
        <v>236</v>
      </c>
      <c r="E114" s="30">
        <v>54.5</v>
      </c>
      <c r="F114" s="31">
        <v>0.5</v>
      </c>
      <c r="G114" s="32">
        <v>55</v>
      </c>
      <c r="H114" s="23">
        <v>53.7</v>
      </c>
      <c r="I114" s="24">
        <v>1</v>
      </c>
      <c r="J114" s="26">
        <v>54.7</v>
      </c>
      <c r="K114" s="54">
        <f>VLOOKUP(C114,[1]zriadovatel!$C$5:$Q$241,15,0)</f>
        <v>116647</v>
      </c>
    </row>
    <row r="115" spans="1:11" ht="15" x14ac:dyDescent="0.2">
      <c r="A115" s="27" t="s">
        <v>11</v>
      </c>
      <c r="B115" s="28" t="s">
        <v>212</v>
      </c>
      <c r="C115" s="28" t="s">
        <v>237</v>
      </c>
      <c r="D115" s="29" t="s">
        <v>238</v>
      </c>
      <c r="E115" s="30">
        <v>22.9</v>
      </c>
      <c r="F115" s="31">
        <v>1</v>
      </c>
      <c r="G115" s="32">
        <v>23.9</v>
      </c>
      <c r="H115" s="23">
        <v>23.299999999999997</v>
      </c>
      <c r="I115" s="24">
        <v>0</v>
      </c>
      <c r="J115" s="26">
        <v>23.299999999999997</v>
      </c>
      <c r="K115" s="54">
        <f>VLOOKUP(C115,[1]zriadovatel!$C$5:$Q$241,15,0)</f>
        <v>44190</v>
      </c>
    </row>
    <row r="116" spans="1:11" ht="15" x14ac:dyDescent="0.2">
      <c r="A116" s="27" t="s">
        <v>11</v>
      </c>
      <c r="B116" s="28" t="s">
        <v>212</v>
      </c>
      <c r="C116" s="28" t="s">
        <v>239</v>
      </c>
      <c r="D116" s="29" t="s">
        <v>240</v>
      </c>
      <c r="E116" s="30">
        <v>9</v>
      </c>
      <c r="F116" s="31">
        <v>0</v>
      </c>
      <c r="G116" s="32">
        <v>9</v>
      </c>
      <c r="H116" s="23">
        <v>8.5</v>
      </c>
      <c r="I116" s="24">
        <v>0</v>
      </c>
      <c r="J116" s="26">
        <v>8.5</v>
      </c>
      <c r="K116" s="54">
        <f>VLOOKUP(C116,[1]zriadovatel!$C$5:$Q$241,15,0)</f>
        <v>7775</v>
      </c>
    </row>
    <row r="117" spans="1:11" ht="15" x14ac:dyDescent="0.2">
      <c r="A117" s="27" t="s">
        <v>11</v>
      </c>
      <c r="B117" s="28" t="s">
        <v>212</v>
      </c>
      <c r="C117" s="28" t="s">
        <v>241</v>
      </c>
      <c r="D117" s="29" t="s">
        <v>242</v>
      </c>
      <c r="E117" s="30">
        <v>4.0999999999999996</v>
      </c>
      <c r="F117" s="31">
        <v>0</v>
      </c>
      <c r="G117" s="32">
        <v>4.0999999999999996</v>
      </c>
      <c r="H117" s="23">
        <v>8</v>
      </c>
      <c r="I117" s="24">
        <v>0</v>
      </c>
      <c r="J117" s="26">
        <v>8</v>
      </c>
      <c r="K117" s="54">
        <f>VLOOKUP(C117,[1]zriadovatel!$C$5:$Q$241,15,0)</f>
        <v>20377</v>
      </c>
    </row>
    <row r="118" spans="1:11" ht="15" x14ac:dyDescent="0.2">
      <c r="A118" s="27" t="s">
        <v>11</v>
      </c>
      <c r="B118" s="28" t="s">
        <v>212</v>
      </c>
      <c r="C118" s="28" t="s">
        <v>243</v>
      </c>
      <c r="D118" s="29" t="s">
        <v>244</v>
      </c>
      <c r="E118" s="30">
        <v>7.5</v>
      </c>
      <c r="F118" s="31">
        <v>0</v>
      </c>
      <c r="G118" s="32">
        <v>7.5</v>
      </c>
      <c r="H118" s="23">
        <v>11</v>
      </c>
      <c r="I118" s="24">
        <v>0</v>
      </c>
      <c r="J118" s="26">
        <v>11</v>
      </c>
      <c r="K118" s="54">
        <f>VLOOKUP(C118,[1]zriadovatel!$C$5:$Q$241,15,0)</f>
        <v>10971</v>
      </c>
    </row>
    <row r="119" spans="1:11" ht="15" x14ac:dyDescent="0.2">
      <c r="A119" s="27" t="s">
        <v>11</v>
      </c>
      <c r="B119" s="28" t="s">
        <v>212</v>
      </c>
      <c r="C119" s="28" t="s">
        <v>245</v>
      </c>
      <c r="D119" s="29" t="s">
        <v>246</v>
      </c>
      <c r="E119" s="30">
        <v>4</v>
      </c>
      <c r="F119" s="31">
        <v>0</v>
      </c>
      <c r="G119" s="32">
        <v>4</v>
      </c>
      <c r="H119" s="23">
        <v>3.9</v>
      </c>
      <c r="I119" s="24">
        <v>0</v>
      </c>
      <c r="J119" s="26">
        <v>3.9</v>
      </c>
      <c r="K119" s="54">
        <f>VLOOKUP(C119,[1]zriadovatel!$C$5:$Q$241,15,0)</f>
        <v>3512</v>
      </c>
    </row>
    <row r="120" spans="1:11" ht="15" x14ac:dyDescent="0.2">
      <c r="A120" s="27" t="s">
        <v>11</v>
      </c>
      <c r="B120" s="28" t="s">
        <v>212</v>
      </c>
      <c r="C120" s="28" t="s">
        <v>247</v>
      </c>
      <c r="D120" s="29" t="s">
        <v>248</v>
      </c>
      <c r="E120" s="30">
        <v>14</v>
      </c>
      <c r="F120" s="31">
        <v>0</v>
      </c>
      <c r="G120" s="32">
        <v>14</v>
      </c>
      <c r="H120" s="23">
        <v>15</v>
      </c>
      <c r="I120" s="24">
        <v>0</v>
      </c>
      <c r="J120" s="26">
        <v>15</v>
      </c>
      <c r="K120" s="54">
        <f>VLOOKUP(C120,[1]zriadovatel!$C$5:$Q$241,15,0)</f>
        <v>30454</v>
      </c>
    </row>
    <row r="121" spans="1:11" ht="15" x14ac:dyDescent="0.2">
      <c r="A121" s="27" t="s">
        <v>11</v>
      </c>
      <c r="B121" s="28" t="s">
        <v>212</v>
      </c>
      <c r="C121" s="28" t="s">
        <v>249</v>
      </c>
      <c r="D121" s="29" t="s">
        <v>250</v>
      </c>
      <c r="E121" s="30">
        <v>13.2</v>
      </c>
      <c r="F121" s="31">
        <v>0</v>
      </c>
      <c r="G121" s="32">
        <v>13.2</v>
      </c>
      <c r="H121" s="23">
        <v>11.1</v>
      </c>
      <c r="I121" s="24">
        <v>0</v>
      </c>
      <c r="J121" s="26">
        <v>11.1</v>
      </c>
      <c r="K121" s="54">
        <f>VLOOKUP(C121,[1]zriadovatel!$C$5:$Q$241,15,0)</f>
        <v>10225</v>
      </c>
    </row>
    <row r="122" spans="1:11" ht="15" x14ac:dyDescent="0.2">
      <c r="A122" s="27" t="s">
        <v>11</v>
      </c>
      <c r="B122" s="28" t="s">
        <v>212</v>
      </c>
      <c r="C122" s="28" t="s">
        <v>251</v>
      </c>
      <c r="D122" s="29" t="s">
        <v>252</v>
      </c>
      <c r="E122" s="30">
        <v>3</v>
      </c>
      <c r="F122" s="31">
        <v>0</v>
      </c>
      <c r="G122" s="32">
        <v>3</v>
      </c>
      <c r="H122" s="23">
        <v>3</v>
      </c>
      <c r="I122" s="24">
        <v>0</v>
      </c>
      <c r="J122" s="26">
        <v>3</v>
      </c>
      <c r="K122" s="54">
        <f>VLOOKUP(C122,[1]zriadovatel!$C$5:$Q$241,15,0)</f>
        <v>1395</v>
      </c>
    </row>
    <row r="123" spans="1:11" ht="15" x14ac:dyDescent="0.2">
      <c r="A123" s="27" t="s">
        <v>11</v>
      </c>
      <c r="B123" s="28" t="s">
        <v>212</v>
      </c>
      <c r="C123" s="28" t="s">
        <v>253</v>
      </c>
      <c r="D123" s="29" t="s">
        <v>254</v>
      </c>
      <c r="E123" s="30">
        <v>6</v>
      </c>
      <c r="F123" s="31">
        <v>0</v>
      </c>
      <c r="G123" s="32">
        <v>6</v>
      </c>
      <c r="H123" s="23">
        <v>6</v>
      </c>
      <c r="I123" s="24">
        <v>0</v>
      </c>
      <c r="J123" s="26">
        <v>6</v>
      </c>
      <c r="K123" s="54">
        <f>VLOOKUP(C123,[1]zriadovatel!$C$5:$Q$241,15,0)</f>
        <v>9871</v>
      </c>
    </row>
    <row r="124" spans="1:11" ht="15" x14ac:dyDescent="0.2">
      <c r="A124" s="27" t="s">
        <v>11</v>
      </c>
      <c r="B124" s="28" t="s">
        <v>212</v>
      </c>
      <c r="C124" s="28" t="s">
        <v>255</v>
      </c>
      <c r="D124" s="29" t="s">
        <v>256</v>
      </c>
      <c r="E124" s="30">
        <v>3</v>
      </c>
      <c r="F124" s="31">
        <v>0</v>
      </c>
      <c r="G124" s="32">
        <v>3</v>
      </c>
      <c r="H124" s="23">
        <v>6</v>
      </c>
      <c r="I124" s="24">
        <v>0</v>
      </c>
      <c r="J124" s="26">
        <v>6</v>
      </c>
      <c r="K124" s="54">
        <f>VLOOKUP(C124,[1]zriadovatel!$C$5:$Q$241,15,0)</f>
        <v>8499</v>
      </c>
    </row>
    <row r="125" spans="1:11" ht="15" x14ac:dyDescent="0.2">
      <c r="A125" s="27" t="s">
        <v>11</v>
      </c>
      <c r="B125" s="28" t="s">
        <v>212</v>
      </c>
      <c r="C125" s="28" t="s">
        <v>257</v>
      </c>
      <c r="D125" s="29" t="s">
        <v>258</v>
      </c>
      <c r="E125" s="30">
        <v>3</v>
      </c>
      <c r="F125" s="31">
        <v>0</v>
      </c>
      <c r="G125" s="32">
        <v>3</v>
      </c>
      <c r="H125" s="23">
        <v>9</v>
      </c>
      <c r="I125" s="24">
        <v>1</v>
      </c>
      <c r="J125" s="26">
        <v>10</v>
      </c>
      <c r="K125" s="54">
        <f>VLOOKUP(C125,[1]zriadovatel!$C$5:$Q$241,15,0)</f>
        <v>10998</v>
      </c>
    </row>
    <row r="126" spans="1:11" ht="15" x14ac:dyDescent="0.2">
      <c r="A126" s="27" t="s">
        <v>11</v>
      </c>
      <c r="B126" s="28" t="s">
        <v>212</v>
      </c>
      <c r="C126" s="28" t="s">
        <v>259</v>
      </c>
      <c r="D126" s="29" t="s">
        <v>260</v>
      </c>
      <c r="E126" s="30">
        <v>2.5</v>
      </c>
      <c r="F126" s="31">
        <v>0</v>
      </c>
      <c r="G126" s="32">
        <v>2.5</v>
      </c>
      <c r="H126" s="23">
        <v>3</v>
      </c>
      <c r="I126" s="24">
        <v>0</v>
      </c>
      <c r="J126" s="26">
        <v>3</v>
      </c>
      <c r="K126" s="54">
        <f>VLOOKUP(C126,[1]zriadovatel!$C$5:$Q$241,15,0)</f>
        <v>5666</v>
      </c>
    </row>
    <row r="127" spans="1:11" ht="15" x14ac:dyDescent="0.2">
      <c r="A127" s="27" t="s">
        <v>11</v>
      </c>
      <c r="B127" s="28" t="s">
        <v>212</v>
      </c>
      <c r="C127" s="28" t="s">
        <v>261</v>
      </c>
      <c r="D127" s="29" t="s">
        <v>262</v>
      </c>
      <c r="E127" s="30">
        <v>7.8</v>
      </c>
      <c r="F127" s="31">
        <v>0.8</v>
      </c>
      <c r="G127" s="32">
        <v>8.6</v>
      </c>
      <c r="H127" s="23">
        <v>7</v>
      </c>
      <c r="I127" s="24">
        <v>0</v>
      </c>
      <c r="J127" s="26">
        <v>7</v>
      </c>
      <c r="K127" s="54">
        <f>VLOOKUP(C127,[1]zriadovatel!$C$5:$Q$241,15,0)</f>
        <v>17139</v>
      </c>
    </row>
    <row r="128" spans="1:11" ht="15" x14ac:dyDescent="0.2">
      <c r="A128" s="27" t="s">
        <v>11</v>
      </c>
      <c r="B128" s="28" t="s">
        <v>212</v>
      </c>
      <c r="C128" s="28" t="s">
        <v>263</v>
      </c>
      <c r="D128" s="29" t="s">
        <v>264</v>
      </c>
      <c r="E128" s="30">
        <v>9.8000000000000007</v>
      </c>
      <c r="F128" s="31">
        <v>0</v>
      </c>
      <c r="G128" s="32">
        <v>9.8000000000000007</v>
      </c>
      <c r="H128" s="23">
        <v>7.8</v>
      </c>
      <c r="I128" s="24">
        <v>0</v>
      </c>
      <c r="J128" s="26">
        <v>7.8</v>
      </c>
      <c r="K128" s="54">
        <f>VLOOKUP(C128,[1]zriadovatel!$C$5:$Q$241,15,0)</f>
        <v>6406</v>
      </c>
    </row>
    <row r="129" spans="1:11" ht="15" x14ac:dyDescent="0.2">
      <c r="A129" s="27" t="s">
        <v>11</v>
      </c>
      <c r="B129" s="28" t="s">
        <v>212</v>
      </c>
      <c r="C129" s="28" t="s">
        <v>265</v>
      </c>
      <c r="D129" s="29" t="s">
        <v>266</v>
      </c>
      <c r="E129" s="30">
        <v>0</v>
      </c>
      <c r="F129" s="31">
        <v>5.2</v>
      </c>
      <c r="G129" s="32">
        <v>5.2</v>
      </c>
      <c r="H129" s="23">
        <v>0</v>
      </c>
      <c r="I129" s="24">
        <v>5.3</v>
      </c>
      <c r="J129" s="26">
        <v>5.3</v>
      </c>
      <c r="K129" s="54">
        <f>VLOOKUP(C129,[1]zriadovatel!$C$5:$Q$241,15,0)</f>
        <v>5114</v>
      </c>
    </row>
    <row r="130" spans="1:11" ht="15" x14ac:dyDescent="0.2">
      <c r="A130" s="27" t="s">
        <v>11</v>
      </c>
      <c r="B130" s="28" t="s">
        <v>212</v>
      </c>
      <c r="C130" s="28" t="s">
        <v>267</v>
      </c>
      <c r="D130" s="29" t="s">
        <v>268</v>
      </c>
      <c r="E130" s="30">
        <v>3.3</v>
      </c>
      <c r="F130" s="31">
        <v>0</v>
      </c>
      <c r="G130" s="32">
        <v>3.3</v>
      </c>
      <c r="H130" s="23">
        <v>2.2999999999999998</v>
      </c>
      <c r="I130" s="24">
        <v>1</v>
      </c>
      <c r="J130" s="26">
        <v>3.3</v>
      </c>
      <c r="K130" s="54">
        <f>VLOOKUP(C130,[1]zriadovatel!$C$5:$Q$241,15,0)</f>
        <v>4472</v>
      </c>
    </row>
    <row r="131" spans="1:11" ht="15" x14ac:dyDescent="0.2">
      <c r="A131" s="27" t="s">
        <v>11</v>
      </c>
      <c r="B131" s="28" t="s">
        <v>212</v>
      </c>
      <c r="C131" s="28" t="s">
        <v>269</v>
      </c>
      <c r="D131" s="29" t="s">
        <v>270</v>
      </c>
      <c r="E131" s="30">
        <v>4</v>
      </c>
      <c r="F131" s="31">
        <v>0</v>
      </c>
      <c r="G131" s="32">
        <v>4</v>
      </c>
      <c r="H131" s="23">
        <v>3.8</v>
      </c>
      <c r="I131" s="24">
        <v>0</v>
      </c>
      <c r="J131" s="26">
        <v>3.8</v>
      </c>
      <c r="K131" s="54">
        <f>VLOOKUP(C131,[1]zriadovatel!$C$5:$Q$241,15,0)</f>
        <v>2780</v>
      </c>
    </row>
    <row r="132" spans="1:11" ht="15" x14ac:dyDescent="0.2">
      <c r="A132" s="27" t="s">
        <v>11</v>
      </c>
      <c r="B132" s="28" t="s">
        <v>212</v>
      </c>
      <c r="C132" s="28" t="s">
        <v>271</v>
      </c>
      <c r="D132" s="29" t="s">
        <v>272</v>
      </c>
      <c r="E132" s="30">
        <v>3</v>
      </c>
      <c r="F132" s="31">
        <v>0</v>
      </c>
      <c r="G132" s="32">
        <v>3</v>
      </c>
      <c r="H132" s="23">
        <v>6</v>
      </c>
      <c r="I132" s="24">
        <v>0</v>
      </c>
      <c r="J132" s="26">
        <v>6</v>
      </c>
      <c r="K132" s="54">
        <f>VLOOKUP(C132,[1]zriadovatel!$C$5:$Q$241,15,0)</f>
        <v>8499</v>
      </c>
    </row>
    <row r="133" spans="1:11" ht="15" x14ac:dyDescent="0.2">
      <c r="A133" s="27" t="s">
        <v>11</v>
      </c>
      <c r="B133" s="28" t="s">
        <v>212</v>
      </c>
      <c r="C133" s="28" t="s">
        <v>273</v>
      </c>
      <c r="D133" s="29" t="s">
        <v>274</v>
      </c>
      <c r="E133" s="30">
        <v>0</v>
      </c>
      <c r="F133" s="31">
        <v>0</v>
      </c>
      <c r="G133" s="32">
        <v>0</v>
      </c>
      <c r="H133" s="23">
        <v>3</v>
      </c>
      <c r="I133" s="24">
        <v>0</v>
      </c>
      <c r="J133" s="26">
        <v>3</v>
      </c>
      <c r="K133" s="54">
        <f>VLOOKUP(C133,[1]zriadovatel!$C$5:$Q$241,15,0)</f>
        <v>4680</v>
      </c>
    </row>
    <row r="134" spans="1:11" ht="15" x14ac:dyDescent="0.2">
      <c r="A134" s="27" t="s">
        <v>11</v>
      </c>
      <c r="B134" s="28" t="s">
        <v>212</v>
      </c>
      <c r="C134" s="28" t="s">
        <v>275</v>
      </c>
      <c r="D134" s="29" t="s">
        <v>276</v>
      </c>
      <c r="E134" s="30">
        <v>4.5999999999999996</v>
      </c>
      <c r="F134" s="31">
        <v>0</v>
      </c>
      <c r="G134" s="32">
        <v>4.5999999999999996</v>
      </c>
      <c r="H134" s="23">
        <v>9.8000000000000007</v>
      </c>
      <c r="I134" s="24">
        <v>1</v>
      </c>
      <c r="J134" s="26">
        <v>10.8</v>
      </c>
      <c r="K134" s="54">
        <f>VLOOKUP(C134,[1]zriadovatel!$C$5:$Q$241,15,0)</f>
        <v>8948</v>
      </c>
    </row>
    <row r="135" spans="1:11" ht="15" x14ac:dyDescent="0.2">
      <c r="A135" s="27" t="s">
        <v>11</v>
      </c>
      <c r="B135" s="28" t="s">
        <v>212</v>
      </c>
      <c r="C135" s="28" t="s">
        <v>277</v>
      </c>
      <c r="D135" s="29" t="s">
        <v>278</v>
      </c>
      <c r="E135" s="30">
        <v>19.100000000000001</v>
      </c>
      <c r="F135" s="31">
        <v>0.8</v>
      </c>
      <c r="G135" s="32">
        <v>19.900000000000002</v>
      </c>
      <c r="H135" s="23">
        <v>20</v>
      </c>
      <c r="I135" s="24">
        <v>0.5</v>
      </c>
      <c r="J135" s="26">
        <v>20.5</v>
      </c>
      <c r="K135" s="54">
        <f>VLOOKUP(C135,[1]zriadovatel!$C$5:$Q$241,15,0)</f>
        <v>37549</v>
      </c>
    </row>
    <row r="136" spans="1:11" ht="15" x14ac:dyDescent="0.2">
      <c r="A136" s="27" t="s">
        <v>11</v>
      </c>
      <c r="B136" s="28" t="s">
        <v>212</v>
      </c>
      <c r="C136" s="28" t="s">
        <v>279</v>
      </c>
      <c r="D136" s="29" t="s">
        <v>280</v>
      </c>
      <c r="E136" s="30">
        <v>6.6</v>
      </c>
      <c r="F136" s="31">
        <v>0</v>
      </c>
      <c r="G136" s="32">
        <v>6.6</v>
      </c>
      <c r="H136" s="23">
        <v>6.5</v>
      </c>
      <c r="I136" s="24">
        <v>0</v>
      </c>
      <c r="J136" s="26">
        <v>6.5</v>
      </c>
      <c r="K136" s="54">
        <f>VLOOKUP(C136,[1]zriadovatel!$C$5:$Q$241,15,0)</f>
        <v>5884</v>
      </c>
    </row>
    <row r="137" spans="1:11" ht="15" x14ac:dyDescent="0.2">
      <c r="A137" s="27" t="s">
        <v>11</v>
      </c>
      <c r="B137" s="28" t="s">
        <v>212</v>
      </c>
      <c r="C137" s="28" t="s">
        <v>281</v>
      </c>
      <c r="D137" s="29" t="s">
        <v>282</v>
      </c>
      <c r="E137" s="30">
        <v>6.6</v>
      </c>
      <c r="F137" s="31">
        <v>0</v>
      </c>
      <c r="G137" s="32">
        <v>6.6</v>
      </c>
      <c r="H137" s="23">
        <v>7.5</v>
      </c>
      <c r="I137" s="24">
        <v>0</v>
      </c>
      <c r="J137" s="26">
        <v>7.5</v>
      </c>
      <c r="K137" s="54">
        <f>VLOOKUP(C137,[1]zriadovatel!$C$5:$Q$241,15,0)</f>
        <v>16825</v>
      </c>
    </row>
    <row r="138" spans="1:11" ht="15" x14ac:dyDescent="0.2">
      <c r="A138" s="27" t="s">
        <v>11</v>
      </c>
      <c r="B138" s="28" t="s">
        <v>212</v>
      </c>
      <c r="C138" s="28" t="s">
        <v>283</v>
      </c>
      <c r="D138" s="29" t="s">
        <v>284</v>
      </c>
      <c r="E138" s="30">
        <v>21.2</v>
      </c>
      <c r="F138" s="31">
        <v>1</v>
      </c>
      <c r="G138" s="32">
        <v>22.2</v>
      </c>
      <c r="H138" s="23">
        <v>23.3</v>
      </c>
      <c r="I138" s="24">
        <v>1</v>
      </c>
      <c r="J138" s="26">
        <v>24.3</v>
      </c>
      <c r="K138" s="54">
        <f>VLOOKUP(C138,[1]zriadovatel!$C$5:$Q$241,15,0)</f>
        <v>22457</v>
      </c>
    </row>
    <row r="139" spans="1:11" ht="15" x14ac:dyDescent="0.2">
      <c r="A139" s="27" t="s">
        <v>11</v>
      </c>
      <c r="B139" s="28" t="s">
        <v>212</v>
      </c>
      <c r="C139" s="28" t="s">
        <v>285</v>
      </c>
      <c r="D139" s="29" t="s">
        <v>286</v>
      </c>
      <c r="E139" s="30">
        <v>0</v>
      </c>
      <c r="F139" s="31">
        <v>0</v>
      </c>
      <c r="G139" s="32">
        <v>0</v>
      </c>
      <c r="H139" s="23">
        <v>2.8</v>
      </c>
      <c r="I139" s="24">
        <v>0.3</v>
      </c>
      <c r="J139" s="26">
        <v>3.0999999999999996</v>
      </c>
      <c r="K139" s="54">
        <f>VLOOKUP(C139,[1]zriadovatel!$C$5:$Q$241,15,0)</f>
        <v>1013</v>
      </c>
    </row>
    <row r="140" spans="1:11" ht="15" x14ac:dyDescent="0.2">
      <c r="A140" s="27" t="s">
        <v>11</v>
      </c>
      <c r="B140" s="28" t="s">
        <v>212</v>
      </c>
      <c r="C140" s="28" t="s">
        <v>287</v>
      </c>
      <c r="D140" s="29" t="s">
        <v>288</v>
      </c>
      <c r="E140" s="30">
        <v>2</v>
      </c>
      <c r="F140" s="31">
        <v>0</v>
      </c>
      <c r="G140" s="32">
        <v>2</v>
      </c>
      <c r="H140" s="23">
        <v>2</v>
      </c>
      <c r="I140" s="24">
        <v>0</v>
      </c>
      <c r="J140" s="26">
        <v>2</v>
      </c>
      <c r="K140" s="54">
        <f>VLOOKUP(C140,[1]zriadovatel!$C$5:$Q$241,15,0)</f>
        <v>2942</v>
      </c>
    </row>
    <row r="141" spans="1:11" ht="15" x14ac:dyDescent="0.2">
      <c r="A141" s="27" t="s">
        <v>11</v>
      </c>
      <c r="B141" s="28" t="s">
        <v>212</v>
      </c>
      <c r="C141" s="28" t="s">
        <v>289</v>
      </c>
      <c r="D141" s="29" t="s">
        <v>290</v>
      </c>
      <c r="E141" s="30">
        <v>3</v>
      </c>
      <c r="F141" s="31">
        <v>0</v>
      </c>
      <c r="G141" s="32">
        <v>3</v>
      </c>
      <c r="H141" s="23">
        <v>2</v>
      </c>
      <c r="I141" s="24">
        <v>0</v>
      </c>
      <c r="J141" s="26">
        <v>2</v>
      </c>
      <c r="K141" s="54">
        <f>VLOOKUP(C141,[1]zriadovatel!$C$5:$Q$241,15,0)</f>
        <v>4249</v>
      </c>
    </row>
    <row r="142" spans="1:11" ht="15" x14ac:dyDescent="0.2">
      <c r="A142" s="27" t="s">
        <v>11</v>
      </c>
      <c r="B142" s="28" t="s">
        <v>212</v>
      </c>
      <c r="C142" s="28" t="s">
        <v>291</v>
      </c>
      <c r="D142" s="29" t="s">
        <v>292</v>
      </c>
      <c r="E142" s="30">
        <v>16</v>
      </c>
      <c r="F142" s="31">
        <v>1</v>
      </c>
      <c r="G142" s="32">
        <v>17</v>
      </c>
      <c r="H142" s="23">
        <v>13.8</v>
      </c>
      <c r="I142" s="24">
        <v>1</v>
      </c>
      <c r="J142" s="26">
        <v>14.8</v>
      </c>
      <c r="K142" s="54">
        <f>VLOOKUP(C142,[1]zriadovatel!$C$5:$Q$241,15,0)</f>
        <v>30521</v>
      </c>
    </row>
    <row r="143" spans="1:11" s="4" customFormat="1" ht="15" x14ac:dyDescent="0.2">
      <c r="A143" s="27" t="s">
        <v>11</v>
      </c>
      <c r="B143" s="28" t="s">
        <v>212</v>
      </c>
      <c r="C143" s="28" t="s">
        <v>293</v>
      </c>
      <c r="D143" s="29" t="s">
        <v>294</v>
      </c>
      <c r="E143" s="30">
        <v>6</v>
      </c>
      <c r="F143" s="31">
        <v>0</v>
      </c>
      <c r="G143" s="32">
        <v>6</v>
      </c>
      <c r="H143" s="23">
        <v>8</v>
      </c>
      <c r="I143" s="24">
        <v>0</v>
      </c>
      <c r="J143" s="26">
        <v>8</v>
      </c>
      <c r="K143" s="54">
        <f>VLOOKUP(C143,[1]zriadovatel!$C$5:$Q$241,15,0)</f>
        <v>9915</v>
      </c>
    </row>
    <row r="144" spans="1:11" ht="15" x14ac:dyDescent="0.2">
      <c r="A144" s="27" t="s">
        <v>11</v>
      </c>
      <c r="B144" s="28" t="s">
        <v>212</v>
      </c>
      <c r="C144" s="28" t="s">
        <v>295</v>
      </c>
      <c r="D144" s="29" t="s">
        <v>296</v>
      </c>
      <c r="E144" s="30">
        <v>5.5</v>
      </c>
      <c r="F144" s="31">
        <v>0.2</v>
      </c>
      <c r="G144" s="32">
        <v>5.7</v>
      </c>
      <c r="H144" s="23">
        <v>6</v>
      </c>
      <c r="I144" s="24">
        <v>0.1</v>
      </c>
      <c r="J144" s="26">
        <v>6.1</v>
      </c>
      <c r="K144" s="54">
        <f>VLOOKUP(C144,[1]zriadovatel!$C$5:$Q$241,15,0)</f>
        <v>12639</v>
      </c>
    </row>
    <row r="145" spans="1:11" ht="15" x14ac:dyDescent="0.2">
      <c r="A145" s="27" t="s">
        <v>11</v>
      </c>
      <c r="B145" s="28" t="s">
        <v>212</v>
      </c>
      <c r="C145" s="28" t="s">
        <v>297</v>
      </c>
      <c r="D145" s="29" t="s">
        <v>298</v>
      </c>
      <c r="E145" s="30">
        <v>0.3</v>
      </c>
      <c r="F145" s="31">
        <v>0</v>
      </c>
      <c r="G145" s="32">
        <v>0.3</v>
      </c>
      <c r="H145" s="23">
        <v>2</v>
      </c>
      <c r="I145" s="24">
        <v>0</v>
      </c>
      <c r="J145" s="26">
        <v>2</v>
      </c>
      <c r="K145" s="54">
        <f>VLOOKUP(C145,[1]zriadovatel!$C$5:$Q$241,15,0)</f>
        <v>1880</v>
      </c>
    </row>
    <row r="146" spans="1:11" ht="15" x14ac:dyDescent="0.2">
      <c r="A146" s="27" t="s">
        <v>11</v>
      </c>
      <c r="B146" s="28" t="s">
        <v>212</v>
      </c>
      <c r="C146" s="28" t="s">
        <v>299</v>
      </c>
      <c r="D146" s="29" t="s">
        <v>300</v>
      </c>
      <c r="E146" s="30">
        <v>2</v>
      </c>
      <c r="F146" s="31">
        <v>0</v>
      </c>
      <c r="G146" s="32">
        <v>2</v>
      </c>
      <c r="H146" s="23">
        <v>2</v>
      </c>
      <c r="I146" s="24">
        <v>0</v>
      </c>
      <c r="J146" s="26">
        <v>2</v>
      </c>
      <c r="K146" s="54">
        <f>VLOOKUP(C146,[1]zriadovatel!$C$5:$Q$241,15,0)</f>
        <v>1961</v>
      </c>
    </row>
    <row r="147" spans="1:11" ht="15" x14ac:dyDescent="0.2">
      <c r="A147" s="27" t="s">
        <v>11</v>
      </c>
      <c r="B147" s="28" t="s">
        <v>212</v>
      </c>
      <c r="C147" s="28" t="s">
        <v>301</v>
      </c>
      <c r="D147" s="29" t="s">
        <v>302</v>
      </c>
      <c r="E147" s="30">
        <v>2</v>
      </c>
      <c r="F147" s="31">
        <v>0</v>
      </c>
      <c r="G147" s="32">
        <v>2</v>
      </c>
      <c r="H147" s="23">
        <v>3</v>
      </c>
      <c r="I147" s="24">
        <v>0</v>
      </c>
      <c r="J147" s="26">
        <v>3</v>
      </c>
      <c r="K147" s="54">
        <f>VLOOKUP(C147,[1]zriadovatel!$C$5:$Q$241,15,0)</f>
        <v>1307</v>
      </c>
    </row>
    <row r="148" spans="1:11" ht="15" x14ac:dyDescent="0.2">
      <c r="A148" s="27" t="s">
        <v>11</v>
      </c>
      <c r="B148" s="28" t="s">
        <v>212</v>
      </c>
      <c r="C148" s="28" t="s">
        <v>303</v>
      </c>
      <c r="D148" s="29" t="s">
        <v>304</v>
      </c>
      <c r="E148" s="30">
        <v>7.8</v>
      </c>
      <c r="F148" s="31">
        <v>0</v>
      </c>
      <c r="G148" s="32">
        <v>7.8</v>
      </c>
      <c r="H148" s="23">
        <v>8.6999999999999993</v>
      </c>
      <c r="I148" s="24">
        <v>0</v>
      </c>
      <c r="J148" s="26">
        <v>8.6999999999999993</v>
      </c>
      <c r="K148" s="54">
        <f>VLOOKUP(C148,[1]zriadovatel!$C$5:$Q$241,15,0)</f>
        <v>16785</v>
      </c>
    </row>
    <row r="149" spans="1:11" ht="15" x14ac:dyDescent="0.2">
      <c r="A149" s="27" t="s">
        <v>11</v>
      </c>
      <c r="B149" s="28" t="s">
        <v>212</v>
      </c>
      <c r="C149" s="28" t="s">
        <v>305</v>
      </c>
      <c r="D149" s="29" t="s">
        <v>306</v>
      </c>
      <c r="E149" s="30">
        <v>4</v>
      </c>
      <c r="F149" s="31">
        <v>0</v>
      </c>
      <c r="G149" s="32">
        <v>4</v>
      </c>
      <c r="H149" s="23">
        <v>4</v>
      </c>
      <c r="I149" s="24">
        <v>0</v>
      </c>
      <c r="J149" s="26">
        <v>4</v>
      </c>
      <c r="K149" s="54">
        <f>VLOOKUP(C149,[1]zriadovatel!$C$5:$Q$241,15,0)</f>
        <v>8499</v>
      </c>
    </row>
    <row r="150" spans="1:11" ht="15" x14ac:dyDescent="0.2">
      <c r="A150" s="27" t="s">
        <v>11</v>
      </c>
      <c r="B150" s="28" t="s">
        <v>212</v>
      </c>
      <c r="C150" s="28" t="s">
        <v>307</v>
      </c>
      <c r="D150" s="29" t="s">
        <v>308</v>
      </c>
      <c r="E150" s="30">
        <v>3.6</v>
      </c>
      <c r="F150" s="31">
        <v>0</v>
      </c>
      <c r="G150" s="32">
        <v>3.6</v>
      </c>
      <c r="H150" s="23">
        <v>4.0999999999999996</v>
      </c>
      <c r="I150" s="24">
        <v>0</v>
      </c>
      <c r="J150" s="26">
        <v>4.0999999999999996</v>
      </c>
      <c r="K150" s="54">
        <f>VLOOKUP(C150,[1]zriadovatel!$C$5:$Q$241,15,0)</f>
        <v>9178</v>
      </c>
    </row>
    <row r="151" spans="1:11" ht="15" x14ac:dyDescent="0.2">
      <c r="A151" s="27" t="s">
        <v>11</v>
      </c>
      <c r="B151" s="28" t="s">
        <v>212</v>
      </c>
      <c r="C151" s="28" t="s">
        <v>309</v>
      </c>
      <c r="D151" s="29" t="s">
        <v>310</v>
      </c>
      <c r="E151" s="30">
        <v>3</v>
      </c>
      <c r="F151" s="31">
        <v>0</v>
      </c>
      <c r="G151" s="32">
        <v>3</v>
      </c>
      <c r="H151" s="23">
        <v>3</v>
      </c>
      <c r="I151" s="24">
        <v>0</v>
      </c>
      <c r="J151" s="26">
        <v>3</v>
      </c>
      <c r="K151" s="54">
        <f>VLOOKUP(C151,[1]zriadovatel!$C$5:$Q$241,15,0)</f>
        <v>5570</v>
      </c>
    </row>
    <row r="152" spans="1:11" ht="15" x14ac:dyDescent="0.2">
      <c r="A152" s="27" t="s">
        <v>11</v>
      </c>
      <c r="B152" s="28" t="s">
        <v>212</v>
      </c>
      <c r="C152" s="28" t="s">
        <v>311</v>
      </c>
      <c r="D152" s="29" t="s">
        <v>312</v>
      </c>
      <c r="E152" s="30">
        <v>6</v>
      </c>
      <c r="F152" s="31">
        <v>0</v>
      </c>
      <c r="G152" s="32">
        <v>6</v>
      </c>
      <c r="H152" s="23">
        <v>7</v>
      </c>
      <c r="I152" s="24">
        <v>0.3</v>
      </c>
      <c r="J152" s="26">
        <v>7.3</v>
      </c>
      <c r="K152" s="54">
        <f>VLOOKUP(C152,[1]zriadovatel!$C$5:$Q$241,15,0)</f>
        <v>12574</v>
      </c>
    </row>
    <row r="153" spans="1:11" ht="15" x14ac:dyDescent="0.2">
      <c r="A153" s="27" t="s">
        <v>11</v>
      </c>
      <c r="B153" s="28" t="s">
        <v>212</v>
      </c>
      <c r="C153" s="28" t="s">
        <v>313</v>
      </c>
      <c r="D153" s="29" t="s">
        <v>314</v>
      </c>
      <c r="E153" s="30">
        <v>4.8</v>
      </c>
      <c r="F153" s="31">
        <v>0</v>
      </c>
      <c r="G153" s="32">
        <v>4.8</v>
      </c>
      <c r="H153" s="23">
        <v>7.6</v>
      </c>
      <c r="I153" s="24">
        <v>0.6</v>
      </c>
      <c r="J153" s="26">
        <v>8.1999999999999993</v>
      </c>
      <c r="K153" s="54">
        <f>VLOOKUP(C153,[1]zriadovatel!$C$5:$Q$241,15,0)</f>
        <v>6799</v>
      </c>
    </row>
    <row r="154" spans="1:11" ht="15" x14ac:dyDescent="0.2">
      <c r="A154" s="27" t="s">
        <v>11</v>
      </c>
      <c r="B154" s="28" t="s">
        <v>212</v>
      </c>
      <c r="C154" s="28" t="s">
        <v>315</v>
      </c>
      <c r="D154" s="29" t="s">
        <v>316</v>
      </c>
      <c r="E154" s="30">
        <v>3.5</v>
      </c>
      <c r="F154" s="31">
        <v>0</v>
      </c>
      <c r="G154" s="32">
        <v>3.5</v>
      </c>
      <c r="H154" s="23">
        <v>3.8</v>
      </c>
      <c r="I154" s="24">
        <v>0</v>
      </c>
      <c r="J154" s="26">
        <v>3.8</v>
      </c>
      <c r="K154" s="54">
        <f>VLOOKUP(C154,[1]zriadovatel!$C$5:$Q$241,15,0)</f>
        <v>7227</v>
      </c>
    </row>
    <row r="155" spans="1:11" ht="15" x14ac:dyDescent="0.2">
      <c r="A155" s="27" t="s">
        <v>11</v>
      </c>
      <c r="B155" s="28" t="s">
        <v>212</v>
      </c>
      <c r="C155" s="28" t="s">
        <v>317</v>
      </c>
      <c r="D155" s="29" t="s">
        <v>318</v>
      </c>
      <c r="E155" s="30">
        <v>0</v>
      </c>
      <c r="F155" s="31">
        <v>0</v>
      </c>
      <c r="G155" s="32">
        <v>0</v>
      </c>
      <c r="H155" s="23">
        <v>10.7</v>
      </c>
      <c r="I155" s="24">
        <v>1</v>
      </c>
      <c r="J155" s="26">
        <v>11.7</v>
      </c>
      <c r="K155" s="54">
        <f>VLOOKUP(C155,[1]zriadovatel!$C$5:$Q$241,15,0)</f>
        <v>8336</v>
      </c>
    </row>
    <row r="156" spans="1:11" ht="15" x14ac:dyDescent="0.2">
      <c r="A156" s="27" t="s">
        <v>11</v>
      </c>
      <c r="B156" s="28" t="s">
        <v>212</v>
      </c>
      <c r="C156" s="28" t="s">
        <v>319</v>
      </c>
      <c r="D156" s="29" t="s">
        <v>320</v>
      </c>
      <c r="E156" s="30">
        <v>0</v>
      </c>
      <c r="F156" s="31">
        <v>0</v>
      </c>
      <c r="G156" s="32">
        <v>0</v>
      </c>
      <c r="H156" s="23">
        <v>1</v>
      </c>
      <c r="I156" s="24">
        <v>0</v>
      </c>
      <c r="J156" s="26">
        <v>1</v>
      </c>
      <c r="K156" s="54">
        <f>VLOOKUP(C156,[1]zriadovatel!$C$5:$Q$241,15,0)</f>
        <v>327</v>
      </c>
    </row>
    <row r="157" spans="1:11" s="4" customFormat="1" ht="15" x14ac:dyDescent="0.2">
      <c r="A157" s="27" t="s">
        <v>11</v>
      </c>
      <c r="B157" s="28" t="s">
        <v>212</v>
      </c>
      <c r="C157" s="28" t="s">
        <v>321</v>
      </c>
      <c r="D157" s="29" t="s">
        <v>322</v>
      </c>
      <c r="E157" s="30">
        <v>1.6</v>
      </c>
      <c r="F157" s="31">
        <v>0</v>
      </c>
      <c r="G157" s="32">
        <v>1.6</v>
      </c>
      <c r="H157" s="23">
        <v>1.5</v>
      </c>
      <c r="I157" s="24">
        <v>0</v>
      </c>
      <c r="J157" s="26">
        <v>1.5</v>
      </c>
      <c r="K157" s="54">
        <f>VLOOKUP(C157,[1]zriadovatel!$C$5:$Q$241,15,0)</f>
        <v>2479</v>
      </c>
    </row>
    <row r="158" spans="1:11" ht="15" x14ac:dyDescent="0.2">
      <c r="A158" s="27" t="s">
        <v>11</v>
      </c>
      <c r="B158" s="28" t="s">
        <v>212</v>
      </c>
      <c r="C158" s="28" t="s">
        <v>323</v>
      </c>
      <c r="D158" s="29" t="s">
        <v>324</v>
      </c>
      <c r="E158" s="30">
        <v>0</v>
      </c>
      <c r="F158" s="31">
        <v>0</v>
      </c>
      <c r="G158" s="32">
        <v>0</v>
      </c>
      <c r="H158" s="23">
        <v>2</v>
      </c>
      <c r="I158" s="24">
        <v>0</v>
      </c>
      <c r="J158" s="26">
        <v>2</v>
      </c>
      <c r="K158" s="54">
        <f>VLOOKUP(C158,[1]zriadovatel!$C$5:$Q$241,15,0)</f>
        <v>0</v>
      </c>
    </row>
    <row r="159" spans="1:11" ht="15" x14ac:dyDescent="0.2">
      <c r="A159" s="27" t="s">
        <v>11</v>
      </c>
      <c r="B159" s="28" t="s">
        <v>212</v>
      </c>
      <c r="C159" s="28" t="s">
        <v>325</v>
      </c>
      <c r="D159" s="29" t="s">
        <v>326</v>
      </c>
      <c r="E159" s="30">
        <v>0</v>
      </c>
      <c r="F159" s="31">
        <v>0</v>
      </c>
      <c r="G159" s="32">
        <v>0</v>
      </c>
      <c r="H159" s="23">
        <v>3</v>
      </c>
      <c r="I159" s="24">
        <v>0</v>
      </c>
      <c r="J159" s="26">
        <v>3</v>
      </c>
      <c r="K159" s="54">
        <f>VLOOKUP(C159,[1]zriadovatel!$C$5:$Q$241,15,0)</f>
        <v>2302</v>
      </c>
    </row>
    <row r="160" spans="1:11" ht="15" x14ac:dyDescent="0.2">
      <c r="A160" s="27" t="s">
        <v>11</v>
      </c>
      <c r="B160" s="28" t="s">
        <v>212</v>
      </c>
      <c r="C160" s="28" t="s">
        <v>327</v>
      </c>
      <c r="D160" s="29" t="s">
        <v>328</v>
      </c>
      <c r="E160" s="30">
        <v>0</v>
      </c>
      <c r="F160" s="31">
        <v>0</v>
      </c>
      <c r="G160" s="32">
        <v>0</v>
      </c>
      <c r="H160" s="23">
        <v>3</v>
      </c>
      <c r="I160" s="24">
        <v>0</v>
      </c>
      <c r="J160" s="26">
        <v>3</v>
      </c>
      <c r="K160" s="54">
        <f>VLOOKUP(C160,[1]zriadovatel!$C$5:$Q$241,15,0)</f>
        <v>2125</v>
      </c>
    </row>
    <row r="161" spans="1:11" s="4" customFormat="1" ht="15" x14ac:dyDescent="0.2">
      <c r="A161" s="27" t="s">
        <v>11</v>
      </c>
      <c r="B161" s="28" t="s">
        <v>212</v>
      </c>
      <c r="C161" s="28" t="s">
        <v>329</v>
      </c>
      <c r="D161" s="29" t="s">
        <v>330</v>
      </c>
      <c r="E161" s="30">
        <v>0</v>
      </c>
      <c r="F161" s="31">
        <v>0</v>
      </c>
      <c r="G161" s="32">
        <v>0</v>
      </c>
      <c r="H161" s="23">
        <v>8</v>
      </c>
      <c r="I161" s="24">
        <v>0</v>
      </c>
      <c r="J161" s="26">
        <v>8</v>
      </c>
      <c r="K161" s="54">
        <f>VLOOKUP(C161,[1]zriadovatel!$C$5:$Q$241,15,0)</f>
        <v>0</v>
      </c>
    </row>
    <row r="162" spans="1:11" ht="15" x14ac:dyDescent="0.2">
      <c r="A162" s="27" t="s">
        <v>11</v>
      </c>
      <c r="B162" s="28" t="s">
        <v>212</v>
      </c>
      <c r="C162" s="28" t="s">
        <v>331</v>
      </c>
      <c r="D162" s="29" t="s">
        <v>332</v>
      </c>
      <c r="E162" s="30">
        <v>18.8</v>
      </c>
      <c r="F162" s="31">
        <v>0</v>
      </c>
      <c r="G162" s="32">
        <v>18.8</v>
      </c>
      <c r="H162" s="23">
        <v>19.2</v>
      </c>
      <c r="I162" s="24">
        <v>0.3</v>
      </c>
      <c r="J162" s="26">
        <v>19.5</v>
      </c>
      <c r="K162" s="54">
        <f>VLOOKUP(C162,[1]zriadovatel!$C$5:$Q$241,15,0)</f>
        <v>39850</v>
      </c>
    </row>
    <row r="163" spans="1:11" ht="15" x14ac:dyDescent="0.2">
      <c r="A163" s="27" t="s">
        <v>11</v>
      </c>
      <c r="B163" s="28" t="s">
        <v>212</v>
      </c>
      <c r="C163" s="28" t="s">
        <v>333</v>
      </c>
      <c r="D163" s="29" t="s">
        <v>334</v>
      </c>
      <c r="E163" s="30">
        <v>0</v>
      </c>
      <c r="F163" s="31">
        <v>0</v>
      </c>
      <c r="G163" s="32">
        <v>0</v>
      </c>
      <c r="H163" s="23">
        <v>1</v>
      </c>
      <c r="I163" s="24">
        <v>0</v>
      </c>
      <c r="J163" s="26">
        <v>1</v>
      </c>
      <c r="K163" s="54">
        <f>VLOOKUP(C163,[1]zriadovatel!$C$5:$Q$241,15,0)</f>
        <v>708</v>
      </c>
    </row>
    <row r="164" spans="1:11" ht="15" x14ac:dyDescent="0.2">
      <c r="A164" s="27" t="s">
        <v>11</v>
      </c>
      <c r="B164" s="28" t="s">
        <v>212</v>
      </c>
      <c r="C164" s="28" t="s">
        <v>335</v>
      </c>
      <c r="D164" s="29" t="s">
        <v>336</v>
      </c>
      <c r="E164" s="30">
        <v>2</v>
      </c>
      <c r="F164" s="31">
        <v>0</v>
      </c>
      <c r="G164" s="32">
        <v>2</v>
      </c>
      <c r="H164" s="23">
        <v>2</v>
      </c>
      <c r="I164" s="24">
        <v>0</v>
      </c>
      <c r="J164" s="26">
        <v>2</v>
      </c>
      <c r="K164" s="54">
        <f>VLOOKUP(C164,[1]zriadovatel!$C$5:$Q$241,15,0)</f>
        <v>4249</v>
      </c>
    </row>
    <row r="165" spans="1:11" ht="15" x14ac:dyDescent="0.2">
      <c r="A165" s="27" t="s">
        <v>11</v>
      </c>
      <c r="B165" s="28" t="s">
        <v>212</v>
      </c>
      <c r="C165" s="28" t="s">
        <v>337</v>
      </c>
      <c r="D165" s="29" t="s">
        <v>338</v>
      </c>
      <c r="E165" s="30">
        <v>3.3</v>
      </c>
      <c r="F165" s="31">
        <v>0</v>
      </c>
      <c r="G165" s="32">
        <v>3.3</v>
      </c>
      <c r="H165" s="23">
        <v>4</v>
      </c>
      <c r="I165" s="24">
        <v>0</v>
      </c>
      <c r="J165" s="26">
        <v>4</v>
      </c>
      <c r="K165" s="54">
        <f>VLOOKUP(C165,[1]zriadovatel!$C$5:$Q$241,15,0)</f>
        <v>3731</v>
      </c>
    </row>
    <row r="166" spans="1:11" ht="15" x14ac:dyDescent="0.2">
      <c r="A166" s="27" t="s">
        <v>11</v>
      </c>
      <c r="B166" s="28" t="s">
        <v>212</v>
      </c>
      <c r="C166" s="28" t="s">
        <v>339</v>
      </c>
      <c r="D166" s="29" t="s">
        <v>340</v>
      </c>
      <c r="E166" s="30">
        <v>84.8</v>
      </c>
      <c r="F166" s="31">
        <v>0.3</v>
      </c>
      <c r="G166" s="32">
        <v>85.1</v>
      </c>
      <c r="H166" s="23">
        <v>84.3</v>
      </c>
      <c r="I166" s="24">
        <v>1.4</v>
      </c>
      <c r="J166" s="26">
        <v>85.7</v>
      </c>
      <c r="K166" s="54">
        <f>VLOOKUP(C166,[1]zriadovatel!$C$5:$Q$241,15,0)</f>
        <v>179676</v>
      </c>
    </row>
    <row r="167" spans="1:11" ht="15" x14ac:dyDescent="0.2">
      <c r="A167" s="27" t="s">
        <v>11</v>
      </c>
      <c r="B167" s="28" t="s">
        <v>212</v>
      </c>
      <c r="C167" s="28" t="s">
        <v>341</v>
      </c>
      <c r="D167" s="29" t="s">
        <v>342</v>
      </c>
      <c r="E167" s="30">
        <v>19.600000000000001</v>
      </c>
      <c r="F167" s="31">
        <v>0</v>
      </c>
      <c r="G167" s="32">
        <v>19.600000000000001</v>
      </c>
      <c r="H167" s="23">
        <v>21</v>
      </c>
      <c r="I167" s="24">
        <v>0</v>
      </c>
      <c r="J167" s="26">
        <v>21</v>
      </c>
      <c r="K167" s="54">
        <f>VLOOKUP(C167,[1]zriadovatel!$C$5:$Q$241,15,0)</f>
        <v>43531</v>
      </c>
    </row>
    <row r="168" spans="1:11" ht="15" x14ac:dyDescent="0.2">
      <c r="A168" s="27" t="s">
        <v>11</v>
      </c>
      <c r="B168" s="28" t="s">
        <v>212</v>
      </c>
      <c r="C168" s="28" t="s">
        <v>343</v>
      </c>
      <c r="D168" s="29" t="s">
        <v>344</v>
      </c>
      <c r="E168" s="30">
        <v>8.9</v>
      </c>
      <c r="F168" s="31">
        <v>1</v>
      </c>
      <c r="G168" s="32">
        <v>9.9</v>
      </c>
      <c r="H168" s="23">
        <v>13</v>
      </c>
      <c r="I168" s="24">
        <v>0.8</v>
      </c>
      <c r="J168" s="26">
        <v>13.8</v>
      </c>
      <c r="K168" s="54">
        <f>VLOOKUP(C168,[1]zriadovatel!$C$5:$Q$241,15,0)</f>
        <v>22492</v>
      </c>
    </row>
    <row r="169" spans="1:11" ht="15" x14ac:dyDescent="0.2">
      <c r="A169" s="27" t="s">
        <v>11</v>
      </c>
      <c r="B169" s="28" t="s">
        <v>212</v>
      </c>
      <c r="C169" s="28" t="s">
        <v>345</v>
      </c>
      <c r="D169" s="29" t="s">
        <v>346</v>
      </c>
      <c r="E169" s="30">
        <v>3</v>
      </c>
      <c r="F169" s="31">
        <v>0</v>
      </c>
      <c r="G169" s="32">
        <v>3</v>
      </c>
      <c r="H169" s="23">
        <v>3</v>
      </c>
      <c r="I169" s="24">
        <v>0</v>
      </c>
      <c r="J169" s="26">
        <v>3</v>
      </c>
      <c r="K169" s="54">
        <f>VLOOKUP(C169,[1]zriadovatel!$C$5:$Q$241,15,0)</f>
        <v>6374</v>
      </c>
    </row>
    <row r="170" spans="1:11" ht="15" x14ac:dyDescent="0.2">
      <c r="A170" s="27" t="s">
        <v>11</v>
      </c>
      <c r="B170" s="28" t="s">
        <v>212</v>
      </c>
      <c r="C170" s="28" t="s">
        <v>347</v>
      </c>
      <c r="D170" s="29" t="s">
        <v>348</v>
      </c>
      <c r="E170" s="30">
        <v>84</v>
      </c>
      <c r="F170" s="31">
        <v>0</v>
      </c>
      <c r="G170" s="32">
        <v>84</v>
      </c>
      <c r="H170" s="23">
        <v>87.3</v>
      </c>
      <c r="I170" s="24">
        <v>0</v>
      </c>
      <c r="J170" s="26">
        <v>87.3</v>
      </c>
      <c r="K170" s="54">
        <f>VLOOKUP(C170,[1]zriadovatel!$C$5:$Q$241,15,0)</f>
        <v>180813</v>
      </c>
    </row>
    <row r="171" spans="1:11" ht="15" x14ac:dyDescent="0.2">
      <c r="A171" s="27" t="s">
        <v>11</v>
      </c>
      <c r="B171" s="28" t="s">
        <v>212</v>
      </c>
      <c r="C171" s="28" t="s">
        <v>349</v>
      </c>
      <c r="D171" s="29" t="s">
        <v>350</v>
      </c>
      <c r="E171" s="30">
        <v>2.2999999999999998</v>
      </c>
      <c r="F171" s="31">
        <v>0</v>
      </c>
      <c r="G171" s="32">
        <v>2.2999999999999998</v>
      </c>
      <c r="H171" s="23">
        <v>2.2000000000000002</v>
      </c>
      <c r="I171" s="24">
        <v>0</v>
      </c>
      <c r="J171" s="26">
        <v>2.2000000000000002</v>
      </c>
      <c r="K171" s="54">
        <f>VLOOKUP(C171,[1]zriadovatel!$C$5:$Q$241,15,0)</f>
        <v>4752</v>
      </c>
    </row>
    <row r="172" spans="1:11" ht="15" x14ac:dyDescent="0.2">
      <c r="A172" s="27" t="s">
        <v>11</v>
      </c>
      <c r="B172" s="28" t="s">
        <v>212</v>
      </c>
      <c r="C172" s="28" t="s">
        <v>351</v>
      </c>
      <c r="D172" s="29" t="s">
        <v>352</v>
      </c>
      <c r="E172" s="30">
        <v>0</v>
      </c>
      <c r="F172" s="31">
        <v>7.7</v>
      </c>
      <c r="G172" s="32">
        <v>7.7</v>
      </c>
      <c r="H172" s="23">
        <v>0</v>
      </c>
      <c r="I172" s="24">
        <v>5.7</v>
      </c>
      <c r="J172" s="26">
        <v>5.7</v>
      </c>
      <c r="K172" s="54">
        <f>VLOOKUP(C172,[1]zriadovatel!$C$5:$Q$241,15,0)</f>
        <v>12943</v>
      </c>
    </row>
    <row r="173" spans="1:11" ht="15" x14ac:dyDescent="0.2">
      <c r="A173" s="27" t="s">
        <v>11</v>
      </c>
      <c r="B173" s="28" t="s">
        <v>212</v>
      </c>
      <c r="C173" s="28" t="s">
        <v>353</v>
      </c>
      <c r="D173" s="29" t="s">
        <v>354</v>
      </c>
      <c r="E173" s="30">
        <v>0</v>
      </c>
      <c r="F173" s="31">
        <v>6.4</v>
      </c>
      <c r="G173" s="32">
        <v>6.4</v>
      </c>
      <c r="H173" s="23">
        <v>0</v>
      </c>
      <c r="I173" s="24">
        <v>4</v>
      </c>
      <c r="J173" s="26">
        <v>4</v>
      </c>
      <c r="K173" s="54">
        <f>VLOOKUP(C173,[1]zriadovatel!$C$5:$Q$241,15,0)</f>
        <v>12334</v>
      </c>
    </row>
    <row r="174" spans="1:11" ht="15" x14ac:dyDescent="0.2">
      <c r="A174" s="27" t="s">
        <v>11</v>
      </c>
      <c r="B174" s="28" t="s">
        <v>212</v>
      </c>
      <c r="C174" s="28" t="s">
        <v>355</v>
      </c>
      <c r="D174" s="29" t="s">
        <v>356</v>
      </c>
      <c r="E174" s="30">
        <v>29.1</v>
      </c>
      <c r="F174" s="31">
        <v>0</v>
      </c>
      <c r="G174" s="32">
        <v>29.1</v>
      </c>
      <c r="H174" s="23">
        <v>31.8</v>
      </c>
      <c r="I174" s="24">
        <v>0</v>
      </c>
      <c r="J174" s="26">
        <v>31.8</v>
      </c>
      <c r="K174" s="54">
        <f>VLOOKUP(C174,[1]zriadovatel!$C$5:$Q$241,15,0)</f>
        <v>65523</v>
      </c>
    </row>
    <row r="175" spans="1:11" ht="15" x14ac:dyDescent="0.2">
      <c r="A175" s="27" t="s">
        <v>11</v>
      </c>
      <c r="B175" s="28" t="s">
        <v>212</v>
      </c>
      <c r="C175" s="28" t="s">
        <v>357</v>
      </c>
      <c r="D175" s="29" t="s">
        <v>358</v>
      </c>
      <c r="E175" s="30">
        <v>6</v>
      </c>
      <c r="F175" s="31">
        <v>0</v>
      </c>
      <c r="G175" s="32">
        <v>6</v>
      </c>
      <c r="H175" s="23">
        <v>6</v>
      </c>
      <c r="I175" s="24">
        <v>0</v>
      </c>
      <c r="J175" s="26">
        <v>6</v>
      </c>
      <c r="K175" s="54">
        <f>VLOOKUP(C175,[1]zriadovatel!$C$5:$Q$241,15,0)</f>
        <v>12748</v>
      </c>
    </row>
    <row r="176" spans="1:11" ht="15" x14ac:dyDescent="0.2">
      <c r="A176" s="27" t="s">
        <v>11</v>
      </c>
      <c r="B176" s="28" t="s">
        <v>212</v>
      </c>
      <c r="C176" s="28" t="s">
        <v>359</v>
      </c>
      <c r="D176" s="29" t="s">
        <v>360</v>
      </c>
      <c r="E176" s="30">
        <v>0</v>
      </c>
      <c r="F176" s="31">
        <v>9.8000000000000007</v>
      </c>
      <c r="G176" s="32">
        <v>9.8000000000000007</v>
      </c>
      <c r="H176" s="23">
        <v>0</v>
      </c>
      <c r="I176" s="24">
        <v>11.8</v>
      </c>
      <c r="J176" s="26">
        <v>11.8</v>
      </c>
      <c r="K176" s="54">
        <f>VLOOKUP(C176,[1]zriadovatel!$C$5:$Q$241,15,0)</f>
        <v>21601</v>
      </c>
    </row>
    <row r="177" spans="1:11" ht="15" x14ac:dyDescent="0.2">
      <c r="A177" s="27" t="s">
        <v>11</v>
      </c>
      <c r="B177" s="28" t="s">
        <v>212</v>
      </c>
      <c r="C177" s="28" t="s">
        <v>361</v>
      </c>
      <c r="D177" s="29" t="s">
        <v>362</v>
      </c>
      <c r="E177" s="30">
        <v>29.8</v>
      </c>
      <c r="F177" s="31">
        <v>1</v>
      </c>
      <c r="G177" s="32">
        <v>30.8</v>
      </c>
      <c r="H177" s="23">
        <v>32</v>
      </c>
      <c r="I177" s="24">
        <v>1</v>
      </c>
      <c r="J177" s="26">
        <v>33</v>
      </c>
      <c r="K177" s="54">
        <f>VLOOKUP(C177,[1]zriadovatel!$C$5:$Q$241,15,0)</f>
        <v>67828</v>
      </c>
    </row>
    <row r="178" spans="1:11" ht="15" x14ac:dyDescent="0.2">
      <c r="A178" s="27" t="s">
        <v>11</v>
      </c>
      <c r="B178" s="28" t="s">
        <v>212</v>
      </c>
      <c r="C178" s="28" t="s">
        <v>363</v>
      </c>
      <c r="D178" s="29" t="s">
        <v>364</v>
      </c>
      <c r="E178" s="30">
        <v>6</v>
      </c>
      <c r="F178" s="31">
        <v>0</v>
      </c>
      <c r="G178" s="32">
        <v>6</v>
      </c>
      <c r="H178" s="23">
        <v>6</v>
      </c>
      <c r="I178" s="24">
        <v>0</v>
      </c>
      <c r="J178" s="26">
        <v>6</v>
      </c>
      <c r="K178" s="54">
        <f>VLOOKUP(C178,[1]zriadovatel!$C$5:$Q$241,15,0)</f>
        <v>12096</v>
      </c>
    </row>
    <row r="179" spans="1:11" ht="15" x14ac:dyDescent="0.2">
      <c r="A179" s="27" t="s">
        <v>11</v>
      </c>
      <c r="B179" s="28" t="s">
        <v>212</v>
      </c>
      <c r="C179" s="28" t="s">
        <v>365</v>
      </c>
      <c r="D179" s="29" t="s">
        <v>366</v>
      </c>
      <c r="E179" s="30">
        <v>18.600000000000001</v>
      </c>
      <c r="F179" s="31">
        <v>0</v>
      </c>
      <c r="G179" s="32">
        <v>18.600000000000001</v>
      </c>
      <c r="H179" s="23">
        <v>21.7</v>
      </c>
      <c r="I179" s="24">
        <v>0</v>
      </c>
      <c r="J179" s="26">
        <v>21.7</v>
      </c>
      <c r="K179" s="54">
        <f>VLOOKUP(C179,[1]zriadovatel!$C$5:$Q$241,15,0)</f>
        <v>45652</v>
      </c>
    </row>
    <row r="180" spans="1:11" ht="15" x14ac:dyDescent="0.2">
      <c r="A180" s="27" t="s">
        <v>11</v>
      </c>
      <c r="B180" s="28" t="s">
        <v>212</v>
      </c>
      <c r="C180" s="28" t="s">
        <v>367</v>
      </c>
      <c r="D180" s="29" t="s">
        <v>368</v>
      </c>
      <c r="E180" s="30">
        <v>51.7</v>
      </c>
      <c r="F180" s="31">
        <v>2</v>
      </c>
      <c r="G180" s="32">
        <v>53.7</v>
      </c>
      <c r="H180" s="23">
        <v>56.7</v>
      </c>
      <c r="I180" s="24">
        <v>2.4</v>
      </c>
      <c r="J180" s="26">
        <v>59.1</v>
      </c>
      <c r="K180" s="54">
        <f>VLOOKUP(C180,[1]zriadovatel!$C$5:$Q$241,15,0)</f>
        <v>118590</v>
      </c>
    </row>
    <row r="181" spans="1:11" ht="15" x14ac:dyDescent="0.2">
      <c r="A181" s="27" t="s">
        <v>11</v>
      </c>
      <c r="B181" s="28" t="s">
        <v>212</v>
      </c>
      <c r="C181" s="28" t="s">
        <v>369</v>
      </c>
      <c r="D181" s="29" t="s">
        <v>370</v>
      </c>
      <c r="E181" s="30">
        <v>41.6</v>
      </c>
      <c r="F181" s="31">
        <v>6.9</v>
      </c>
      <c r="G181" s="32">
        <v>48.5</v>
      </c>
      <c r="H181" s="23">
        <v>36.200000000000003</v>
      </c>
      <c r="I181" s="24">
        <v>5.8999999999999995</v>
      </c>
      <c r="J181" s="26">
        <v>42.1</v>
      </c>
      <c r="K181" s="54">
        <f>VLOOKUP(C181,[1]zriadovatel!$C$5:$Q$241,15,0)</f>
        <v>110271</v>
      </c>
    </row>
    <row r="182" spans="1:11" ht="15" x14ac:dyDescent="0.2">
      <c r="A182" s="27" t="s">
        <v>11</v>
      </c>
      <c r="B182" s="28" t="s">
        <v>212</v>
      </c>
      <c r="C182" s="28" t="s">
        <v>371</v>
      </c>
      <c r="D182" s="29" t="s">
        <v>372</v>
      </c>
      <c r="E182" s="30">
        <v>6</v>
      </c>
      <c r="F182" s="31">
        <v>0</v>
      </c>
      <c r="G182" s="32">
        <v>6</v>
      </c>
      <c r="H182" s="23">
        <v>7</v>
      </c>
      <c r="I182" s="24">
        <v>0</v>
      </c>
      <c r="J182" s="26">
        <v>7</v>
      </c>
      <c r="K182" s="54">
        <f>VLOOKUP(C182,[1]zriadovatel!$C$5:$Q$241,15,0)</f>
        <v>3922</v>
      </c>
    </row>
    <row r="183" spans="1:11" ht="15" x14ac:dyDescent="0.2">
      <c r="A183" s="27" t="s">
        <v>11</v>
      </c>
      <c r="B183" s="28" t="s">
        <v>212</v>
      </c>
      <c r="C183" s="28" t="s">
        <v>373</v>
      </c>
      <c r="D183" s="29" t="s">
        <v>374</v>
      </c>
      <c r="E183" s="30">
        <v>6</v>
      </c>
      <c r="F183" s="31">
        <v>2</v>
      </c>
      <c r="G183" s="32">
        <v>8</v>
      </c>
      <c r="H183" s="23">
        <v>6</v>
      </c>
      <c r="I183" s="24">
        <v>2</v>
      </c>
      <c r="J183" s="26">
        <v>8</v>
      </c>
      <c r="K183" s="54">
        <f>VLOOKUP(C183,[1]zriadovatel!$C$5:$Q$241,15,0)</f>
        <v>16998</v>
      </c>
    </row>
    <row r="184" spans="1:11" ht="15" x14ac:dyDescent="0.2">
      <c r="A184" s="27" t="s">
        <v>11</v>
      </c>
      <c r="B184" s="28" t="s">
        <v>212</v>
      </c>
      <c r="C184" s="28" t="s">
        <v>375</v>
      </c>
      <c r="D184" s="29" t="s">
        <v>376</v>
      </c>
      <c r="E184" s="30">
        <v>6</v>
      </c>
      <c r="F184" s="31">
        <v>0</v>
      </c>
      <c r="G184" s="32">
        <v>6</v>
      </c>
      <c r="H184" s="23">
        <v>6</v>
      </c>
      <c r="I184" s="24">
        <v>0</v>
      </c>
      <c r="J184" s="26">
        <v>6</v>
      </c>
      <c r="K184" s="54">
        <f>VLOOKUP(C184,[1]zriadovatel!$C$5:$Q$241,15,0)</f>
        <v>12526</v>
      </c>
    </row>
    <row r="185" spans="1:11" ht="15" x14ac:dyDescent="0.2">
      <c r="A185" s="27" t="s">
        <v>11</v>
      </c>
      <c r="B185" s="28" t="s">
        <v>212</v>
      </c>
      <c r="C185" s="28" t="s">
        <v>377</v>
      </c>
      <c r="D185" s="29" t="s">
        <v>378</v>
      </c>
      <c r="E185" s="30">
        <v>0</v>
      </c>
      <c r="F185" s="31">
        <v>3</v>
      </c>
      <c r="G185" s="32">
        <v>3</v>
      </c>
      <c r="H185" s="23">
        <v>0</v>
      </c>
      <c r="I185" s="24">
        <v>9</v>
      </c>
      <c r="J185" s="26">
        <v>9</v>
      </c>
      <c r="K185" s="54">
        <f>VLOOKUP(C185,[1]zriadovatel!$C$5:$Q$241,15,0)</f>
        <v>5252</v>
      </c>
    </row>
    <row r="186" spans="1:11" ht="15" x14ac:dyDescent="0.2">
      <c r="A186" s="27" t="s">
        <v>11</v>
      </c>
      <c r="B186" s="28" t="s">
        <v>212</v>
      </c>
      <c r="C186" s="28" t="s">
        <v>379</v>
      </c>
      <c r="D186" s="29" t="s">
        <v>380</v>
      </c>
      <c r="E186" s="30">
        <v>26</v>
      </c>
      <c r="F186" s="31">
        <v>0</v>
      </c>
      <c r="G186" s="32">
        <v>26</v>
      </c>
      <c r="H186" s="23">
        <v>30</v>
      </c>
      <c r="I186" s="24">
        <v>0</v>
      </c>
      <c r="J186" s="26">
        <v>30</v>
      </c>
      <c r="K186" s="54">
        <f>VLOOKUP(C186,[1]zriadovatel!$C$5:$Q$241,15,0)</f>
        <v>58076</v>
      </c>
    </row>
    <row r="187" spans="1:11" ht="15" x14ac:dyDescent="0.2">
      <c r="A187" s="27" t="s">
        <v>11</v>
      </c>
      <c r="B187" s="28" t="s">
        <v>212</v>
      </c>
      <c r="C187" s="28" t="s">
        <v>381</v>
      </c>
      <c r="D187" s="29" t="s">
        <v>382</v>
      </c>
      <c r="E187" s="30">
        <v>62</v>
      </c>
      <c r="F187" s="31">
        <v>1.3</v>
      </c>
      <c r="G187" s="32">
        <v>63.3</v>
      </c>
      <c r="H187" s="23">
        <v>54.6</v>
      </c>
      <c r="I187" s="24">
        <v>3.3</v>
      </c>
      <c r="J187" s="26">
        <v>57.9</v>
      </c>
      <c r="K187" s="54">
        <f>VLOOKUP(C187,[1]zriadovatel!$C$5:$Q$241,15,0)</f>
        <v>120147</v>
      </c>
    </row>
    <row r="188" spans="1:11" ht="15" x14ac:dyDescent="0.2">
      <c r="A188" s="27" t="s">
        <v>11</v>
      </c>
      <c r="B188" s="28" t="s">
        <v>212</v>
      </c>
      <c r="C188" s="28" t="s">
        <v>383</v>
      </c>
      <c r="D188" s="29" t="s">
        <v>384</v>
      </c>
      <c r="E188" s="30">
        <v>10.1</v>
      </c>
      <c r="F188" s="31">
        <v>0.6</v>
      </c>
      <c r="G188" s="32">
        <v>10.7</v>
      </c>
      <c r="H188" s="23">
        <v>10</v>
      </c>
      <c r="I188" s="24">
        <v>0.1</v>
      </c>
      <c r="J188" s="26">
        <v>10.1</v>
      </c>
      <c r="K188" s="54">
        <f>VLOOKUP(C188,[1]zriadovatel!$C$5:$Q$241,15,0)</f>
        <v>21868</v>
      </c>
    </row>
    <row r="189" spans="1:11" ht="15" x14ac:dyDescent="0.2">
      <c r="A189" s="27" t="s">
        <v>11</v>
      </c>
      <c r="B189" s="28" t="s">
        <v>212</v>
      </c>
      <c r="C189" s="28" t="s">
        <v>385</v>
      </c>
      <c r="D189" s="29" t="s">
        <v>386</v>
      </c>
      <c r="E189" s="30">
        <v>33.200000000000003</v>
      </c>
      <c r="F189" s="31">
        <v>0.7</v>
      </c>
      <c r="G189" s="32">
        <v>33.9</v>
      </c>
      <c r="H189" s="23">
        <v>31.4</v>
      </c>
      <c r="I189" s="24">
        <v>3</v>
      </c>
      <c r="J189" s="26">
        <v>34.4</v>
      </c>
      <c r="K189" s="54">
        <f>VLOOKUP(C189,[1]zriadovatel!$C$5:$Q$241,15,0)</f>
        <v>33632</v>
      </c>
    </row>
    <row r="190" spans="1:11" ht="15" x14ac:dyDescent="0.2">
      <c r="A190" s="27" t="s">
        <v>11</v>
      </c>
      <c r="B190" s="28" t="s">
        <v>212</v>
      </c>
      <c r="C190" s="28" t="s">
        <v>387</v>
      </c>
      <c r="D190" s="29" t="s">
        <v>388</v>
      </c>
      <c r="E190" s="30">
        <v>13</v>
      </c>
      <c r="F190" s="31">
        <v>0</v>
      </c>
      <c r="G190" s="32">
        <v>13</v>
      </c>
      <c r="H190" s="23">
        <v>12</v>
      </c>
      <c r="I190" s="24">
        <v>0</v>
      </c>
      <c r="J190" s="26">
        <v>12</v>
      </c>
      <c r="K190" s="54">
        <f>VLOOKUP(C190,[1]zriadovatel!$C$5:$Q$241,15,0)</f>
        <v>23541</v>
      </c>
    </row>
    <row r="191" spans="1:11" ht="15" x14ac:dyDescent="0.2">
      <c r="A191" s="27" t="s">
        <v>11</v>
      </c>
      <c r="B191" s="28" t="s">
        <v>212</v>
      </c>
      <c r="C191" s="28" t="s">
        <v>389</v>
      </c>
      <c r="D191" s="29" t="s">
        <v>390</v>
      </c>
      <c r="E191" s="30">
        <v>9</v>
      </c>
      <c r="F191" s="31">
        <v>0</v>
      </c>
      <c r="G191" s="32">
        <v>9</v>
      </c>
      <c r="H191" s="23">
        <v>10.4</v>
      </c>
      <c r="I191" s="24">
        <v>0</v>
      </c>
      <c r="J191" s="26">
        <v>10.4</v>
      </c>
      <c r="K191" s="54">
        <f>VLOOKUP(C191,[1]zriadovatel!$C$5:$Q$241,15,0)</f>
        <v>20258</v>
      </c>
    </row>
    <row r="192" spans="1:11" ht="15" x14ac:dyDescent="0.2">
      <c r="A192" s="27" t="s">
        <v>11</v>
      </c>
      <c r="B192" s="28" t="s">
        <v>212</v>
      </c>
      <c r="C192" s="28" t="s">
        <v>391</v>
      </c>
      <c r="D192" s="29" t="s">
        <v>392</v>
      </c>
      <c r="E192" s="30">
        <v>30.4</v>
      </c>
      <c r="F192" s="31">
        <v>4</v>
      </c>
      <c r="G192" s="32">
        <v>34.4</v>
      </c>
      <c r="H192" s="23">
        <v>38.299999999999997</v>
      </c>
      <c r="I192" s="24">
        <v>1</v>
      </c>
      <c r="J192" s="26">
        <v>39.299999999999997</v>
      </c>
      <c r="K192" s="54">
        <f>VLOOKUP(C192,[1]zriadovatel!$C$5:$Q$241,15,0)</f>
        <v>72228</v>
      </c>
    </row>
    <row r="193" spans="1:11" ht="15" x14ac:dyDescent="0.2">
      <c r="A193" s="27" t="s">
        <v>11</v>
      </c>
      <c r="B193" s="28" t="s">
        <v>212</v>
      </c>
      <c r="C193" s="28" t="s">
        <v>393</v>
      </c>
      <c r="D193" s="29" t="s">
        <v>394</v>
      </c>
      <c r="E193" s="30">
        <v>7.5</v>
      </c>
      <c r="F193" s="31">
        <v>5.6</v>
      </c>
      <c r="G193" s="32">
        <v>13.1</v>
      </c>
      <c r="H193" s="23">
        <v>7.5</v>
      </c>
      <c r="I193" s="24">
        <v>4.4000000000000004</v>
      </c>
      <c r="J193" s="26">
        <v>11.9</v>
      </c>
      <c r="K193" s="54">
        <f>VLOOKUP(C193,[1]zriadovatel!$C$5:$Q$241,15,0)</f>
        <v>20382</v>
      </c>
    </row>
    <row r="194" spans="1:11" ht="15" x14ac:dyDescent="0.2">
      <c r="A194" s="27" t="s">
        <v>11</v>
      </c>
      <c r="B194" s="28" t="s">
        <v>212</v>
      </c>
      <c r="C194" s="28" t="s">
        <v>395</v>
      </c>
      <c r="D194" s="29" t="s">
        <v>396</v>
      </c>
      <c r="E194" s="30">
        <v>0</v>
      </c>
      <c r="F194" s="31">
        <v>0</v>
      </c>
      <c r="G194" s="32">
        <v>0</v>
      </c>
      <c r="H194" s="23">
        <v>0.3</v>
      </c>
      <c r="I194" s="24">
        <v>0</v>
      </c>
      <c r="J194" s="26">
        <v>0.3</v>
      </c>
      <c r="K194" s="54">
        <f>VLOOKUP(C194,[1]zriadovatel!$C$5:$Q$241,15,0)</f>
        <v>98</v>
      </c>
    </row>
    <row r="195" spans="1:11" ht="15" x14ac:dyDescent="0.2">
      <c r="A195" s="27" t="s">
        <v>11</v>
      </c>
      <c r="B195" s="28" t="s">
        <v>212</v>
      </c>
      <c r="C195" s="28" t="s">
        <v>397</v>
      </c>
      <c r="D195" s="29" t="s">
        <v>398</v>
      </c>
      <c r="E195" s="30">
        <v>14</v>
      </c>
      <c r="F195" s="31">
        <v>0</v>
      </c>
      <c r="G195" s="32">
        <v>14</v>
      </c>
      <c r="H195" s="23">
        <v>17</v>
      </c>
      <c r="I195" s="24">
        <v>0</v>
      </c>
      <c r="J195" s="26">
        <v>17</v>
      </c>
      <c r="K195" s="54">
        <f>VLOOKUP(C195,[1]zriadovatel!$C$5:$Q$241,15,0)</f>
        <v>29746</v>
      </c>
    </row>
    <row r="196" spans="1:11" ht="15" x14ac:dyDescent="0.2">
      <c r="A196" s="27" t="s">
        <v>11</v>
      </c>
      <c r="B196" s="28" t="s">
        <v>212</v>
      </c>
      <c r="C196" s="28" t="s">
        <v>399</v>
      </c>
      <c r="D196" s="29" t="s">
        <v>400</v>
      </c>
      <c r="E196" s="30">
        <v>4.2</v>
      </c>
      <c r="F196" s="31">
        <v>0</v>
      </c>
      <c r="G196" s="32">
        <v>4.2</v>
      </c>
      <c r="H196" s="23">
        <v>4</v>
      </c>
      <c r="I196" s="24">
        <v>0</v>
      </c>
      <c r="J196" s="26">
        <v>4</v>
      </c>
      <c r="K196" s="54">
        <f>VLOOKUP(C196,[1]zriadovatel!$C$5:$Q$241,15,0)</f>
        <v>8782</v>
      </c>
    </row>
    <row r="197" spans="1:11" ht="15" x14ac:dyDescent="0.2">
      <c r="A197" s="27" t="s">
        <v>11</v>
      </c>
      <c r="B197" s="28" t="s">
        <v>212</v>
      </c>
      <c r="C197" s="28" t="s">
        <v>401</v>
      </c>
      <c r="D197" s="29" t="s">
        <v>402</v>
      </c>
      <c r="E197" s="30">
        <v>7.1</v>
      </c>
      <c r="F197" s="31">
        <v>1</v>
      </c>
      <c r="G197" s="32">
        <v>8.1</v>
      </c>
      <c r="H197" s="23">
        <v>8.5</v>
      </c>
      <c r="I197" s="24">
        <v>1</v>
      </c>
      <c r="J197" s="26">
        <v>9.5</v>
      </c>
      <c r="K197" s="54">
        <f>VLOOKUP(C197,[1]zriadovatel!$C$5:$Q$241,15,0)</f>
        <v>18060</v>
      </c>
    </row>
    <row r="198" spans="1:11" ht="15" x14ac:dyDescent="0.2">
      <c r="A198" s="27" t="s">
        <v>11</v>
      </c>
      <c r="B198" s="28" t="s">
        <v>212</v>
      </c>
      <c r="C198" s="28" t="s">
        <v>403</v>
      </c>
      <c r="D198" s="29" t="s">
        <v>404</v>
      </c>
      <c r="E198" s="30">
        <v>34.700000000000003</v>
      </c>
      <c r="F198" s="31">
        <v>0.5</v>
      </c>
      <c r="G198" s="32">
        <v>35.200000000000003</v>
      </c>
      <c r="H198" s="23">
        <v>35.700000000000003</v>
      </c>
      <c r="I198" s="24">
        <v>0.5</v>
      </c>
      <c r="J198" s="26">
        <v>36.200000000000003</v>
      </c>
      <c r="K198" s="54">
        <f>VLOOKUP(C198,[1]zriadovatel!$C$5:$Q$241,15,0)</f>
        <v>73323</v>
      </c>
    </row>
    <row r="199" spans="1:11" ht="15" x14ac:dyDescent="0.2">
      <c r="A199" s="27" t="s">
        <v>11</v>
      </c>
      <c r="B199" s="28" t="s">
        <v>212</v>
      </c>
      <c r="C199" s="28" t="s">
        <v>405</v>
      </c>
      <c r="D199" s="29" t="s">
        <v>406</v>
      </c>
      <c r="E199" s="30">
        <v>5</v>
      </c>
      <c r="F199" s="31">
        <v>0</v>
      </c>
      <c r="G199" s="32">
        <v>5</v>
      </c>
      <c r="H199" s="23">
        <v>6</v>
      </c>
      <c r="I199" s="24">
        <v>0</v>
      </c>
      <c r="J199" s="26">
        <v>6</v>
      </c>
      <c r="K199" s="54">
        <f>VLOOKUP(C199,[1]zriadovatel!$C$5:$Q$241,15,0)</f>
        <v>5230</v>
      </c>
    </row>
    <row r="200" spans="1:11" ht="15" x14ac:dyDescent="0.2">
      <c r="A200" s="27" t="s">
        <v>11</v>
      </c>
      <c r="B200" s="28" t="s">
        <v>212</v>
      </c>
      <c r="C200" s="28" t="s">
        <v>407</v>
      </c>
      <c r="D200" s="29" t="s">
        <v>408</v>
      </c>
      <c r="E200" s="30">
        <v>23</v>
      </c>
      <c r="F200" s="31">
        <v>0</v>
      </c>
      <c r="G200" s="32">
        <v>23</v>
      </c>
      <c r="H200" s="23">
        <v>25.1</v>
      </c>
      <c r="I200" s="24">
        <v>0</v>
      </c>
      <c r="J200" s="26">
        <v>25.1</v>
      </c>
      <c r="K200" s="54">
        <f>VLOOKUP(C200,[1]zriadovatel!$C$5:$Q$241,15,0)</f>
        <v>50096</v>
      </c>
    </row>
    <row r="201" spans="1:11" ht="15" x14ac:dyDescent="0.2">
      <c r="A201" s="27" t="s">
        <v>11</v>
      </c>
      <c r="B201" s="28" t="s">
        <v>212</v>
      </c>
      <c r="C201" s="28" t="s">
        <v>409</v>
      </c>
      <c r="D201" s="29" t="s">
        <v>410</v>
      </c>
      <c r="E201" s="30">
        <v>5</v>
      </c>
      <c r="F201" s="31">
        <v>0</v>
      </c>
      <c r="G201" s="32">
        <v>5</v>
      </c>
      <c r="H201" s="23">
        <v>5</v>
      </c>
      <c r="I201" s="24">
        <v>0</v>
      </c>
      <c r="J201" s="26">
        <v>5</v>
      </c>
      <c r="K201" s="54">
        <f>VLOOKUP(C201,[1]zriadovatel!$C$5:$Q$241,15,0)</f>
        <v>3268</v>
      </c>
    </row>
    <row r="202" spans="1:11" ht="15" x14ac:dyDescent="0.2">
      <c r="A202" s="27" t="s">
        <v>11</v>
      </c>
      <c r="B202" s="28" t="s">
        <v>212</v>
      </c>
      <c r="C202" s="28" t="s">
        <v>411</v>
      </c>
      <c r="D202" s="29" t="s">
        <v>412</v>
      </c>
      <c r="E202" s="30">
        <v>38.299999999999997</v>
      </c>
      <c r="F202" s="31">
        <v>0</v>
      </c>
      <c r="G202" s="32">
        <v>38.299999999999997</v>
      </c>
      <c r="H202" s="23">
        <v>37</v>
      </c>
      <c r="I202" s="24">
        <v>0</v>
      </c>
      <c r="J202" s="26">
        <v>37</v>
      </c>
      <c r="K202" s="54">
        <f>VLOOKUP(C202,[1]zriadovatel!$C$5:$Q$241,15,0)</f>
        <v>80456</v>
      </c>
    </row>
    <row r="203" spans="1:11" ht="15" x14ac:dyDescent="0.2">
      <c r="A203" s="27" t="s">
        <v>11</v>
      </c>
      <c r="B203" s="28" t="s">
        <v>212</v>
      </c>
      <c r="C203" s="28" t="s">
        <v>413</v>
      </c>
      <c r="D203" s="29" t="s">
        <v>414</v>
      </c>
      <c r="E203" s="30">
        <v>6</v>
      </c>
      <c r="F203" s="31">
        <v>0</v>
      </c>
      <c r="G203" s="32">
        <v>6</v>
      </c>
      <c r="H203" s="23">
        <v>5</v>
      </c>
      <c r="I203" s="24">
        <v>0</v>
      </c>
      <c r="J203" s="26">
        <v>5</v>
      </c>
      <c r="K203" s="54">
        <f>VLOOKUP(C203,[1]zriadovatel!$C$5:$Q$241,15,0)</f>
        <v>5557</v>
      </c>
    </row>
    <row r="204" spans="1:11" ht="15" x14ac:dyDescent="0.2">
      <c r="A204" s="27" t="s">
        <v>11</v>
      </c>
      <c r="B204" s="28" t="s">
        <v>212</v>
      </c>
      <c r="C204" s="28" t="s">
        <v>415</v>
      </c>
      <c r="D204" s="29" t="s">
        <v>416</v>
      </c>
      <c r="E204" s="30">
        <v>7</v>
      </c>
      <c r="F204" s="31">
        <v>0</v>
      </c>
      <c r="G204" s="32">
        <v>7</v>
      </c>
      <c r="H204" s="23">
        <v>7</v>
      </c>
      <c r="I204" s="24">
        <v>0</v>
      </c>
      <c r="J204" s="26">
        <v>7</v>
      </c>
      <c r="K204" s="54">
        <f>VLOOKUP(C204,[1]zriadovatel!$C$5:$Q$241,15,0)</f>
        <v>7163</v>
      </c>
    </row>
    <row r="205" spans="1:11" ht="15" x14ac:dyDescent="0.2">
      <c r="A205" s="27" t="s">
        <v>11</v>
      </c>
      <c r="B205" s="28" t="s">
        <v>212</v>
      </c>
      <c r="C205" s="28" t="s">
        <v>417</v>
      </c>
      <c r="D205" s="29" t="s">
        <v>418</v>
      </c>
      <c r="E205" s="30">
        <v>0</v>
      </c>
      <c r="F205" s="31">
        <v>5</v>
      </c>
      <c r="G205" s="32">
        <v>5</v>
      </c>
      <c r="H205" s="23">
        <v>0</v>
      </c>
      <c r="I205" s="24">
        <v>6.5</v>
      </c>
      <c r="J205" s="26">
        <v>6.5</v>
      </c>
      <c r="K205" s="54">
        <f>VLOOKUP(C205,[1]zriadovatel!$C$5:$Q$241,15,0)</f>
        <v>5459</v>
      </c>
    </row>
    <row r="206" spans="1:11" ht="15" x14ac:dyDescent="0.2">
      <c r="A206" s="27" t="s">
        <v>11</v>
      </c>
      <c r="B206" s="28" t="s">
        <v>212</v>
      </c>
      <c r="C206" s="28" t="s">
        <v>419</v>
      </c>
      <c r="D206" s="29" t="s">
        <v>420</v>
      </c>
      <c r="E206" s="30">
        <v>5.3</v>
      </c>
      <c r="F206" s="31">
        <v>0</v>
      </c>
      <c r="G206" s="32">
        <v>5.3</v>
      </c>
      <c r="H206" s="23">
        <v>5</v>
      </c>
      <c r="I206" s="24">
        <v>0</v>
      </c>
      <c r="J206" s="26">
        <v>5</v>
      </c>
      <c r="K206" s="54">
        <f>VLOOKUP(C206,[1]zriadovatel!$C$5:$Q$241,15,0)</f>
        <v>5099</v>
      </c>
    </row>
    <row r="207" spans="1:11" ht="15" x14ac:dyDescent="0.2">
      <c r="A207" s="27" t="s">
        <v>11</v>
      </c>
      <c r="B207" s="28" t="s">
        <v>212</v>
      </c>
      <c r="C207" s="28" t="s">
        <v>421</v>
      </c>
      <c r="D207" s="29" t="s">
        <v>422</v>
      </c>
      <c r="E207" s="30">
        <v>4</v>
      </c>
      <c r="F207" s="31">
        <v>0</v>
      </c>
      <c r="G207" s="32">
        <v>4</v>
      </c>
      <c r="H207" s="23">
        <v>3</v>
      </c>
      <c r="I207" s="24">
        <v>0</v>
      </c>
      <c r="J207" s="26">
        <v>3</v>
      </c>
      <c r="K207" s="54">
        <f>VLOOKUP(C207,[1]zriadovatel!$C$5:$Q$241,15,0)</f>
        <v>7791</v>
      </c>
    </row>
    <row r="208" spans="1:11" ht="15" x14ac:dyDescent="0.2">
      <c r="A208" s="27" t="s">
        <v>11</v>
      </c>
      <c r="B208" s="28" t="s">
        <v>212</v>
      </c>
      <c r="C208" s="28" t="s">
        <v>423</v>
      </c>
      <c r="D208" s="29" t="s">
        <v>424</v>
      </c>
      <c r="E208" s="30">
        <v>49.3</v>
      </c>
      <c r="F208" s="31">
        <v>3.5</v>
      </c>
      <c r="G208" s="32">
        <v>52.8</v>
      </c>
      <c r="H208" s="23">
        <v>55.1</v>
      </c>
      <c r="I208" s="24">
        <v>3.9000000000000004</v>
      </c>
      <c r="J208" s="26">
        <v>59</v>
      </c>
      <c r="K208" s="54">
        <f>VLOOKUP(C208,[1]zriadovatel!$C$5:$Q$241,15,0)</f>
        <v>122853</v>
      </c>
    </row>
    <row r="209" spans="1:11" ht="15" x14ac:dyDescent="0.2">
      <c r="A209" s="27" t="s">
        <v>11</v>
      </c>
      <c r="B209" s="28" t="s">
        <v>212</v>
      </c>
      <c r="C209" s="28" t="s">
        <v>425</v>
      </c>
      <c r="D209" s="29" t="s">
        <v>426</v>
      </c>
      <c r="E209" s="30">
        <v>24.5</v>
      </c>
      <c r="F209" s="31">
        <v>6</v>
      </c>
      <c r="G209" s="32">
        <v>30.5</v>
      </c>
      <c r="H209" s="23">
        <v>37.700000000000003</v>
      </c>
      <c r="I209" s="24">
        <v>6</v>
      </c>
      <c r="J209" s="26">
        <v>43.7</v>
      </c>
      <c r="K209" s="54">
        <f>VLOOKUP(C209,[1]zriadovatel!$C$5:$Q$241,15,0)</f>
        <v>60361</v>
      </c>
    </row>
    <row r="210" spans="1:11" ht="15" x14ac:dyDescent="0.2">
      <c r="A210" s="27" t="s">
        <v>11</v>
      </c>
      <c r="B210" s="28" t="s">
        <v>212</v>
      </c>
      <c r="C210" s="28" t="s">
        <v>427</v>
      </c>
      <c r="D210" s="29" t="s">
        <v>428</v>
      </c>
      <c r="E210" s="30">
        <v>28</v>
      </c>
      <c r="F210" s="31">
        <v>1</v>
      </c>
      <c r="G210" s="32">
        <v>29</v>
      </c>
      <c r="H210" s="23">
        <v>35</v>
      </c>
      <c r="I210" s="24">
        <v>0</v>
      </c>
      <c r="J210" s="26">
        <v>35</v>
      </c>
      <c r="K210" s="54">
        <f>VLOOKUP(C210,[1]zriadovatel!$C$5:$Q$241,15,0)</f>
        <v>62107</v>
      </c>
    </row>
    <row r="211" spans="1:11" ht="15" x14ac:dyDescent="0.2">
      <c r="A211" s="27" t="s">
        <v>11</v>
      </c>
      <c r="B211" s="28" t="s">
        <v>212</v>
      </c>
      <c r="C211" s="28" t="s">
        <v>429</v>
      </c>
      <c r="D211" s="29" t="s">
        <v>430</v>
      </c>
      <c r="E211" s="30">
        <v>0</v>
      </c>
      <c r="F211" s="31">
        <v>3.7</v>
      </c>
      <c r="G211" s="32">
        <v>3.7</v>
      </c>
      <c r="H211" s="23">
        <v>0</v>
      </c>
      <c r="I211" s="24">
        <v>4.0999999999999996</v>
      </c>
      <c r="J211" s="26">
        <v>4.0999999999999996</v>
      </c>
      <c r="K211" s="54">
        <f>VLOOKUP(C211,[1]zriadovatel!$C$5:$Q$241,15,0)</f>
        <v>8800</v>
      </c>
    </row>
    <row r="212" spans="1:11" ht="15" x14ac:dyDescent="0.2">
      <c r="A212" s="27" t="s">
        <v>11</v>
      </c>
      <c r="B212" s="28" t="s">
        <v>212</v>
      </c>
      <c r="C212" s="28" t="s">
        <v>431</v>
      </c>
      <c r="D212" s="29" t="s">
        <v>432</v>
      </c>
      <c r="E212" s="30">
        <v>11.2</v>
      </c>
      <c r="F212" s="31">
        <v>0</v>
      </c>
      <c r="G212" s="32">
        <v>11.2</v>
      </c>
      <c r="H212" s="23">
        <v>11.7</v>
      </c>
      <c r="I212" s="24">
        <v>0</v>
      </c>
      <c r="J212" s="26">
        <v>11.7</v>
      </c>
      <c r="K212" s="54">
        <f>VLOOKUP(C212,[1]zriadovatel!$C$5:$Q$241,15,0)</f>
        <v>23124</v>
      </c>
    </row>
    <row r="213" spans="1:11" ht="15" x14ac:dyDescent="0.2">
      <c r="A213" s="27" t="s">
        <v>11</v>
      </c>
      <c r="B213" s="28" t="s">
        <v>212</v>
      </c>
      <c r="C213" s="28" t="s">
        <v>433</v>
      </c>
      <c r="D213" s="29" t="s">
        <v>434</v>
      </c>
      <c r="E213" s="30">
        <v>3</v>
      </c>
      <c r="F213" s="31">
        <v>0</v>
      </c>
      <c r="G213" s="32">
        <v>3</v>
      </c>
      <c r="H213" s="23">
        <v>4.7</v>
      </c>
      <c r="I213" s="24">
        <v>0</v>
      </c>
      <c r="J213" s="26">
        <v>4.7</v>
      </c>
      <c r="K213" s="54">
        <f>VLOOKUP(C213,[1]zriadovatel!$C$5:$Q$241,15,0)</f>
        <v>3493</v>
      </c>
    </row>
    <row r="214" spans="1:11" ht="15" x14ac:dyDescent="0.2">
      <c r="A214" s="27" t="s">
        <v>11</v>
      </c>
      <c r="B214" s="28" t="s">
        <v>212</v>
      </c>
      <c r="C214" s="28" t="s">
        <v>435</v>
      </c>
      <c r="D214" s="29" t="s">
        <v>436</v>
      </c>
      <c r="E214" s="30">
        <v>7.3</v>
      </c>
      <c r="F214" s="31">
        <v>0</v>
      </c>
      <c r="G214" s="32">
        <v>7.3</v>
      </c>
      <c r="H214" s="23">
        <v>7.3</v>
      </c>
      <c r="I214" s="24">
        <v>0</v>
      </c>
      <c r="J214" s="26">
        <v>7.3</v>
      </c>
      <c r="K214" s="54">
        <f>VLOOKUP(C214,[1]zriadovatel!$C$5:$Q$241,15,0)</f>
        <v>7159</v>
      </c>
    </row>
    <row r="215" spans="1:11" ht="15" x14ac:dyDescent="0.2">
      <c r="A215" s="27" t="s">
        <v>11</v>
      </c>
      <c r="B215" s="28" t="s">
        <v>212</v>
      </c>
      <c r="C215" s="28" t="s">
        <v>437</v>
      </c>
      <c r="D215" s="29" t="s">
        <v>438</v>
      </c>
      <c r="E215" s="30">
        <v>3</v>
      </c>
      <c r="F215" s="31">
        <v>0</v>
      </c>
      <c r="G215" s="32">
        <v>3</v>
      </c>
      <c r="H215" s="23">
        <v>3</v>
      </c>
      <c r="I215" s="24">
        <v>0</v>
      </c>
      <c r="J215" s="26">
        <v>3</v>
      </c>
      <c r="K215" s="54">
        <f>VLOOKUP(C215,[1]zriadovatel!$C$5:$Q$241,15,0)</f>
        <v>6374</v>
      </c>
    </row>
    <row r="216" spans="1:11" ht="15" x14ac:dyDescent="0.2">
      <c r="A216" s="27" t="s">
        <v>11</v>
      </c>
      <c r="B216" s="28" t="s">
        <v>212</v>
      </c>
      <c r="C216" s="28" t="s">
        <v>439</v>
      </c>
      <c r="D216" s="29" t="s">
        <v>440</v>
      </c>
      <c r="E216" s="30">
        <v>6</v>
      </c>
      <c r="F216" s="31">
        <v>0</v>
      </c>
      <c r="G216" s="32">
        <v>6</v>
      </c>
      <c r="H216" s="23">
        <v>3</v>
      </c>
      <c r="I216" s="24">
        <v>0</v>
      </c>
      <c r="J216" s="26">
        <v>3</v>
      </c>
      <c r="K216" s="54">
        <f>VLOOKUP(C216,[1]zriadovatel!$C$5:$Q$241,15,0)</f>
        <v>6853</v>
      </c>
    </row>
    <row r="217" spans="1:11" ht="15" x14ac:dyDescent="0.2">
      <c r="A217" s="27" t="s">
        <v>11</v>
      </c>
      <c r="B217" s="28" t="s">
        <v>212</v>
      </c>
      <c r="C217" s="28" t="s">
        <v>441</v>
      </c>
      <c r="D217" s="29" t="s">
        <v>442</v>
      </c>
      <c r="E217" s="30">
        <v>17.3</v>
      </c>
      <c r="F217" s="31">
        <v>0</v>
      </c>
      <c r="G217" s="32">
        <v>17.3</v>
      </c>
      <c r="H217" s="23">
        <v>20.100000000000001</v>
      </c>
      <c r="I217" s="24">
        <v>0</v>
      </c>
      <c r="J217" s="26">
        <v>20.100000000000001</v>
      </c>
      <c r="K217" s="54">
        <f>VLOOKUP(C217,[1]zriadovatel!$C$5:$Q$241,15,0)</f>
        <v>44762</v>
      </c>
    </row>
    <row r="218" spans="1:11" ht="15" x14ac:dyDescent="0.2">
      <c r="A218" s="27" t="s">
        <v>11</v>
      </c>
      <c r="B218" s="28" t="s">
        <v>212</v>
      </c>
      <c r="C218" s="28" t="s">
        <v>443</v>
      </c>
      <c r="D218" s="29" t="s">
        <v>444</v>
      </c>
      <c r="E218" s="30">
        <v>3</v>
      </c>
      <c r="F218" s="31">
        <v>0</v>
      </c>
      <c r="G218" s="32">
        <v>3</v>
      </c>
      <c r="H218" s="23">
        <v>3</v>
      </c>
      <c r="I218" s="24">
        <v>0</v>
      </c>
      <c r="J218" s="26">
        <v>3</v>
      </c>
      <c r="K218" s="54">
        <f>VLOOKUP(C218,[1]zriadovatel!$C$5:$Q$241,15,0)</f>
        <v>2942</v>
      </c>
    </row>
    <row r="219" spans="1:11" ht="15" x14ac:dyDescent="0.2">
      <c r="A219" s="27" t="s">
        <v>11</v>
      </c>
      <c r="B219" s="28" t="s">
        <v>212</v>
      </c>
      <c r="C219" s="28" t="s">
        <v>445</v>
      </c>
      <c r="D219" s="29" t="s">
        <v>446</v>
      </c>
      <c r="E219" s="30">
        <v>3</v>
      </c>
      <c r="F219" s="31">
        <v>0</v>
      </c>
      <c r="G219" s="32">
        <v>3</v>
      </c>
      <c r="H219" s="23">
        <v>2</v>
      </c>
      <c r="I219" s="24">
        <v>0</v>
      </c>
      <c r="J219" s="26">
        <v>2</v>
      </c>
      <c r="K219" s="54">
        <f>VLOOKUP(C219,[1]zriadovatel!$C$5:$Q$241,15,0)</f>
        <v>2615</v>
      </c>
    </row>
    <row r="220" spans="1:11" ht="15" x14ac:dyDescent="0.2">
      <c r="A220" s="27" t="s">
        <v>11</v>
      </c>
      <c r="B220" s="28" t="s">
        <v>212</v>
      </c>
      <c r="C220" s="28" t="s">
        <v>447</v>
      </c>
      <c r="D220" s="29" t="s">
        <v>448</v>
      </c>
      <c r="E220" s="30">
        <v>15</v>
      </c>
      <c r="F220" s="31">
        <v>0</v>
      </c>
      <c r="G220" s="32">
        <v>15</v>
      </c>
      <c r="H220" s="23">
        <v>22</v>
      </c>
      <c r="I220" s="24">
        <v>5</v>
      </c>
      <c r="J220" s="26">
        <v>27</v>
      </c>
      <c r="K220" s="54">
        <f>VLOOKUP(C220,[1]zriadovatel!$C$5:$Q$241,15,0)</f>
        <v>36297.300000000003</v>
      </c>
    </row>
    <row r="221" spans="1:11" ht="15" x14ac:dyDescent="0.2">
      <c r="A221" s="27" t="s">
        <v>11</v>
      </c>
      <c r="B221" s="28" t="s">
        <v>212</v>
      </c>
      <c r="C221" s="28" t="s">
        <v>449</v>
      </c>
      <c r="D221" s="29" t="s">
        <v>450</v>
      </c>
      <c r="E221" s="30">
        <v>1</v>
      </c>
      <c r="F221" s="31">
        <v>0</v>
      </c>
      <c r="G221" s="32">
        <v>1</v>
      </c>
      <c r="H221" s="23">
        <v>3</v>
      </c>
      <c r="I221" s="24">
        <v>0</v>
      </c>
      <c r="J221" s="26">
        <v>3</v>
      </c>
      <c r="K221" s="54">
        <f>VLOOKUP(C221,[1]zriadovatel!$C$5:$Q$241,15,0)</f>
        <v>654</v>
      </c>
    </row>
    <row r="222" spans="1:11" ht="15" x14ac:dyDescent="0.2">
      <c r="A222" s="27" t="s">
        <v>11</v>
      </c>
      <c r="B222" s="28" t="s">
        <v>212</v>
      </c>
      <c r="C222" s="28" t="s">
        <v>451</v>
      </c>
      <c r="D222" s="29" t="s">
        <v>452</v>
      </c>
      <c r="E222" s="30">
        <v>7</v>
      </c>
      <c r="F222" s="31">
        <v>0</v>
      </c>
      <c r="G222" s="32">
        <v>7</v>
      </c>
      <c r="H222" s="23">
        <v>7</v>
      </c>
      <c r="I222" s="24">
        <v>0</v>
      </c>
      <c r="J222" s="26">
        <v>7</v>
      </c>
      <c r="K222" s="54">
        <f>VLOOKUP(C222,[1]zriadovatel!$C$5:$Q$241,15,0)</f>
        <v>14873</v>
      </c>
    </row>
    <row r="223" spans="1:11" ht="15" x14ac:dyDescent="0.2">
      <c r="A223" s="27" t="s">
        <v>11</v>
      </c>
      <c r="B223" s="28" t="s">
        <v>212</v>
      </c>
      <c r="C223" s="28" t="s">
        <v>453</v>
      </c>
      <c r="D223" s="29" t="s">
        <v>454</v>
      </c>
      <c r="E223" s="30">
        <v>3</v>
      </c>
      <c r="F223" s="31">
        <v>0</v>
      </c>
      <c r="G223" s="32">
        <v>3</v>
      </c>
      <c r="H223" s="23">
        <v>3.5</v>
      </c>
      <c r="I223" s="24">
        <v>0</v>
      </c>
      <c r="J223" s="26">
        <v>3.5</v>
      </c>
      <c r="K223" s="54">
        <f>VLOOKUP(C223,[1]zriadovatel!$C$5:$Q$241,15,0)</f>
        <v>2778</v>
      </c>
    </row>
    <row r="224" spans="1:11" ht="15" x14ac:dyDescent="0.2">
      <c r="A224" s="27" t="s">
        <v>11</v>
      </c>
      <c r="B224" s="28" t="s">
        <v>212</v>
      </c>
      <c r="C224" s="28" t="s">
        <v>455</v>
      </c>
      <c r="D224" s="29" t="s">
        <v>456</v>
      </c>
      <c r="E224" s="30">
        <v>7</v>
      </c>
      <c r="F224" s="31">
        <v>0</v>
      </c>
      <c r="G224" s="32">
        <v>7</v>
      </c>
      <c r="H224" s="23">
        <v>7</v>
      </c>
      <c r="I224" s="24">
        <v>0</v>
      </c>
      <c r="J224" s="26">
        <v>7</v>
      </c>
      <c r="K224" s="54">
        <f>VLOOKUP(C224,[1]zriadovatel!$C$5:$Q$241,15,0)</f>
        <v>9915</v>
      </c>
    </row>
    <row r="225" spans="1:11" ht="15" x14ac:dyDescent="0.2">
      <c r="A225" s="27" t="s">
        <v>11</v>
      </c>
      <c r="B225" s="28" t="s">
        <v>212</v>
      </c>
      <c r="C225" s="28" t="s">
        <v>457</v>
      </c>
      <c r="D225" s="29" t="s">
        <v>458</v>
      </c>
      <c r="E225" s="30">
        <v>11</v>
      </c>
      <c r="F225" s="31">
        <v>0.5</v>
      </c>
      <c r="G225" s="32">
        <v>11.5</v>
      </c>
      <c r="H225" s="23">
        <v>12.2</v>
      </c>
      <c r="I225" s="24">
        <v>0</v>
      </c>
      <c r="J225" s="26">
        <v>12.2</v>
      </c>
      <c r="K225" s="54">
        <f>VLOOKUP(C225,[1]zriadovatel!$C$5:$Q$241,15,0)</f>
        <v>24930</v>
      </c>
    </row>
    <row r="226" spans="1:11" ht="15" x14ac:dyDescent="0.2">
      <c r="A226" s="27" t="s">
        <v>11</v>
      </c>
      <c r="B226" s="28" t="s">
        <v>212</v>
      </c>
      <c r="C226" s="28" t="s">
        <v>459</v>
      </c>
      <c r="D226" s="29" t="s">
        <v>460</v>
      </c>
      <c r="E226" s="30">
        <v>4</v>
      </c>
      <c r="F226" s="31">
        <v>0</v>
      </c>
      <c r="G226" s="32">
        <v>4</v>
      </c>
      <c r="H226" s="23">
        <v>3</v>
      </c>
      <c r="I226" s="24">
        <v>0</v>
      </c>
      <c r="J226" s="26">
        <v>3</v>
      </c>
      <c r="K226" s="54">
        <f>VLOOKUP(C226,[1]zriadovatel!$C$5:$Q$241,15,0)</f>
        <v>4544</v>
      </c>
    </row>
    <row r="227" spans="1:11" ht="15" x14ac:dyDescent="0.2">
      <c r="A227" s="27" t="s">
        <v>11</v>
      </c>
      <c r="B227" s="28" t="s">
        <v>212</v>
      </c>
      <c r="C227" s="28" t="s">
        <v>461</v>
      </c>
      <c r="D227" s="29" t="s">
        <v>462</v>
      </c>
      <c r="E227" s="30">
        <v>12.7</v>
      </c>
      <c r="F227" s="31">
        <v>0</v>
      </c>
      <c r="G227" s="32">
        <v>12.7</v>
      </c>
      <c r="H227" s="23">
        <v>13.7</v>
      </c>
      <c r="I227" s="24">
        <v>0</v>
      </c>
      <c r="J227" s="26">
        <v>13.7</v>
      </c>
      <c r="K227" s="54">
        <f>VLOOKUP(C227,[1]zriadovatel!$C$5:$Q$241,15,0)</f>
        <v>27692</v>
      </c>
    </row>
    <row r="228" spans="1:11" ht="15" x14ac:dyDescent="0.2">
      <c r="A228" s="27" t="s">
        <v>11</v>
      </c>
      <c r="B228" s="28" t="s">
        <v>212</v>
      </c>
      <c r="C228" s="28" t="s">
        <v>463</v>
      </c>
      <c r="D228" s="29" t="s">
        <v>464</v>
      </c>
      <c r="E228" s="30">
        <v>6</v>
      </c>
      <c r="F228" s="31">
        <v>0</v>
      </c>
      <c r="G228" s="32">
        <v>6</v>
      </c>
      <c r="H228" s="23">
        <v>8</v>
      </c>
      <c r="I228" s="24">
        <v>0</v>
      </c>
      <c r="J228" s="26">
        <v>8</v>
      </c>
      <c r="K228" s="54">
        <f>VLOOKUP(C228,[1]zriadovatel!$C$5:$Q$241,15,0)</f>
        <v>14165</v>
      </c>
    </row>
    <row r="229" spans="1:11" ht="15" x14ac:dyDescent="0.2">
      <c r="A229" s="27" t="s">
        <v>11</v>
      </c>
      <c r="B229" s="28" t="s">
        <v>212</v>
      </c>
      <c r="C229" s="28" t="s">
        <v>465</v>
      </c>
      <c r="D229" s="29" t="s">
        <v>466</v>
      </c>
      <c r="E229" s="30">
        <v>3.2</v>
      </c>
      <c r="F229" s="31">
        <v>0</v>
      </c>
      <c r="G229" s="32">
        <v>3.2</v>
      </c>
      <c r="H229" s="23">
        <v>6</v>
      </c>
      <c r="I229" s="24">
        <v>0</v>
      </c>
      <c r="J229" s="26">
        <v>6</v>
      </c>
      <c r="K229" s="54">
        <f>VLOOKUP(C229,[1]zriadovatel!$C$5:$Q$241,15,0)</f>
        <v>4053</v>
      </c>
    </row>
    <row r="230" spans="1:11" ht="15" x14ac:dyDescent="0.2">
      <c r="A230" s="27" t="s">
        <v>11</v>
      </c>
      <c r="B230" s="28" t="s">
        <v>212</v>
      </c>
      <c r="C230" s="28" t="s">
        <v>467</v>
      </c>
      <c r="D230" s="29" t="s">
        <v>468</v>
      </c>
      <c r="E230" s="30">
        <v>3.7</v>
      </c>
      <c r="F230" s="31">
        <v>0</v>
      </c>
      <c r="G230" s="32">
        <v>3.7</v>
      </c>
      <c r="H230" s="23">
        <v>4</v>
      </c>
      <c r="I230" s="24">
        <v>0</v>
      </c>
      <c r="J230" s="26">
        <v>4</v>
      </c>
      <c r="K230" s="54">
        <f>VLOOKUP(C230,[1]zriadovatel!$C$5:$Q$241,15,0)</f>
        <v>2418</v>
      </c>
    </row>
    <row r="231" spans="1:11" ht="15" x14ac:dyDescent="0.2">
      <c r="A231" s="27" t="s">
        <v>11</v>
      </c>
      <c r="B231" s="28" t="s">
        <v>212</v>
      </c>
      <c r="C231" s="28" t="s">
        <v>469</v>
      </c>
      <c r="D231" s="29" t="s">
        <v>470</v>
      </c>
      <c r="E231" s="30">
        <v>7</v>
      </c>
      <c r="F231" s="31">
        <v>1</v>
      </c>
      <c r="G231" s="32">
        <v>8</v>
      </c>
      <c r="H231" s="23">
        <v>8.4</v>
      </c>
      <c r="I231" s="24">
        <v>1.5</v>
      </c>
      <c r="J231" s="26">
        <v>9.9</v>
      </c>
      <c r="K231" s="54">
        <f>VLOOKUP(C231,[1]zriadovatel!$C$5:$Q$241,15,0)</f>
        <v>5230</v>
      </c>
    </row>
    <row r="232" spans="1:11" ht="15" x14ac:dyDescent="0.2">
      <c r="A232" s="27" t="s">
        <v>11</v>
      </c>
      <c r="B232" s="28" t="s">
        <v>212</v>
      </c>
      <c r="C232" s="28" t="s">
        <v>471</v>
      </c>
      <c r="D232" s="29" t="s">
        <v>472</v>
      </c>
      <c r="E232" s="30">
        <v>9.6999999999999993</v>
      </c>
      <c r="F232" s="31">
        <v>0.5</v>
      </c>
      <c r="G232" s="32">
        <v>10.199999999999999</v>
      </c>
      <c r="H232" s="23">
        <v>9</v>
      </c>
      <c r="I232" s="24">
        <v>1</v>
      </c>
      <c r="J232" s="26">
        <v>10</v>
      </c>
      <c r="K232" s="54">
        <f>VLOOKUP(C232,[1]zriadovatel!$C$5:$Q$241,15,0)</f>
        <v>21530</v>
      </c>
    </row>
    <row r="233" spans="1:11" ht="15" x14ac:dyDescent="0.2">
      <c r="A233" s="27" t="s">
        <v>11</v>
      </c>
      <c r="B233" s="28" t="s">
        <v>212</v>
      </c>
      <c r="C233" s="28" t="s">
        <v>473</v>
      </c>
      <c r="D233" s="29" t="s">
        <v>474</v>
      </c>
      <c r="E233" s="30">
        <v>3.2</v>
      </c>
      <c r="F233" s="31">
        <v>0</v>
      </c>
      <c r="G233" s="32">
        <v>3.2</v>
      </c>
      <c r="H233" s="23">
        <v>2.5</v>
      </c>
      <c r="I233" s="24">
        <v>0</v>
      </c>
      <c r="J233" s="26">
        <v>2.5</v>
      </c>
      <c r="K233" s="54">
        <f>VLOOKUP(C233,[1]zriadovatel!$C$5:$Q$241,15,0)</f>
        <v>4958</v>
      </c>
    </row>
    <row r="234" spans="1:11" ht="15" x14ac:dyDescent="0.2">
      <c r="A234" s="27" t="s">
        <v>11</v>
      </c>
      <c r="B234" s="28" t="s">
        <v>212</v>
      </c>
      <c r="C234" s="28" t="s">
        <v>475</v>
      </c>
      <c r="D234" s="29" t="s">
        <v>476</v>
      </c>
      <c r="E234" s="30">
        <v>7</v>
      </c>
      <c r="F234" s="31">
        <v>0</v>
      </c>
      <c r="G234" s="32">
        <v>7</v>
      </c>
      <c r="H234" s="23">
        <v>7</v>
      </c>
      <c r="I234" s="24">
        <v>0</v>
      </c>
      <c r="J234" s="26">
        <v>7</v>
      </c>
      <c r="K234" s="54">
        <f>VLOOKUP(C234,[1]zriadovatel!$C$5:$Q$241,15,0)</f>
        <v>14873</v>
      </c>
    </row>
    <row r="235" spans="1:11" ht="15" x14ac:dyDescent="0.2">
      <c r="A235" s="27" t="s">
        <v>11</v>
      </c>
      <c r="B235" s="28" t="s">
        <v>212</v>
      </c>
      <c r="C235" s="28" t="s">
        <v>477</v>
      </c>
      <c r="D235" s="29" t="s">
        <v>478</v>
      </c>
      <c r="E235" s="30">
        <v>3</v>
      </c>
      <c r="F235" s="31">
        <v>0</v>
      </c>
      <c r="G235" s="32">
        <v>3</v>
      </c>
      <c r="H235" s="23">
        <v>3</v>
      </c>
      <c r="I235" s="24">
        <v>0</v>
      </c>
      <c r="J235" s="26">
        <v>3</v>
      </c>
      <c r="K235" s="54">
        <f>VLOOKUP(C235,[1]zriadovatel!$C$5:$Q$241,15,0)</f>
        <v>4249</v>
      </c>
    </row>
    <row r="236" spans="1:11" ht="15" x14ac:dyDescent="0.2">
      <c r="A236" s="27" t="s">
        <v>11</v>
      </c>
      <c r="B236" s="28" t="s">
        <v>212</v>
      </c>
      <c r="C236" s="28" t="s">
        <v>479</v>
      </c>
      <c r="D236" s="29" t="s">
        <v>480</v>
      </c>
      <c r="E236" s="30">
        <v>4.4000000000000004</v>
      </c>
      <c r="F236" s="31">
        <v>0</v>
      </c>
      <c r="G236" s="32">
        <v>4.4000000000000004</v>
      </c>
      <c r="H236" s="23">
        <v>5.4</v>
      </c>
      <c r="I236" s="24">
        <v>0</v>
      </c>
      <c r="J236" s="26">
        <v>5.4</v>
      </c>
      <c r="K236" s="54">
        <f>VLOOKUP(C236,[1]zriadovatel!$C$5:$Q$241,15,0)</f>
        <v>4642</v>
      </c>
    </row>
    <row r="237" spans="1:11" ht="15" x14ac:dyDescent="0.2">
      <c r="A237" s="27" t="s">
        <v>11</v>
      </c>
      <c r="B237" s="28" t="s">
        <v>212</v>
      </c>
      <c r="C237" s="28" t="s">
        <v>481</v>
      </c>
      <c r="D237" s="29" t="s">
        <v>482</v>
      </c>
      <c r="E237" s="30">
        <v>2</v>
      </c>
      <c r="F237" s="31">
        <v>0</v>
      </c>
      <c r="G237" s="32">
        <v>2</v>
      </c>
      <c r="H237" s="23">
        <v>2.5</v>
      </c>
      <c r="I237" s="24">
        <v>0</v>
      </c>
      <c r="J237" s="26">
        <v>2.5</v>
      </c>
      <c r="K237" s="54">
        <f>VLOOKUP(C237,[1]zriadovatel!$C$5:$Q$241,15,0)</f>
        <v>2832</v>
      </c>
    </row>
    <row r="238" spans="1:11" ht="15" x14ac:dyDescent="0.2">
      <c r="A238" s="27" t="s">
        <v>11</v>
      </c>
      <c r="B238" s="28" t="s">
        <v>212</v>
      </c>
      <c r="C238" s="28" t="s">
        <v>483</v>
      </c>
      <c r="D238" s="29" t="s">
        <v>484</v>
      </c>
      <c r="E238" s="30">
        <v>8</v>
      </c>
      <c r="F238" s="31">
        <v>0</v>
      </c>
      <c r="G238" s="32">
        <v>8</v>
      </c>
      <c r="H238" s="23">
        <v>7</v>
      </c>
      <c r="I238" s="24">
        <v>0</v>
      </c>
      <c r="J238" s="26">
        <v>7</v>
      </c>
      <c r="K238" s="54">
        <f>VLOOKUP(C238,[1]zriadovatel!$C$5:$Q$241,15,0)</f>
        <v>11332</v>
      </c>
    </row>
    <row r="239" spans="1:11" ht="15" x14ac:dyDescent="0.2">
      <c r="A239" s="27" t="s">
        <v>11</v>
      </c>
      <c r="B239" s="28" t="s">
        <v>212</v>
      </c>
      <c r="C239" s="28" t="s">
        <v>485</v>
      </c>
      <c r="D239" s="29" t="s">
        <v>486</v>
      </c>
      <c r="E239" s="30">
        <v>10.1</v>
      </c>
      <c r="F239" s="31">
        <v>1.6</v>
      </c>
      <c r="G239" s="32">
        <v>11.7</v>
      </c>
      <c r="H239" s="23">
        <v>11.4</v>
      </c>
      <c r="I239" s="24">
        <v>1</v>
      </c>
      <c r="J239" s="26">
        <v>12.4</v>
      </c>
      <c r="K239" s="54">
        <f>VLOOKUP(C239,[1]zriadovatel!$C$5:$Q$241,15,0)</f>
        <v>25355</v>
      </c>
    </row>
    <row r="240" spans="1:11" ht="15" x14ac:dyDescent="0.2">
      <c r="A240" s="27" t="s">
        <v>11</v>
      </c>
      <c r="B240" s="28" t="s">
        <v>212</v>
      </c>
      <c r="C240" s="28" t="s">
        <v>487</v>
      </c>
      <c r="D240" s="29" t="s">
        <v>488</v>
      </c>
      <c r="E240" s="30">
        <v>13</v>
      </c>
      <c r="F240" s="31">
        <v>0</v>
      </c>
      <c r="G240" s="32">
        <v>13</v>
      </c>
      <c r="H240" s="23">
        <v>15</v>
      </c>
      <c r="I240" s="24">
        <v>0</v>
      </c>
      <c r="J240" s="26">
        <v>15</v>
      </c>
      <c r="K240" s="54">
        <f>VLOOKUP(C240,[1]zriadovatel!$C$5:$Q$241,15,0)</f>
        <v>31871</v>
      </c>
    </row>
    <row r="241" spans="1:11" ht="15" x14ac:dyDescent="0.2">
      <c r="A241" s="27" t="s">
        <v>11</v>
      </c>
      <c r="B241" s="28" t="s">
        <v>212</v>
      </c>
      <c r="C241" s="28" t="s">
        <v>777</v>
      </c>
      <c r="D241" s="29" t="s">
        <v>778</v>
      </c>
      <c r="E241" s="30">
        <v>18</v>
      </c>
      <c r="F241" s="31">
        <v>0</v>
      </c>
      <c r="G241" s="32">
        <v>18</v>
      </c>
      <c r="H241" s="23">
        <v>24</v>
      </c>
      <c r="I241" s="24">
        <v>0</v>
      </c>
      <c r="J241" s="26">
        <v>24</v>
      </c>
      <c r="K241" s="54">
        <v>42494</v>
      </c>
    </row>
    <row r="242" spans="1:11" ht="15" x14ac:dyDescent="0.25">
      <c r="A242" s="33" t="s">
        <v>489</v>
      </c>
      <c r="B242" s="34" t="s">
        <v>12</v>
      </c>
      <c r="C242" s="34" t="s">
        <v>490</v>
      </c>
      <c r="D242" s="35" t="s">
        <v>491</v>
      </c>
      <c r="E242" s="36">
        <v>170.9</v>
      </c>
      <c r="F242" s="37">
        <v>33.700000000000003</v>
      </c>
      <c r="G242" s="38">
        <v>204.6</v>
      </c>
      <c r="H242" s="39">
        <v>177.1</v>
      </c>
      <c r="I242" s="40">
        <v>37.299999999999997</v>
      </c>
      <c r="J242" s="41">
        <v>214.39999999999998</v>
      </c>
      <c r="K242" s="55">
        <f>VLOOKUP(C242,[2]zriadovatel!$C$242:$Q$305,15,0)</f>
        <v>328004</v>
      </c>
    </row>
    <row r="243" spans="1:11" ht="15" x14ac:dyDescent="0.25">
      <c r="A243" s="33" t="s">
        <v>489</v>
      </c>
      <c r="B243" s="34" t="s">
        <v>15</v>
      </c>
      <c r="C243" s="34" t="s">
        <v>492</v>
      </c>
      <c r="D243" s="35" t="s">
        <v>493</v>
      </c>
      <c r="E243" s="36">
        <v>502.4</v>
      </c>
      <c r="F243" s="37">
        <v>6.5</v>
      </c>
      <c r="G243" s="38">
        <v>508.9</v>
      </c>
      <c r="H243" s="39">
        <v>509.90000000000003</v>
      </c>
      <c r="I243" s="40">
        <v>7.3999999999999995</v>
      </c>
      <c r="J243" s="41">
        <v>517.30000000000007</v>
      </c>
      <c r="K243" s="55">
        <f>VLOOKUP(C243,[2]zriadovatel!$C$242:$Q$305,15,0)</f>
        <v>569743</v>
      </c>
    </row>
    <row r="244" spans="1:11" ht="15" x14ac:dyDescent="0.25">
      <c r="A244" s="33" t="s">
        <v>489</v>
      </c>
      <c r="B244" s="34" t="s">
        <v>18</v>
      </c>
      <c r="C244" s="34" t="s">
        <v>494</v>
      </c>
      <c r="D244" s="35" t="s">
        <v>495</v>
      </c>
      <c r="E244" s="36">
        <v>610.6</v>
      </c>
      <c r="F244" s="37">
        <v>20.8</v>
      </c>
      <c r="G244" s="38">
        <v>631.40000000000009</v>
      </c>
      <c r="H244" s="39">
        <v>615.9</v>
      </c>
      <c r="I244" s="40">
        <v>20.8</v>
      </c>
      <c r="J244" s="41">
        <v>636.69999999999993</v>
      </c>
      <c r="K244" s="55">
        <f>VLOOKUP(C244,[2]zriadovatel!$C$242:$Q$305,15,0)</f>
        <v>727726</v>
      </c>
    </row>
    <row r="245" spans="1:11" ht="15" x14ac:dyDescent="0.25">
      <c r="A245" s="33" t="s">
        <v>489</v>
      </c>
      <c r="B245" s="34" t="s">
        <v>18</v>
      </c>
      <c r="C245" s="34" t="s">
        <v>496</v>
      </c>
      <c r="D245" s="35" t="s">
        <v>497</v>
      </c>
      <c r="E245" s="36">
        <v>2</v>
      </c>
      <c r="F245" s="37">
        <v>0</v>
      </c>
      <c r="G245" s="38">
        <v>2</v>
      </c>
      <c r="H245" s="39">
        <v>2</v>
      </c>
      <c r="I245" s="40">
        <v>0</v>
      </c>
      <c r="J245" s="41">
        <v>2</v>
      </c>
      <c r="K245" s="55">
        <f>VLOOKUP(C245,[2]zriadovatel!$C$242:$Q$305,15,0)</f>
        <v>2284</v>
      </c>
    </row>
    <row r="246" spans="1:11" ht="15" x14ac:dyDescent="0.25">
      <c r="A246" s="33" t="s">
        <v>489</v>
      </c>
      <c r="B246" s="34" t="s">
        <v>18</v>
      </c>
      <c r="C246" s="34" t="s">
        <v>498</v>
      </c>
      <c r="D246" s="35" t="s">
        <v>499</v>
      </c>
      <c r="E246" s="36">
        <v>13.100000000000001</v>
      </c>
      <c r="F246" s="37">
        <v>0</v>
      </c>
      <c r="G246" s="38">
        <v>13.100000000000001</v>
      </c>
      <c r="H246" s="39">
        <v>15.3</v>
      </c>
      <c r="I246" s="40">
        <v>0</v>
      </c>
      <c r="J246" s="41">
        <v>15.3</v>
      </c>
      <c r="K246" s="55">
        <f>VLOOKUP(C246,[2]zriadovatel!$C$242:$Q$305,15,0)</f>
        <v>18194</v>
      </c>
    </row>
    <row r="247" spans="1:11" ht="15" x14ac:dyDescent="0.25">
      <c r="A247" s="33" t="s">
        <v>489</v>
      </c>
      <c r="B247" s="34" t="s">
        <v>18</v>
      </c>
      <c r="C247" s="34" t="s">
        <v>500</v>
      </c>
      <c r="D247" s="35" t="s">
        <v>501</v>
      </c>
      <c r="E247" s="36">
        <v>29.2</v>
      </c>
      <c r="F247" s="37">
        <v>0</v>
      </c>
      <c r="G247" s="38">
        <v>29.2</v>
      </c>
      <c r="H247" s="39">
        <v>34.6</v>
      </c>
      <c r="I247" s="40">
        <v>1.2</v>
      </c>
      <c r="J247" s="41">
        <v>35.800000000000004</v>
      </c>
      <c r="K247" s="55">
        <f>VLOOKUP(C247,[2]zriadovatel!$C$242:$Q$305,15,0)</f>
        <v>35459</v>
      </c>
    </row>
    <row r="248" spans="1:11" ht="15" x14ac:dyDescent="0.25">
      <c r="A248" s="33" t="s">
        <v>489</v>
      </c>
      <c r="B248" s="34" t="s">
        <v>18</v>
      </c>
      <c r="C248" s="34" t="s">
        <v>502</v>
      </c>
      <c r="D248" s="35" t="s">
        <v>503</v>
      </c>
      <c r="E248" s="36">
        <v>2</v>
      </c>
      <c r="F248" s="37">
        <v>0</v>
      </c>
      <c r="G248" s="38">
        <v>2</v>
      </c>
      <c r="H248" s="39">
        <v>2</v>
      </c>
      <c r="I248" s="40">
        <v>0</v>
      </c>
      <c r="J248" s="41">
        <v>2</v>
      </c>
      <c r="K248" s="55">
        <f>VLOOKUP(C248,[2]zriadovatel!$C$242:$Q$305,15,0)</f>
        <v>2096</v>
      </c>
    </row>
    <row r="249" spans="1:11" ht="15" x14ac:dyDescent="0.25">
      <c r="A249" s="33" t="s">
        <v>489</v>
      </c>
      <c r="B249" s="34" t="s">
        <v>18</v>
      </c>
      <c r="C249" s="34" t="s">
        <v>504</v>
      </c>
      <c r="D249" s="35" t="s">
        <v>505</v>
      </c>
      <c r="E249" s="36">
        <v>31.8</v>
      </c>
      <c r="F249" s="37">
        <v>2.1</v>
      </c>
      <c r="G249" s="38">
        <v>33.900000000000006</v>
      </c>
      <c r="H249" s="39">
        <v>29.6</v>
      </c>
      <c r="I249" s="40">
        <v>1</v>
      </c>
      <c r="J249" s="41">
        <v>30.6</v>
      </c>
      <c r="K249" s="55">
        <f>VLOOKUP(C249,[2]zriadovatel!$C$242:$Q$305,15,0)</f>
        <v>37526</v>
      </c>
    </row>
    <row r="250" spans="1:11" ht="15" x14ac:dyDescent="0.25">
      <c r="A250" s="33" t="s">
        <v>489</v>
      </c>
      <c r="B250" s="34" t="s">
        <v>18</v>
      </c>
      <c r="C250" s="34" t="s">
        <v>506</v>
      </c>
      <c r="D250" s="35" t="s">
        <v>507</v>
      </c>
      <c r="E250" s="36">
        <v>30.8</v>
      </c>
      <c r="F250" s="37">
        <v>0.2</v>
      </c>
      <c r="G250" s="38">
        <v>31</v>
      </c>
      <c r="H250" s="39">
        <v>29.6</v>
      </c>
      <c r="I250" s="40">
        <v>0.5</v>
      </c>
      <c r="J250" s="41">
        <v>30.1</v>
      </c>
      <c r="K250" s="55">
        <f>VLOOKUP(C250,[2]zriadovatel!$C$242:$Q$305,15,0)</f>
        <v>35123</v>
      </c>
    </row>
    <row r="251" spans="1:11" ht="15" x14ac:dyDescent="0.25">
      <c r="A251" s="33" t="s">
        <v>489</v>
      </c>
      <c r="B251" s="34" t="s">
        <v>18</v>
      </c>
      <c r="C251" s="34" t="s">
        <v>508</v>
      </c>
      <c r="D251" s="35" t="s">
        <v>509</v>
      </c>
      <c r="E251" s="36">
        <v>2</v>
      </c>
      <c r="F251" s="37">
        <v>0</v>
      </c>
      <c r="G251" s="38">
        <v>2</v>
      </c>
      <c r="H251" s="39">
        <v>2</v>
      </c>
      <c r="I251" s="40">
        <v>0</v>
      </c>
      <c r="J251" s="41">
        <v>2</v>
      </c>
      <c r="K251" s="55">
        <f>VLOOKUP(C251,[2]zriadovatel!$C$242:$Q$305,15,0)</f>
        <v>2284</v>
      </c>
    </row>
    <row r="252" spans="1:11" ht="15" x14ac:dyDescent="0.25">
      <c r="A252" s="33" t="s">
        <v>489</v>
      </c>
      <c r="B252" s="34" t="s">
        <v>18</v>
      </c>
      <c r="C252" s="34" t="s">
        <v>510</v>
      </c>
      <c r="D252" s="35" t="s">
        <v>511</v>
      </c>
      <c r="E252" s="36">
        <v>57.7</v>
      </c>
      <c r="F252" s="37">
        <v>1</v>
      </c>
      <c r="G252" s="38">
        <v>58.7</v>
      </c>
      <c r="H252" s="39">
        <v>64.900000000000006</v>
      </c>
      <c r="I252" s="40">
        <v>2</v>
      </c>
      <c r="J252" s="41">
        <v>66.900000000000006</v>
      </c>
      <c r="K252" s="55">
        <f>VLOOKUP(C252,[2]zriadovatel!$C$242:$Q$305,15,0)</f>
        <v>73042</v>
      </c>
    </row>
    <row r="253" spans="1:11" ht="15" x14ac:dyDescent="0.25">
      <c r="A253" s="33" t="s">
        <v>489</v>
      </c>
      <c r="B253" s="34" t="s">
        <v>18</v>
      </c>
      <c r="C253" s="34" t="s">
        <v>512</v>
      </c>
      <c r="D253" s="35" t="s">
        <v>513</v>
      </c>
      <c r="E253" s="36">
        <v>17.7</v>
      </c>
      <c r="F253" s="37">
        <v>0.5</v>
      </c>
      <c r="G253" s="38">
        <v>18.2</v>
      </c>
      <c r="H253" s="39">
        <v>20</v>
      </c>
      <c r="I253" s="40">
        <v>0.5</v>
      </c>
      <c r="J253" s="41">
        <v>20.5</v>
      </c>
      <c r="K253" s="55">
        <f>VLOOKUP(C253,[2]zriadovatel!$C$242:$Q$305,15,0)</f>
        <v>21699</v>
      </c>
    </row>
    <row r="254" spans="1:11" ht="15" x14ac:dyDescent="0.25">
      <c r="A254" s="33" t="s">
        <v>489</v>
      </c>
      <c r="B254" s="34" t="s">
        <v>18</v>
      </c>
      <c r="C254" s="34" t="s">
        <v>514</v>
      </c>
      <c r="D254" s="35" t="s">
        <v>515</v>
      </c>
      <c r="E254" s="36">
        <v>4.5999999999999996</v>
      </c>
      <c r="F254" s="37">
        <v>0</v>
      </c>
      <c r="G254" s="38">
        <v>4.5999999999999996</v>
      </c>
      <c r="H254" s="39">
        <v>6.6999999999999993</v>
      </c>
      <c r="I254" s="40">
        <v>0</v>
      </c>
      <c r="J254" s="41">
        <v>6.6999999999999993</v>
      </c>
      <c r="K254" s="55">
        <f>VLOOKUP(C254,[2]zriadovatel!$C$242:$Q$305,15,0)</f>
        <v>5485</v>
      </c>
    </row>
    <row r="255" spans="1:11" ht="15" x14ac:dyDescent="0.25">
      <c r="A255" s="33" t="s">
        <v>489</v>
      </c>
      <c r="B255" s="34" t="s">
        <v>18</v>
      </c>
      <c r="C255" s="34" t="s">
        <v>516</v>
      </c>
      <c r="D255" s="35" t="s">
        <v>517</v>
      </c>
      <c r="E255" s="36">
        <v>25.7</v>
      </c>
      <c r="F255" s="37">
        <v>0</v>
      </c>
      <c r="G255" s="38">
        <v>25.7</v>
      </c>
      <c r="H255" s="39">
        <v>29.7</v>
      </c>
      <c r="I255" s="40">
        <v>0</v>
      </c>
      <c r="J255" s="41">
        <v>29.7</v>
      </c>
      <c r="K255" s="55">
        <f>VLOOKUP(C255,[2]zriadovatel!$C$242:$Q$305,15,0)</f>
        <v>33562</v>
      </c>
    </row>
    <row r="256" spans="1:11" ht="15" x14ac:dyDescent="0.25">
      <c r="A256" s="33" t="s">
        <v>489</v>
      </c>
      <c r="B256" s="34" t="s">
        <v>18</v>
      </c>
      <c r="C256" s="34" t="s">
        <v>518</v>
      </c>
      <c r="D256" s="35" t="s">
        <v>519</v>
      </c>
      <c r="E256" s="36">
        <v>8</v>
      </c>
      <c r="F256" s="37">
        <v>0</v>
      </c>
      <c r="G256" s="38">
        <v>8</v>
      </c>
      <c r="H256" s="39">
        <v>8.6</v>
      </c>
      <c r="I256" s="40">
        <v>0</v>
      </c>
      <c r="J256" s="41">
        <v>8.6</v>
      </c>
      <c r="K256" s="55">
        <f>VLOOKUP(C256,[2]zriadovatel!$C$242:$Q$305,15,0)</f>
        <v>9381</v>
      </c>
    </row>
    <row r="257" spans="1:11" ht="15" x14ac:dyDescent="0.25">
      <c r="A257" s="33" t="s">
        <v>489</v>
      </c>
      <c r="B257" s="34" t="s">
        <v>18</v>
      </c>
      <c r="C257" s="34" t="s">
        <v>520</v>
      </c>
      <c r="D257" s="35" t="s">
        <v>521</v>
      </c>
      <c r="E257" s="36">
        <v>20.100000000000001</v>
      </c>
      <c r="F257" s="37">
        <v>0</v>
      </c>
      <c r="G257" s="38">
        <v>20.100000000000001</v>
      </c>
      <c r="H257" s="39">
        <v>21.1</v>
      </c>
      <c r="I257" s="40">
        <v>0</v>
      </c>
      <c r="J257" s="41">
        <v>21.1</v>
      </c>
      <c r="K257" s="55">
        <f>VLOOKUP(C257,[2]zriadovatel!$C$242:$Q$305,15,0)</f>
        <v>24088</v>
      </c>
    </row>
    <row r="258" spans="1:11" ht="15" x14ac:dyDescent="0.25">
      <c r="A258" s="33" t="s">
        <v>489</v>
      </c>
      <c r="B258" s="34" t="s">
        <v>18</v>
      </c>
      <c r="C258" s="34" t="s">
        <v>522</v>
      </c>
      <c r="D258" s="35" t="s">
        <v>523</v>
      </c>
      <c r="E258" s="36">
        <v>22</v>
      </c>
      <c r="F258" s="37">
        <v>0</v>
      </c>
      <c r="G258" s="38">
        <v>22</v>
      </c>
      <c r="H258" s="39">
        <v>23.1</v>
      </c>
      <c r="I258" s="40">
        <v>1</v>
      </c>
      <c r="J258" s="41">
        <v>24.1</v>
      </c>
      <c r="K258" s="55">
        <f>VLOOKUP(C258,[2]zriadovatel!$C$242:$Q$305,15,0)</f>
        <v>25395</v>
      </c>
    </row>
    <row r="259" spans="1:11" ht="15" x14ac:dyDescent="0.25">
      <c r="A259" s="33" t="s">
        <v>489</v>
      </c>
      <c r="B259" s="34" t="s">
        <v>18</v>
      </c>
      <c r="C259" s="34" t="s">
        <v>524</v>
      </c>
      <c r="D259" s="35" t="s">
        <v>525</v>
      </c>
      <c r="E259" s="36">
        <v>40</v>
      </c>
      <c r="F259" s="37">
        <v>0.6</v>
      </c>
      <c r="G259" s="38">
        <v>40.6</v>
      </c>
      <c r="H259" s="39">
        <v>43.3</v>
      </c>
      <c r="I259" s="40">
        <v>6</v>
      </c>
      <c r="J259" s="41">
        <v>49.3</v>
      </c>
      <c r="K259" s="55">
        <f>VLOOKUP(C259,[2]zriadovatel!$C$242:$Q$305,15,0)</f>
        <v>47813</v>
      </c>
    </row>
    <row r="260" spans="1:11" ht="15" x14ac:dyDescent="0.25">
      <c r="A260" s="33" t="s">
        <v>489</v>
      </c>
      <c r="B260" s="34" t="s">
        <v>18</v>
      </c>
      <c r="C260" s="34" t="s">
        <v>526</v>
      </c>
      <c r="D260" s="35" t="s">
        <v>527</v>
      </c>
      <c r="E260" s="36">
        <v>18.399999999999999</v>
      </c>
      <c r="F260" s="37">
        <v>0</v>
      </c>
      <c r="G260" s="38">
        <v>18.399999999999999</v>
      </c>
      <c r="H260" s="39">
        <v>19</v>
      </c>
      <c r="I260" s="40">
        <v>0</v>
      </c>
      <c r="J260" s="41">
        <v>19</v>
      </c>
      <c r="K260" s="55">
        <f>VLOOKUP(C260,[2]zriadovatel!$C$242:$Q$305,15,0)</f>
        <v>21280</v>
      </c>
    </row>
    <row r="261" spans="1:11" ht="15" x14ac:dyDescent="0.25">
      <c r="A261" s="33" t="s">
        <v>489</v>
      </c>
      <c r="B261" s="34" t="s">
        <v>18</v>
      </c>
      <c r="C261" s="34" t="s">
        <v>528</v>
      </c>
      <c r="D261" s="35" t="s">
        <v>529</v>
      </c>
      <c r="E261" s="36">
        <v>4</v>
      </c>
      <c r="F261" s="37">
        <v>0</v>
      </c>
      <c r="G261" s="38">
        <v>4</v>
      </c>
      <c r="H261" s="39">
        <v>4</v>
      </c>
      <c r="I261" s="40">
        <v>0</v>
      </c>
      <c r="J261" s="41">
        <v>4</v>
      </c>
      <c r="K261" s="55">
        <f>VLOOKUP(C261,[2]zriadovatel!$C$242:$Q$305,15,0)</f>
        <v>4568</v>
      </c>
    </row>
    <row r="262" spans="1:11" ht="15" x14ac:dyDescent="0.25">
      <c r="A262" s="33" t="s">
        <v>489</v>
      </c>
      <c r="B262" s="34" t="s">
        <v>18</v>
      </c>
      <c r="C262" s="34" t="s">
        <v>530</v>
      </c>
      <c r="D262" s="35" t="s">
        <v>531</v>
      </c>
      <c r="E262" s="36">
        <v>31</v>
      </c>
      <c r="F262" s="37">
        <v>2.2000000000000002</v>
      </c>
      <c r="G262" s="38">
        <v>33.200000000000003</v>
      </c>
      <c r="H262" s="39">
        <v>31.6</v>
      </c>
      <c r="I262" s="40">
        <v>2.5</v>
      </c>
      <c r="J262" s="41">
        <v>34.1</v>
      </c>
      <c r="K262" s="55">
        <f>VLOOKUP(C262,[2]zriadovatel!$C$242:$Q$305,15,0)</f>
        <v>37787</v>
      </c>
    </row>
    <row r="263" spans="1:11" ht="15" x14ac:dyDescent="0.25">
      <c r="A263" s="33" t="s">
        <v>489</v>
      </c>
      <c r="B263" s="34" t="s">
        <v>18</v>
      </c>
      <c r="C263" s="34" t="s">
        <v>532</v>
      </c>
      <c r="D263" s="35" t="s">
        <v>533</v>
      </c>
      <c r="E263" s="36">
        <v>12.9</v>
      </c>
      <c r="F263" s="37">
        <v>0</v>
      </c>
      <c r="G263" s="38">
        <v>12.9</v>
      </c>
      <c r="H263" s="39">
        <v>13.4</v>
      </c>
      <c r="I263" s="40">
        <v>0</v>
      </c>
      <c r="J263" s="41">
        <v>13.4</v>
      </c>
      <c r="K263" s="55">
        <f>VLOOKUP(C263,[2]zriadovatel!$C$242:$Q$305,15,0)</f>
        <v>14949</v>
      </c>
    </row>
    <row r="264" spans="1:11" ht="15" x14ac:dyDescent="0.25">
      <c r="A264" s="33" t="s">
        <v>489</v>
      </c>
      <c r="B264" s="34" t="s">
        <v>18</v>
      </c>
      <c r="C264" s="34" t="s">
        <v>534</v>
      </c>
      <c r="D264" s="35" t="s">
        <v>535</v>
      </c>
      <c r="E264" s="36">
        <v>31.3</v>
      </c>
      <c r="F264" s="37">
        <v>0</v>
      </c>
      <c r="G264" s="38">
        <v>31.3</v>
      </c>
      <c r="H264" s="39">
        <v>32.6</v>
      </c>
      <c r="I264" s="40">
        <v>0.9</v>
      </c>
      <c r="J264" s="41">
        <v>33.5</v>
      </c>
      <c r="K264" s="55">
        <f>VLOOKUP(C264,[2]zriadovatel!$C$242:$Q$305,15,0)</f>
        <v>35629</v>
      </c>
    </row>
    <row r="265" spans="1:11" ht="15" x14ac:dyDescent="0.25">
      <c r="A265" s="33" t="s">
        <v>489</v>
      </c>
      <c r="B265" s="34" t="s">
        <v>18</v>
      </c>
      <c r="C265" s="34" t="s">
        <v>536</v>
      </c>
      <c r="D265" s="35" t="s">
        <v>537</v>
      </c>
      <c r="E265" s="36">
        <v>47.1</v>
      </c>
      <c r="F265" s="37">
        <v>2</v>
      </c>
      <c r="G265" s="38">
        <v>49.1</v>
      </c>
      <c r="H265" s="39">
        <v>48.8</v>
      </c>
      <c r="I265" s="40">
        <v>2</v>
      </c>
      <c r="J265" s="41">
        <v>50.8</v>
      </c>
      <c r="K265" s="55">
        <f>VLOOKUP(C265,[2]zriadovatel!$C$242:$Q$305,15,0)</f>
        <v>56022</v>
      </c>
    </row>
    <row r="266" spans="1:11" ht="15" x14ac:dyDescent="0.25">
      <c r="A266" s="33" t="s">
        <v>489</v>
      </c>
      <c r="B266" s="34" t="s">
        <v>18</v>
      </c>
      <c r="C266" s="34" t="s">
        <v>538</v>
      </c>
      <c r="D266" s="35" t="s">
        <v>539</v>
      </c>
      <c r="E266" s="36">
        <v>36.200000000000003</v>
      </c>
      <c r="F266" s="37">
        <v>1.1000000000000001</v>
      </c>
      <c r="G266" s="38">
        <v>37.300000000000004</v>
      </c>
      <c r="H266" s="39">
        <v>39</v>
      </c>
      <c r="I266" s="40">
        <v>1.5</v>
      </c>
      <c r="J266" s="41">
        <v>40.5</v>
      </c>
      <c r="K266" s="55">
        <f>VLOOKUP(C266,[2]zriadovatel!$C$242:$Q$305,15,0)</f>
        <v>44688</v>
      </c>
    </row>
    <row r="267" spans="1:11" ht="15" x14ac:dyDescent="0.25">
      <c r="A267" s="33" t="s">
        <v>489</v>
      </c>
      <c r="B267" s="34" t="s">
        <v>18</v>
      </c>
      <c r="C267" s="34" t="s">
        <v>540</v>
      </c>
      <c r="D267" s="35" t="s">
        <v>541</v>
      </c>
      <c r="E267" s="36">
        <v>38.9</v>
      </c>
      <c r="F267" s="37">
        <v>1.5</v>
      </c>
      <c r="G267" s="38">
        <v>40.4</v>
      </c>
      <c r="H267" s="39">
        <v>47.6</v>
      </c>
      <c r="I267" s="40">
        <v>1</v>
      </c>
      <c r="J267" s="41">
        <v>48.6</v>
      </c>
      <c r="K267" s="55">
        <f>VLOOKUP(C267,[2]zriadovatel!$C$242:$Q$305,15,0)</f>
        <v>53859</v>
      </c>
    </row>
    <row r="268" spans="1:11" ht="15" x14ac:dyDescent="0.25">
      <c r="A268" s="33" t="s">
        <v>489</v>
      </c>
      <c r="B268" s="34" t="s">
        <v>18</v>
      </c>
      <c r="C268" s="34" t="s">
        <v>542</v>
      </c>
      <c r="D268" s="35" t="s">
        <v>543</v>
      </c>
      <c r="E268" s="36">
        <v>28</v>
      </c>
      <c r="F268" s="37">
        <v>0.9</v>
      </c>
      <c r="G268" s="38">
        <v>28.9</v>
      </c>
      <c r="H268" s="39">
        <v>27</v>
      </c>
      <c r="I268" s="40">
        <v>1.5</v>
      </c>
      <c r="J268" s="41">
        <v>28.5</v>
      </c>
      <c r="K268" s="55">
        <f>VLOOKUP(C268,[2]zriadovatel!$C$242:$Q$305,15,0)</f>
        <v>33230</v>
      </c>
    </row>
    <row r="269" spans="1:11" ht="15" x14ac:dyDescent="0.25">
      <c r="A269" s="33" t="s">
        <v>489</v>
      </c>
      <c r="B269" s="34" t="s">
        <v>18</v>
      </c>
      <c r="C269" s="34" t="s">
        <v>544</v>
      </c>
      <c r="D269" s="35" t="s">
        <v>545</v>
      </c>
      <c r="E269" s="36">
        <v>29.2</v>
      </c>
      <c r="F269" s="37">
        <v>0</v>
      </c>
      <c r="G269" s="38">
        <v>29.2</v>
      </c>
      <c r="H269" s="39">
        <v>31.3</v>
      </c>
      <c r="I269" s="40">
        <v>0</v>
      </c>
      <c r="J269" s="41">
        <v>31.3</v>
      </c>
      <c r="K269" s="55">
        <f>VLOOKUP(C269,[2]zriadovatel!$C$242:$Q$305,15,0)</f>
        <v>33462</v>
      </c>
    </row>
    <row r="270" spans="1:11" ht="15" x14ac:dyDescent="0.25">
      <c r="A270" s="33" t="s">
        <v>489</v>
      </c>
      <c r="B270" s="34" t="s">
        <v>18</v>
      </c>
      <c r="C270" s="34" t="s">
        <v>546</v>
      </c>
      <c r="D270" s="35" t="s">
        <v>547</v>
      </c>
      <c r="E270" s="36">
        <v>35.9</v>
      </c>
      <c r="F270" s="37">
        <v>1</v>
      </c>
      <c r="G270" s="38">
        <v>36.9</v>
      </c>
      <c r="H270" s="39">
        <v>39</v>
      </c>
      <c r="I270" s="40">
        <v>1</v>
      </c>
      <c r="J270" s="41">
        <v>40</v>
      </c>
      <c r="K270" s="55">
        <f>VLOOKUP(C270,[2]zriadovatel!$C$242:$Q$305,15,0)</f>
        <v>43041</v>
      </c>
    </row>
    <row r="271" spans="1:11" ht="15" x14ac:dyDescent="0.25">
      <c r="A271" s="33" t="s">
        <v>489</v>
      </c>
      <c r="B271" s="34" t="s">
        <v>18</v>
      </c>
      <c r="C271" s="34" t="s">
        <v>548</v>
      </c>
      <c r="D271" s="35" t="s">
        <v>549</v>
      </c>
      <c r="E271" s="36">
        <v>29.6</v>
      </c>
      <c r="F271" s="37">
        <v>2</v>
      </c>
      <c r="G271" s="38">
        <v>31.6</v>
      </c>
      <c r="H271" s="39">
        <v>36.400000000000006</v>
      </c>
      <c r="I271" s="40">
        <v>2</v>
      </c>
      <c r="J271" s="41">
        <v>38.400000000000006</v>
      </c>
      <c r="K271" s="55">
        <f>VLOOKUP(C271,[2]zriadovatel!$C$242:$Q$305,15,0)</f>
        <v>42825</v>
      </c>
    </row>
    <row r="272" spans="1:11" ht="15" x14ac:dyDescent="0.25">
      <c r="A272" s="33" t="s">
        <v>489</v>
      </c>
      <c r="B272" s="34" t="s">
        <v>18</v>
      </c>
      <c r="C272" s="34" t="s">
        <v>550</v>
      </c>
      <c r="D272" s="35" t="s">
        <v>551</v>
      </c>
      <c r="E272" s="36">
        <v>29</v>
      </c>
      <c r="F272" s="37">
        <v>1.7</v>
      </c>
      <c r="G272" s="38">
        <v>30.7</v>
      </c>
      <c r="H272" s="39">
        <v>27.6</v>
      </c>
      <c r="I272" s="40">
        <v>1.3</v>
      </c>
      <c r="J272" s="41">
        <v>28.900000000000002</v>
      </c>
      <c r="K272" s="55">
        <f>VLOOKUP(C272,[2]zriadovatel!$C$242:$Q$305,15,0)</f>
        <v>34437</v>
      </c>
    </row>
    <row r="273" spans="1:11" ht="15" x14ac:dyDescent="0.25">
      <c r="A273" s="33" t="s">
        <v>489</v>
      </c>
      <c r="B273" s="34" t="s">
        <v>18</v>
      </c>
      <c r="C273" s="34" t="s">
        <v>552</v>
      </c>
      <c r="D273" s="35" t="s">
        <v>553</v>
      </c>
      <c r="E273" s="36">
        <v>37.099999999999994</v>
      </c>
      <c r="F273" s="37">
        <v>0</v>
      </c>
      <c r="G273" s="38">
        <v>37.099999999999994</v>
      </c>
      <c r="H273" s="39">
        <v>36.1</v>
      </c>
      <c r="I273" s="40">
        <v>0</v>
      </c>
      <c r="J273" s="41">
        <v>36.1</v>
      </c>
      <c r="K273" s="55">
        <f>VLOOKUP(C273,[2]zriadovatel!$C$242:$Q$305,15,0)</f>
        <v>40710</v>
      </c>
    </row>
    <row r="274" spans="1:11" ht="15" x14ac:dyDescent="0.25">
      <c r="A274" s="33" t="s">
        <v>489</v>
      </c>
      <c r="B274" s="34" t="s">
        <v>18</v>
      </c>
      <c r="C274" s="34" t="s">
        <v>554</v>
      </c>
      <c r="D274" s="35" t="s">
        <v>555</v>
      </c>
      <c r="E274" s="36">
        <v>4</v>
      </c>
      <c r="F274" s="37">
        <v>0</v>
      </c>
      <c r="G274" s="38">
        <v>4</v>
      </c>
      <c r="H274" s="39">
        <v>4</v>
      </c>
      <c r="I274" s="40">
        <v>0</v>
      </c>
      <c r="J274" s="41">
        <v>4</v>
      </c>
      <c r="K274" s="55">
        <f>VLOOKUP(C274,[2]zriadovatel!$C$242:$Q$305,15,0)</f>
        <v>4767</v>
      </c>
    </row>
    <row r="275" spans="1:11" ht="15" x14ac:dyDescent="0.25">
      <c r="A275" s="33" t="s">
        <v>489</v>
      </c>
      <c r="B275" s="34" t="s">
        <v>18</v>
      </c>
      <c r="C275" s="34" t="s">
        <v>556</v>
      </c>
      <c r="D275" s="35" t="s">
        <v>557</v>
      </c>
      <c r="E275" s="36">
        <v>15.4</v>
      </c>
      <c r="F275" s="37">
        <v>0</v>
      </c>
      <c r="G275" s="38">
        <v>15.4</v>
      </c>
      <c r="H275" s="39">
        <v>15.200000000000001</v>
      </c>
      <c r="I275" s="40">
        <v>0</v>
      </c>
      <c r="J275" s="41">
        <v>15.200000000000001</v>
      </c>
      <c r="K275" s="55">
        <f>VLOOKUP(C275,[2]zriadovatel!$C$242:$Q$305,15,0)</f>
        <v>17279</v>
      </c>
    </row>
    <row r="276" spans="1:11" ht="15" x14ac:dyDescent="0.25">
      <c r="A276" s="33" t="s">
        <v>489</v>
      </c>
      <c r="B276" s="34" t="s">
        <v>18</v>
      </c>
      <c r="C276" s="34" t="s">
        <v>558</v>
      </c>
      <c r="D276" s="35" t="s">
        <v>559</v>
      </c>
      <c r="E276" s="36">
        <v>2</v>
      </c>
      <c r="F276" s="37">
        <v>0</v>
      </c>
      <c r="G276" s="38">
        <v>2</v>
      </c>
      <c r="H276" s="39">
        <v>2</v>
      </c>
      <c r="I276" s="40">
        <v>0</v>
      </c>
      <c r="J276" s="41">
        <v>2</v>
      </c>
      <c r="K276" s="55">
        <f>VLOOKUP(C276,[2]zriadovatel!$C$242:$Q$305,15,0)</f>
        <v>2275</v>
      </c>
    </row>
    <row r="277" spans="1:11" ht="15" x14ac:dyDescent="0.25">
      <c r="A277" s="33" t="s">
        <v>489</v>
      </c>
      <c r="B277" s="34" t="s">
        <v>18</v>
      </c>
      <c r="C277" s="34" t="s">
        <v>560</v>
      </c>
      <c r="D277" s="35" t="s">
        <v>561</v>
      </c>
      <c r="E277" s="36">
        <v>2</v>
      </c>
      <c r="F277" s="37">
        <v>0</v>
      </c>
      <c r="G277" s="38">
        <v>2</v>
      </c>
      <c r="H277" s="39">
        <v>0</v>
      </c>
      <c r="I277" s="40">
        <v>0</v>
      </c>
      <c r="J277" s="41">
        <v>0</v>
      </c>
      <c r="K277" s="55">
        <f>VLOOKUP(C277,[2]zriadovatel!$C$242:$Q$305,15,0)</f>
        <v>2288</v>
      </c>
    </row>
    <row r="278" spans="1:11" ht="15" x14ac:dyDescent="0.25">
      <c r="A278" s="33" t="s">
        <v>489</v>
      </c>
      <c r="B278" s="34" t="s">
        <v>18</v>
      </c>
      <c r="C278" s="34" t="s">
        <v>562</v>
      </c>
      <c r="D278" s="35" t="s">
        <v>563</v>
      </c>
      <c r="E278" s="36">
        <v>2</v>
      </c>
      <c r="F278" s="37">
        <v>0</v>
      </c>
      <c r="G278" s="38">
        <v>2</v>
      </c>
      <c r="H278" s="39">
        <v>2</v>
      </c>
      <c r="I278" s="40">
        <v>0</v>
      </c>
      <c r="J278" s="41">
        <v>2</v>
      </c>
      <c r="K278" s="55">
        <f>VLOOKUP(C278,[2]zriadovatel!$C$242:$Q$305,15,0)</f>
        <v>2284</v>
      </c>
    </row>
    <row r="279" spans="1:11" ht="15" x14ac:dyDescent="0.25">
      <c r="A279" s="33" t="s">
        <v>489</v>
      </c>
      <c r="B279" s="34" t="s">
        <v>18</v>
      </c>
      <c r="C279" s="34" t="s">
        <v>564</v>
      </c>
      <c r="D279" s="35" t="s">
        <v>565</v>
      </c>
      <c r="E279" s="36">
        <v>2</v>
      </c>
      <c r="F279" s="37">
        <v>0</v>
      </c>
      <c r="G279" s="38">
        <v>2</v>
      </c>
      <c r="H279" s="39">
        <v>2</v>
      </c>
      <c r="I279" s="40">
        <v>0</v>
      </c>
      <c r="J279" s="41">
        <v>2</v>
      </c>
      <c r="K279" s="55">
        <f>VLOOKUP(C279,[2]zriadovatel!$C$242:$Q$305,15,0)</f>
        <v>2284</v>
      </c>
    </row>
    <row r="280" spans="1:11" ht="15" x14ac:dyDescent="0.25">
      <c r="A280" s="33" t="s">
        <v>489</v>
      </c>
      <c r="B280" s="34" t="s">
        <v>18</v>
      </c>
      <c r="C280" s="34" t="s">
        <v>566</v>
      </c>
      <c r="D280" s="35" t="s">
        <v>567</v>
      </c>
      <c r="E280" s="36">
        <v>2</v>
      </c>
      <c r="F280" s="37">
        <v>0</v>
      </c>
      <c r="G280" s="38">
        <v>2</v>
      </c>
      <c r="H280" s="39">
        <v>2</v>
      </c>
      <c r="I280" s="40">
        <v>0</v>
      </c>
      <c r="J280" s="41">
        <v>2</v>
      </c>
      <c r="K280" s="55">
        <f>VLOOKUP(C280,[2]zriadovatel!$C$242:$Q$305,15,0)</f>
        <v>2288</v>
      </c>
    </row>
    <row r="281" spans="1:11" ht="15" x14ac:dyDescent="0.25">
      <c r="A281" s="33" t="s">
        <v>489</v>
      </c>
      <c r="B281" s="34" t="s">
        <v>18</v>
      </c>
      <c r="C281" s="34" t="s">
        <v>568</v>
      </c>
      <c r="D281" s="35" t="s">
        <v>569</v>
      </c>
      <c r="E281" s="36">
        <v>4</v>
      </c>
      <c r="F281" s="37">
        <v>0</v>
      </c>
      <c r="G281" s="38">
        <v>4</v>
      </c>
      <c r="H281" s="39">
        <v>3</v>
      </c>
      <c r="I281" s="40">
        <v>0</v>
      </c>
      <c r="J281" s="41">
        <v>3</v>
      </c>
      <c r="K281" s="55">
        <f>VLOOKUP(C281,[2]zriadovatel!$C$242:$Q$305,15,0)</f>
        <v>2326</v>
      </c>
    </row>
    <row r="282" spans="1:11" ht="15" x14ac:dyDescent="0.25">
      <c r="A282" s="33" t="s">
        <v>489</v>
      </c>
      <c r="B282" s="34" t="s">
        <v>18</v>
      </c>
      <c r="C282" s="34" t="s">
        <v>570</v>
      </c>
      <c r="D282" s="35" t="s">
        <v>571</v>
      </c>
      <c r="E282" s="36">
        <v>2</v>
      </c>
      <c r="F282" s="37">
        <v>0</v>
      </c>
      <c r="G282" s="38">
        <v>2</v>
      </c>
      <c r="H282" s="39">
        <v>2</v>
      </c>
      <c r="I282" s="40">
        <v>0</v>
      </c>
      <c r="J282" s="41">
        <v>2</v>
      </c>
      <c r="K282" s="55">
        <f>VLOOKUP(C282,[2]zriadovatel!$C$242:$Q$305,15,0)</f>
        <v>2288</v>
      </c>
    </row>
    <row r="283" spans="1:11" ht="15" x14ac:dyDescent="0.25">
      <c r="A283" s="33" t="s">
        <v>489</v>
      </c>
      <c r="B283" s="34" t="s">
        <v>18</v>
      </c>
      <c r="C283" s="34" t="s">
        <v>572</v>
      </c>
      <c r="D283" s="35" t="s">
        <v>573</v>
      </c>
      <c r="E283" s="36">
        <v>14.2</v>
      </c>
      <c r="F283" s="37">
        <v>0</v>
      </c>
      <c r="G283" s="38">
        <v>14.2</v>
      </c>
      <c r="H283" s="39">
        <v>16.399999999999999</v>
      </c>
      <c r="I283" s="40">
        <v>0</v>
      </c>
      <c r="J283" s="41">
        <v>16.399999999999999</v>
      </c>
      <c r="K283" s="55">
        <f>VLOOKUP(C283,[2]zriadovatel!$C$242:$Q$305,15,0)</f>
        <v>17085</v>
      </c>
    </row>
    <row r="284" spans="1:11" ht="15" x14ac:dyDescent="0.25">
      <c r="A284" s="33" t="s">
        <v>489</v>
      </c>
      <c r="B284" s="34" t="s">
        <v>18</v>
      </c>
      <c r="C284" s="34" t="s">
        <v>574</v>
      </c>
      <c r="D284" s="35" t="s">
        <v>575</v>
      </c>
      <c r="E284" s="36">
        <v>23.4</v>
      </c>
      <c r="F284" s="37">
        <v>1.1000000000000001</v>
      </c>
      <c r="G284" s="38">
        <v>24.5</v>
      </c>
      <c r="H284" s="39">
        <v>25.7</v>
      </c>
      <c r="I284" s="40">
        <v>1</v>
      </c>
      <c r="J284" s="41">
        <v>26.7</v>
      </c>
      <c r="K284" s="55">
        <f>VLOOKUP(C284,[2]zriadovatel!$C$242:$Q$305,15,0)</f>
        <v>28869</v>
      </c>
    </row>
    <row r="285" spans="1:11" ht="15" x14ac:dyDescent="0.25">
      <c r="A285" s="33" t="s">
        <v>489</v>
      </c>
      <c r="B285" s="34" t="s">
        <v>18</v>
      </c>
      <c r="C285" s="34" t="s">
        <v>576</v>
      </c>
      <c r="D285" s="35" t="s">
        <v>577</v>
      </c>
      <c r="E285" s="36">
        <v>4</v>
      </c>
      <c r="F285" s="37">
        <v>0</v>
      </c>
      <c r="G285" s="38">
        <v>4</v>
      </c>
      <c r="H285" s="39">
        <v>4</v>
      </c>
      <c r="I285" s="40">
        <v>0</v>
      </c>
      <c r="J285" s="41">
        <v>4</v>
      </c>
      <c r="K285" s="55">
        <f>VLOOKUP(C285,[2]zriadovatel!$C$242:$Q$305,15,0)</f>
        <v>4576</v>
      </c>
    </row>
    <row r="286" spans="1:11" ht="15" x14ac:dyDescent="0.25">
      <c r="A286" s="33" t="s">
        <v>489</v>
      </c>
      <c r="B286" s="34" t="s">
        <v>193</v>
      </c>
      <c r="C286" s="34" t="s">
        <v>578</v>
      </c>
      <c r="D286" s="35" t="s">
        <v>579</v>
      </c>
      <c r="E286" s="36">
        <v>59.3</v>
      </c>
      <c r="F286" s="37">
        <v>0.5</v>
      </c>
      <c r="G286" s="38">
        <v>59.8</v>
      </c>
      <c r="H286" s="39">
        <v>17.399999999999999</v>
      </c>
      <c r="I286" s="40">
        <v>0.30000000000000004</v>
      </c>
      <c r="J286" s="41">
        <v>17.7</v>
      </c>
      <c r="K286" s="55">
        <f>VLOOKUP(C286,[2]zriadovatel!$C$242:$Q$305,15,0)</f>
        <v>65460</v>
      </c>
    </row>
    <row r="287" spans="1:11" ht="15" x14ac:dyDescent="0.25">
      <c r="A287" s="33" t="s">
        <v>489</v>
      </c>
      <c r="B287" s="34" t="s">
        <v>193</v>
      </c>
      <c r="C287" s="34" t="s">
        <v>580</v>
      </c>
      <c r="D287" s="35" t="s">
        <v>581</v>
      </c>
      <c r="E287" s="36">
        <v>0</v>
      </c>
      <c r="F287" s="37">
        <v>0</v>
      </c>
      <c r="G287" s="38">
        <v>0</v>
      </c>
      <c r="H287" s="39">
        <v>2</v>
      </c>
      <c r="I287" s="40">
        <v>0.1</v>
      </c>
      <c r="J287" s="41">
        <v>2.1</v>
      </c>
      <c r="K287" s="55">
        <f>VLOOKUP(C287,[2]zriadovatel!$C$242:$Q$305,15,0)</f>
        <v>2860</v>
      </c>
    </row>
    <row r="288" spans="1:11" ht="15" x14ac:dyDescent="0.25">
      <c r="A288" s="33" t="s">
        <v>489</v>
      </c>
      <c r="B288" s="34" t="s">
        <v>193</v>
      </c>
      <c r="C288" s="34" t="s">
        <v>582</v>
      </c>
      <c r="D288" s="35" t="s">
        <v>583</v>
      </c>
      <c r="E288" s="36">
        <v>5</v>
      </c>
      <c r="F288" s="37">
        <v>0</v>
      </c>
      <c r="G288" s="38">
        <v>5</v>
      </c>
      <c r="H288" s="39">
        <v>6.5</v>
      </c>
      <c r="I288" s="40">
        <v>0</v>
      </c>
      <c r="J288" s="41">
        <v>6.5</v>
      </c>
      <c r="K288" s="55">
        <f>VLOOKUP(C288,[2]zriadovatel!$C$242:$Q$305,15,0)</f>
        <v>5437</v>
      </c>
    </row>
    <row r="289" spans="1:11" ht="15" x14ac:dyDescent="0.25">
      <c r="A289" s="33" t="s">
        <v>489</v>
      </c>
      <c r="B289" s="34" t="s">
        <v>212</v>
      </c>
      <c r="C289" s="34" t="s">
        <v>584</v>
      </c>
      <c r="D289" s="35" t="s">
        <v>585</v>
      </c>
      <c r="E289" s="36">
        <v>0</v>
      </c>
      <c r="F289" s="37">
        <v>0</v>
      </c>
      <c r="G289" s="38">
        <v>0</v>
      </c>
      <c r="H289" s="39">
        <v>0</v>
      </c>
      <c r="I289" s="40">
        <v>0</v>
      </c>
      <c r="J289" s="41">
        <v>0</v>
      </c>
      <c r="K289" s="55">
        <f>VLOOKUP(C289,[2]zriadovatel!$C$242:$Q$305,15,0)</f>
        <v>0</v>
      </c>
    </row>
    <row r="290" spans="1:11" ht="15" x14ac:dyDescent="0.25">
      <c r="A290" s="33" t="s">
        <v>489</v>
      </c>
      <c r="B290" s="34" t="s">
        <v>212</v>
      </c>
      <c r="C290" s="34" t="s">
        <v>586</v>
      </c>
      <c r="D290" s="35" t="s">
        <v>587</v>
      </c>
      <c r="E290" s="36">
        <v>0</v>
      </c>
      <c r="F290" s="37">
        <v>0</v>
      </c>
      <c r="G290" s="38">
        <v>0</v>
      </c>
      <c r="H290" s="39">
        <v>3.8</v>
      </c>
      <c r="I290" s="40">
        <v>0</v>
      </c>
      <c r="J290" s="41">
        <v>3.8</v>
      </c>
      <c r="K290" s="55">
        <f>VLOOKUP(C290,[2]zriadovatel!$C$242:$Q$305,15,0)</f>
        <v>1449</v>
      </c>
    </row>
    <row r="291" spans="1:11" ht="15" x14ac:dyDescent="0.25">
      <c r="A291" s="33" t="s">
        <v>489</v>
      </c>
      <c r="B291" s="34" t="s">
        <v>212</v>
      </c>
      <c r="C291" s="34" t="s">
        <v>588</v>
      </c>
      <c r="D291" s="35" t="s">
        <v>589</v>
      </c>
      <c r="E291" s="36">
        <v>0</v>
      </c>
      <c r="F291" s="37">
        <v>0</v>
      </c>
      <c r="G291" s="38">
        <v>0</v>
      </c>
      <c r="H291" s="39">
        <v>1.4</v>
      </c>
      <c r="I291" s="40">
        <v>0</v>
      </c>
      <c r="J291" s="41">
        <v>1.4</v>
      </c>
      <c r="K291" s="55">
        <f>VLOOKUP(C291,[2]zriadovatel!$C$242:$Q$305,15,0)</f>
        <v>534</v>
      </c>
    </row>
    <row r="292" spans="1:11" ht="15" x14ac:dyDescent="0.25">
      <c r="A292" s="33" t="s">
        <v>489</v>
      </c>
      <c r="B292" s="34" t="s">
        <v>212</v>
      </c>
      <c r="C292" s="34" t="s">
        <v>590</v>
      </c>
      <c r="D292" s="35" t="s">
        <v>591</v>
      </c>
      <c r="E292" s="36">
        <v>0</v>
      </c>
      <c r="F292" s="37">
        <v>0</v>
      </c>
      <c r="G292" s="38">
        <v>0</v>
      </c>
      <c r="H292" s="39">
        <v>3</v>
      </c>
      <c r="I292" s="40">
        <v>0</v>
      </c>
      <c r="J292" s="41">
        <v>3</v>
      </c>
      <c r="K292" s="55">
        <f>VLOOKUP(C292,[2]zriadovatel!$C$242:$Q$305,15,0)</f>
        <v>1144</v>
      </c>
    </row>
    <row r="293" spans="1:11" ht="15" x14ac:dyDescent="0.25">
      <c r="A293" s="33" t="s">
        <v>489</v>
      </c>
      <c r="B293" s="34" t="s">
        <v>212</v>
      </c>
      <c r="C293" s="34" t="s">
        <v>592</v>
      </c>
      <c r="D293" s="35" t="s">
        <v>593</v>
      </c>
      <c r="E293" s="36">
        <v>0</v>
      </c>
      <c r="F293" s="37">
        <v>0</v>
      </c>
      <c r="G293" s="38">
        <v>0</v>
      </c>
      <c r="H293" s="39">
        <v>18</v>
      </c>
      <c r="I293" s="40">
        <v>1</v>
      </c>
      <c r="J293" s="41">
        <v>19</v>
      </c>
      <c r="K293" s="55">
        <f>VLOOKUP(C293,[2]zriadovatel!$C$242:$Q$305,15,0)</f>
        <v>7246</v>
      </c>
    </row>
    <row r="294" spans="1:11" ht="15" x14ac:dyDescent="0.25">
      <c r="A294" s="33" t="s">
        <v>489</v>
      </c>
      <c r="B294" s="34" t="s">
        <v>212</v>
      </c>
      <c r="C294" s="34" t="s">
        <v>594</v>
      </c>
      <c r="D294" s="35" t="s">
        <v>595</v>
      </c>
      <c r="E294" s="36">
        <v>7.8</v>
      </c>
      <c r="F294" s="37">
        <v>0</v>
      </c>
      <c r="G294" s="38">
        <v>7.8</v>
      </c>
      <c r="H294" s="39">
        <v>9</v>
      </c>
      <c r="I294" s="40">
        <v>0</v>
      </c>
      <c r="J294" s="41">
        <v>9</v>
      </c>
      <c r="K294" s="55">
        <f>VLOOKUP(C294,[2]zriadovatel!$C$242:$Q$305,15,0)</f>
        <v>8699</v>
      </c>
    </row>
    <row r="295" spans="1:11" ht="15" x14ac:dyDescent="0.25">
      <c r="A295" s="33" t="s">
        <v>489</v>
      </c>
      <c r="B295" s="34" t="s">
        <v>212</v>
      </c>
      <c r="C295" s="34" t="s">
        <v>596</v>
      </c>
      <c r="D295" s="35" t="s">
        <v>597</v>
      </c>
      <c r="E295" s="36">
        <v>42.2</v>
      </c>
      <c r="F295" s="37">
        <v>0</v>
      </c>
      <c r="G295" s="38">
        <v>42.2</v>
      </c>
      <c r="H295" s="39">
        <v>0</v>
      </c>
      <c r="I295" s="40">
        <v>0</v>
      </c>
      <c r="J295" s="41">
        <v>0</v>
      </c>
      <c r="K295" s="55">
        <f>VLOOKUP(C295,[2]zriadovatel!$C$242:$Q$305,15,0)</f>
        <v>27454</v>
      </c>
    </row>
    <row r="296" spans="1:11" ht="15" x14ac:dyDescent="0.25">
      <c r="A296" s="33" t="s">
        <v>489</v>
      </c>
      <c r="B296" s="34" t="s">
        <v>212</v>
      </c>
      <c r="C296" s="34" t="s">
        <v>598</v>
      </c>
      <c r="D296" s="35" t="s">
        <v>599</v>
      </c>
      <c r="E296" s="36">
        <v>0</v>
      </c>
      <c r="F296" s="37">
        <v>9.8000000000000007</v>
      </c>
      <c r="G296" s="38">
        <v>9.8000000000000007</v>
      </c>
      <c r="H296" s="39">
        <v>0</v>
      </c>
      <c r="I296" s="40">
        <v>9.6</v>
      </c>
      <c r="J296" s="41">
        <v>9.6</v>
      </c>
      <c r="K296" s="55">
        <f>VLOOKUP(C296,[2]zriadovatel!$C$242:$Q$305,15,0)</f>
        <v>10991</v>
      </c>
    </row>
    <row r="297" spans="1:11" ht="15" x14ac:dyDescent="0.25">
      <c r="A297" s="33" t="s">
        <v>489</v>
      </c>
      <c r="B297" s="34" t="s">
        <v>212</v>
      </c>
      <c r="C297" s="34" t="s">
        <v>600</v>
      </c>
      <c r="D297" s="35" t="s">
        <v>601</v>
      </c>
      <c r="E297" s="36">
        <v>4.2</v>
      </c>
      <c r="F297" s="37">
        <v>0</v>
      </c>
      <c r="G297" s="38">
        <v>4.2</v>
      </c>
      <c r="H297" s="39">
        <v>5</v>
      </c>
      <c r="I297" s="40">
        <v>0</v>
      </c>
      <c r="J297" s="41">
        <v>5</v>
      </c>
      <c r="K297" s="55">
        <f>VLOOKUP(C297,[2]zriadovatel!$C$242:$Q$305,15,0)</f>
        <v>4200</v>
      </c>
    </row>
    <row r="298" spans="1:11" ht="15" x14ac:dyDescent="0.25">
      <c r="A298" s="33" t="s">
        <v>489</v>
      </c>
      <c r="B298" s="34" t="s">
        <v>212</v>
      </c>
      <c r="C298" s="34" t="s">
        <v>602</v>
      </c>
      <c r="D298" s="35" t="s">
        <v>603</v>
      </c>
      <c r="E298" s="36">
        <v>12.5</v>
      </c>
      <c r="F298" s="37">
        <v>0</v>
      </c>
      <c r="G298" s="38">
        <v>12.5</v>
      </c>
      <c r="H298" s="39">
        <v>11.5</v>
      </c>
      <c r="I298" s="40">
        <v>0</v>
      </c>
      <c r="J298" s="41">
        <v>11.5</v>
      </c>
      <c r="K298" s="55">
        <f>VLOOKUP(C298,[2]zriadovatel!$C$242:$Q$305,15,0)</f>
        <v>13920</v>
      </c>
    </row>
    <row r="299" spans="1:11" ht="15" x14ac:dyDescent="0.25">
      <c r="A299" s="33" t="s">
        <v>489</v>
      </c>
      <c r="B299" s="34" t="s">
        <v>212</v>
      </c>
      <c r="C299" s="34" t="s">
        <v>604</v>
      </c>
      <c r="D299" s="35" t="s">
        <v>605</v>
      </c>
      <c r="E299" s="36">
        <v>103.3</v>
      </c>
      <c r="F299" s="37">
        <v>10.1</v>
      </c>
      <c r="G299" s="38">
        <v>113.4</v>
      </c>
      <c r="H299" s="39">
        <v>99.899999999999991</v>
      </c>
      <c r="I299" s="40">
        <v>8.8999999999999986</v>
      </c>
      <c r="J299" s="41">
        <v>108.79999999999998</v>
      </c>
      <c r="K299" s="55">
        <f>VLOOKUP(C299,[2]zriadovatel!$C$242:$Q$305,15,0)</f>
        <v>117914</v>
      </c>
    </row>
    <row r="300" spans="1:11" s="4" customFormat="1" ht="15" x14ac:dyDescent="0.25">
      <c r="A300" s="27" t="s">
        <v>489</v>
      </c>
      <c r="B300" s="28" t="s">
        <v>212</v>
      </c>
      <c r="C300" s="28" t="s">
        <v>606</v>
      </c>
      <c r="D300" s="29" t="s">
        <v>607</v>
      </c>
      <c r="E300" s="30">
        <v>0</v>
      </c>
      <c r="F300" s="31">
        <v>0</v>
      </c>
      <c r="G300" s="32">
        <v>0</v>
      </c>
      <c r="H300" s="23">
        <v>0</v>
      </c>
      <c r="I300" s="40">
        <v>0</v>
      </c>
      <c r="J300" s="26">
        <v>0</v>
      </c>
      <c r="K300" s="55">
        <f>VLOOKUP(C300,[2]zriadovatel!$C$242:$Q$305,15,0)</f>
        <v>0</v>
      </c>
    </row>
    <row r="301" spans="1:11" ht="15" x14ac:dyDescent="0.25">
      <c r="A301" s="33" t="s">
        <v>489</v>
      </c>
      <c r="B301" s="34" t="s">
        <v>212</v>
      </c>
      <c r="C301" s="34" t="s">
        <v>608</v>
      </c>
      <c r="D301" s="35" t="s">
        <v>609</v>
      </c>
      <c r="E301" s="36">
        <v>4</v>
      </c>
      <c r="F301" s="37">
        <v>0</v>
      </c>
      <c r="G301" s="38">
        <v>4</v>
      </c>
      <c r="H301" s="39">
        <v>5</v>
      </c>
      <c r="I301" s="40">
        <v>0</v>
      </c>
      <c r="J301" s="41">
        <v>5</v>
      </c>
      <c r="K301" s="55">
        <f>VLOOKUP(C301,[2]zriadovatel!$C$242:$Q$305,15,0)</f>
        <v>4958</v>
      </c>
    </row>
    <row r="302" spans="1:11" ht="15" x14ac:dyDescent="0.25">
      <c r="A302" s="33" t="s">
        <v>489</v>
      </c>
      <c r="B302" s="34" t="s">
        <v>212</v>
      </c>
      <c r="C302" s="34" t="s">
        <v>610</v>
      </c>
      <c r="D302" s="35" t="s">
        <v>611</v>
      </c>
      <c r="E302" s="36">
        <v>3</v>
      </c>
      <c r="F302" s="37">
        <v>0</v>
      </c>
      <c r="G302" s="38">
        <v>3</v>
      </c>
      <c r="H302" s="39">
        <v>4.2</v>
      </c>
      <c r="I302" s="40">
        <v>0</v>
      </c>
      <c r="J302" s="41">
        <v>4.2</v>
      </c>
      <c r="K302" s="55">
        <f>VLOOKUP(C302,[2]zriadovatel!$C$242:$Q$305,15,0)</f>
        <v>3334</v>
      </c>
    </row>
    <row r="303" spans="1:11" ht="15" x14ac:dyDescent="0.25">
      <c r="A303" s="33" t="s">
        <v>489</v>
      </c>
      <c r="B303" s="34" t="s">
        <v>212</v>
      </c>
      <c r="C303" s="34" t="s">
        <v>612</v>
      </c>
      <c r="D303" s="35" t="s">
        <v>613</v>
      </c>
      <c r="E303" s="36">
        <v>3</v>
      </c>
      <c r="F303" s="37">
        <v>0</v>
      </c>
      <c r="G303" s="38">
        <v>3</v>
      </c>
      <c r="H303" s="39">
        <v>2</v>
      </c>
      <c r="I303" s="40">
        <v>0</v>
      </c>
      <c r="J303" s="41">
        <v>2</v>
      </c>
      <c r="K303" s="55">
        <f>VLOOKUP(C303,[2]zriadovatel!$C$242:$Q$305,15,0)</f>
        <v>2615</v>
      </c>
    </row>
    <row r="304" spans="1:11" s="2" customFormat="1" ht="15" x14ac:dyDescent="0.25">
      <c r="A304" s="33" t="s">
        <v>489</v>
      </c>
      <c r="B304" s="34" t="s">
        <v>212</v>
      </c>
      <c r="C304" s="34" t="s">
        <v>614</v>
      </c>
      <c r="D304" s="35" t="s">
        <v>615</v>
      </c>
      <c r="E304" s="36">
        <v>10</v>
      </c>
      <c r="F304" s="37">
        <v>0.3</v>
      </c>
      <c r="G304" s="38">
        <v>10.3</v>
      </c>
      <c r="H304" s="39">
        <v>10.6</v>
      </c>
      <c r="I304" s="40">
        <v>0</v>
      </c>
      <c r="J304" s="41">
        <v>10.6</v>
      </c>
      <c r="K304" s="55">
        <f>VLOOKUP(C304,[2]zriadovatel!$C$242:$Q$305,15,0)</f>
        <v>11247</v>
      </c>
    </row>
    <row r="305" spans="1:11" s="2" customFormat="1" ht="15" x14ac:dyDescent="0.25">
      <c r="A305" s="33" t="s">
        <v>489</v>
      </c>
      <c r="B305" s="34" t="s">
        <v>212</v>
      </c>
      <c r="C305" s="34" t="s">
        <v>616</v>
      </c>
      <c r="D305" s="35" t="s">
        <v>617</v>
      </c>
      <c r="E305" s="36">
        <v>0</v>
      </c>
      <c r="F305" s="37">
        <v>0</v>
      </c>
      <c r="G305" s="38">
        <v>0</v>
      </c>
      <c r="H305" s="39">
        <v>21.6</v>
      </c>
      <c r="I305" s="40">
        <v>2</v>
      </c>
      <c r="J305" s="41">
        <v>23.6</v>
      </c>
      <c r="K305" s="55">
        <f>VLOOKUP(C305,[2]zriadovatel!$C$242:$Q$305,15,0)</f>
        <v>7960</v>
      </c>
    </row>
    <row r="306" spans="1:11" s="2" customFormat="1" ht="15" x14ac:dyDescent="0.25">
      <c r="A306" s="33" t="s">
        <v>618</v>
      </c>
      <c r="B306" s="34" t="s">
        <v>212</v>
      </c>
      <c r="C306" s="34" t="s">
        <v>619</v>
      </c>
      <c r="D306" s="35" t="s">
        <v>620</v>
      </c>
      <c r="E306" s="36">
        <v>12.1</v>
      </c>
      <c r="F306" s="37">
        <v>0.1</v>
      </c>
      <c r="G306" s="38">
        <v>12.2</v>
      </c>
      <c r="H306" s="39">
        <v>13.4</v>
      </c>
      <c r="I306" s="40">
        <v>0</v>
      </c>
      <c r="J306" s="41">
        <v>13.4</v>
      </c>
      <c r="K306" s="55">
        <v>14415</v>
      </c>
    </row>
    <row r="307" spans="1:11" s="2" customFormat="1" ht="15" x14ac:dyDescent="0.25">
      <c r="A307" s="33" t="s">
        <v>618</v>
      </c>
      <c r="B307" s="34" t="s">
        <v>212</v>
      </c>
      <c r="C307" s="34" t="s">
        <v>621</v>
      </c>
      <c r="D307" s="35" t="s">
        <v>622</v>
      </c>
      <c r="E307" s="36">
        <v>5</v>
      </c>
      <c r="F307" s="37">
        <v>0</v>
      </c>
      <c r="G307" s="38">
        <v>5</v>
      </c>
      <c r="H307" s="39">
        <v>4.5</v>
      </c>
      <c r="I307" s="40">
        <v>0</v>
      </c>
      <c r="J307" s="41">
        <v>4.5</v>
      </c>
      <c r="K307" s="55">
        <v>10269</v>
      </c>
    </row>
    <row r="308" spans="1:11" s="2" customFormat="1" ht="15" x14ac:dyDescent="0.25">
      <c r="A308" s="33" t="s">
        <v>623</v>
      </c>
      <c r="B308" s="34" t="s">
        <v>12</v>
      </c>
      <c r="C308" s="34" t="s">
        <v>624</v>
      </c>
      <c r="D308" s="35" t="s">
        <v>625</v>
      </c>
      <c r="E308" s="36">
        <v>63</v>
      </c>
      <c r="F308" s="37">
        <v>7.3</v>
      </c>
      <c r="G308" s="38">
        <v>70.3</v>
      </c>
      <c r="H308" s="39">
        <v>38.700000000000003</v>
      </c>
      <c r="I308" s="40">
        <v>3</v>
      </c>
      <c r="J308" s="41">
        <v>41.7</v>
      </c>
      <c r="K308" s="55">
        <v>190893</v>
      </c>
    </row>
    <row r="309" spans="1:11" s="2" customFormat="1" ht="15" x14ac:dyDescent="0.25">
      <c r="A309" s="33" t="s">
        <v>623</v>
      </c>
      <c r="B309" s="34" t="s">
        <v>212</v>
      </c>
      <c r="C309" s="34" t="s">
        <v>626</v>
      </c>
      <c r="D309" s="35" t="s">
        <v>627</v>
      </c>
      <c r="E309" s="36">
        <v>35.4</v>
      </c>
      <c r="F309" s="37">
        <v>0</v>
      </c>
      <c r="G309" s="38">
        <v>35.4</v>
      </c>
      <c r="H309" s="39">
        <v>33.4</v>
      </c>
      <c r="I309" s="40">
        <v>0.1</v>
      </c>
      <c r="J309" s="41">
        <v>33.5</v>
      </c>
      <c r="K309" s="55">
        <v>73869</v>
      </c>
    </row>
    <row r="310" spans="1:11" s="2" customFormat="1" ht="15" x14ac:dyDescent="0.25">
      <c r="A310" s="33" t="s">
        <v>623</v>
      </c>
      <c r="B310" s="34" t="s">
        <v>212</v>
      </c>
      <c r="C310" s="34" t="s">
        <v>628</v>
      </c>
      <c r="D310" s="35" t="s">
        <v>629</v>
      </c>
      <c r="E310" s="36">
        <v>0</v>
      </c>
      <c r="F310" s="37">
        <v>0</v>
      </c>
      <c r="G310" s="38">
        <v>0</v>
      </c>
      <c r="H310" s="39">
        <v>0.8</v>
      </c>
      <c r="I310" s="40">
        <v>0</v>
      </c>
      <c r="J310" s="41">
        <v>0.8</v>
      </c>
      <c r="K310" s="55">
        <v>1599</v>
      </c>
    </row>
    <row r="311" spans="1:11" s="2" customFormat="1" ht="15" x14ac:dyDescent="0.25">
      <c r="A311" s="33" t="s">
        <v>623</v>
      </c>
      <c r="B311" s="34" t="s">
        <v>212</v>
      </c>
      <c r="C311" s="34" t="s">
        <v>630</v>
      </c>
      <c r="D311" s="35" t="s">
        <v>631</v>
      </c>
      <c r="E311" s="36">
        <v>7.6</v>
      </c>
      <c r="F311" s="37">
        <v>0</v>
      </c>
      <c r="G311" s="38">
        <v>7.6</v>
      </c>
      <c r="H311" s="39">
        <v>5.3</v>
      </c>
      <c r="I311" s="40">
        <v>0</v>
      </c>
      <c r="J311" s="41">
        <v>5.3</v>
      </c>
      <c r="K311" s="55">
        <v>16703</v>
      </c>
    </row>
    <row r="312" spans="1:11" s="2" customFormat="1" ht="15" x14ac:dyDescent="0.25">
      <c r="A312" s="33" t="s">
        <v>632</v>
      </c>
      <c r="B312" s="34" t="s">
        <v>12</v>
      </c>
      <c r="C312" s="34" t="s">
        <v>633</v>
      </c>
      <c r="D312" s="35" t="s">
        <v>634</v>
      </c>
      <c r="E312" s="36">
        <v>49.7</v>
      </c>
      <c r="F312" s="37">
        <v>11</v>
      </c>
      <c r="G312" s="38">
        <v>60.7</v>
      </c>
      <c r="H312" s="39">
        <v>49.3</v>
      </c>
      <c r="I312" s="40">
        <v>13</v>
      </c>
      <c r="J312" s="41">
        <v>62.3</v>
      </c>
      <c r="K312" s="55">
        <v>198215</v>
      </c>
    </row>
    <row r="313" spans="1:11" s="2" customFormat="1" ht="15" x14ac:dyDescent="0.25">
      <c r="A313" s="33" t="s">
        <v>635</v>
      </c>
      <c r="B313" s="34" t="s">
        <v>12</v>
      </c>
      <c r="C313" s="34" t="s">
        <v>636</v>
      </c>
      <c r="D313" s="35" t="s">
        <v>637</v>
      </c>
      <c r="E313" s="36">
        <v>53.4</v>
      </c>
      <c r="F313" s="37">
        <v>4</v>
      </c>
      <c r="G313" s="38">
        <v>57.4</v>
      </c>
      <c r="H313" s="39">
        <v>55.6</v>
      </c>
      <c r="I313" s="40">
        <v>4</v>
      </c>
      <c r="J313" s="41">
        <v>59.6</v>
      </c>
      <c r="K313" s="55">
        <v>192791</v>
      </c>
    </row>
    <row r="314" spans="1:11" s="2" customFormat="1" ht="15" x14ac:dyDescent="0.25">
      <c r="A314" s="33" t="s">
        <v>635</v>
      </c>
      <c r="B314" s="34" t="s">
        <v>193</v>
      </c>
      <c r="C314" s="34" t="s">
        <v>638</v>
      </c>
      <c r="D314" s="35" t="s">
        <v>639</v>
      </c>
      <c r="E314" s="36">
        <v>54.9</v>
      </c>
      <c r="F314" s="37">
        <v>2</v>
      </c>
      <c r="G314" s="38">
        <v>56.9</v>
      </c>
      <c r="H314" s="39">
        <v>55.7</v>
      </c>
      <c r="I314" s="40">
        <v>2</v>
      </c>
      <c r="J314" s="41">
        <v>57.7</v>
      </c>
      <c r="K314" s="55">
        <v>119710</v>
      </c>
    </row>
    <row r="315" spans="1:11" s="2" customFormat="1" ht="15" x14ac:dyDescent="0.25">
      <c r="A315" s="33" t="s">
        <v>635</v>
      </c>
      <c r="B315" s="34" t="s">
        <v>212</v>
      </c>
      <c r="C315" s="34" t="s">
        <v>640</v>
      </c>
      <c r="D315" s="35" t="s">
        <v>641</v>
      </c>
      <c r="E315" s="36">
        <v>22.7</v>
      </c>
      <c r="F315" s="37">
        <v>0</v>
      </c>
      <c r="G315" s="38">
        <v>22.7</v>
      </c>
      <c r="H315" s="39">
        <v>26.8</v>
      </c>
      <c r="I315" s="40">
        <v>0</v>
      </c>
      <c r="J315" s="41">
        <v>26.8</v>
      </c>
      <c r="K315" s="55">
        <v>27534</v>
      </c>
    </row>
    <row r="316" spans="1:11" s="2" customFormat="1" ht="15" x14ac:dyDescent="0.25">
      <c r="A316" s="33" t="s">
        <v>642</v>
      </c>
      <c r="B316" s="34" t="s">
        <v>12</v>
      </c>
      <c r="C316" s="34" t="s">
        <v>643</v>
      </c>
      <c r="D316" s="35" t="s">
        <v>644</v>
      </c>
      <c r="E316" s="36">
        <v>17</v>
      </c>
      <c r="F316" s="37">
        <v>2</v>
      </c>
      <c r="G316" s="38">
        <v>19</v>
      </c>
      <c r="H316" s="39">
        <v>20.100000000000001</v>
      </c>
      <c r="I316" s="40">
        <v>1</v>
      </c>
      <c r="J316" s="41">
        <v>21.1</v>
      </c>
      <c r="K316" s="55">
        <v>69699</v>
      </c>
    </row>
    <row r="317" spans="1:11" s="2" customFormat="1" ht="15" x14ac:dyDescent="0.25">
      <c r="A317" s="33" t="s">
        <v>642</v>
      </c>
      <c r="B317" s="34" t="s">
        <v>193</v>
      </c>
      <c r="C317" s="34" t="s">
        <v>645</v>
      </c>
      <c r="D317" s="35" t="s">
        <v>646</v>
      </c>
      <c r="E317" s="36">
        <v>43.5</v>
      </c>
      <c r="F317" s="37">
        <v>1</v>
      </c>
      <c r="G317" s="38">
        <v>44.5</v>
      </c>
      <c r="H317" s="39">
        <v>41.4</v>
      </c>
      <c r="I317" s="40">
        <v>1</v>
      </c>
      <c r="J317" s="41">
        <v>42.4</v>
      </c>
      <c r="K317" s="55">
        <v>50111</v>
      </c>
    </row>
    <row r="318" spans="1:11" s="2" customFormat="1" ht="15" x14ac:dyDescent="0.25">
      <c r="A318" s="33" t="s">
        <v>642</v>
      </c>
      <c r="B318" s="34" t="s">
        <v>212</v>
      </c>
      <c r="C318" s="34" t="s">
        <v>647</v>
      </c>
      <c r="D318" s="35" t="s">
        <v>648</v>
      </c>
      <c r="E318" s="36">
        <v>14.3</v>
      </c>
      <c r="F318" s="37">
        <v>0</v>
      </c>
      <c r="G318" s="38">
        <v>14.3</v>
      </c>
      <c r="H318" s="39">
        <v>19.8</v>
      </c>
      <c r="I318" s="40">
        <v>1</v>
      </c>
      <c r="J318" s="41">
        <v>20.8</v>
      </c>
      <c r="K318" s="55">
        <v>19705</v>
      </c>
    </row>
    <row r="319" spans="1:11" s="2" customFormat="1" ht="15" x14ac:dyDescent="0.25">
      <c r="A319" s="33" t="s">
        <v>642</v>
      </c>
      <c r="B319" s="34" t="s">
        <v>212</v>
      </c>
      <c r="C319" s="34" t="s">
        <v>649</v>
      </c>
      <c r="D319" s="35" t="s">
        <v>650</v>
      </c>
      <c r="E319" s="36">
        <v>21</v>
      </c>
      <c r="F319" s="37">
        <v>0</v>
      </c>
      <c r="G319" s="38">
        <v>21</v>
      </c>
      <c r="H319" s="39">
        <v>26</v>
      </c>
      <c r="I319" s="40">
        <v>0</v>
      </c>
      <c r="J319" s="41">
        <v>26</v>
      </c>
      <c r="K319" s="55">
        <v>25932</v>
      </c>
    </row>
    <row r="320" spans="1:11" s="2" customFormat="1" ht="15" x14ac:dyDescent="0.25">
      <c r="A320" s="33" t="s">
        <v>642</v>
      </c>
      <c r="B320" s="34" t="s">
        <v>212</v>
      </c>
      <c r="C320" s="34" t="s">
        <v>651</v>
      </c>
      <c r="D320" s="35" t="s">
        <v>652</v>
      </c>
      <c r="E320" s="36">
        <v>7</v>
      </c>
      <c r="F320" s="37">
        <v>0</v>
      </c>
      <c r="G320" s="38">
        <v>7</v>
      </c>
      <c r="H320" s="39">
        <v>7</v>
      </c>
      <c r="I320" s="40">
        <v>0</v>
      </c>
      <c r="J320" s="41">
        <v>7</v>
      </c>
      <c r="K320" s="55">
        <v>8008</v>
      </c>
    </row>
    <row r="321" spans="1:11" s="2" customFormat="1" ht="15" x14ac:dyDescent="0.25">
      <c r="A321" s="33" t="s">
        <v>653</v>
      </c>
      <c r="B321" s="34" t="s">
        <v>12</v>
      </c>
      <c r="C321" s="34" t="s">
        <v>654</v>
      </c>
      <c r="D321" s="35" t="s">
        <v>655</v>
      </c>
      <c r="E321" s="36">
        <v>491.2</v>
      </c>
      <c r="F321" s="37">
        <v>101.6</v>
      </c>
      <c r="G321" s="38">
        <v>592.80000000000007</v>
      </c>
      <c r="H321" s="39">
        <v>515.9</v>
      </c>
      <c r="I321" s="40">
        <v>105.5</v>
      </c>
      <c r="J321" s="41">
        <v>621.4</v>
      </c>
      <c r="K321" s="55">
        <f>VLOOKUP(C321,[3]zriadovatel!$C$321:$Q$381,15,0)</f>
        <v>1025025</v>
      </c>
    </row>
    <row r="322" spans="1:11" s="2" customFormat="1" ht="15" x14ac:dyDescent="0.25">
      <c r="A322" s="33" t="s">
        <v>653</v>
      </c>
      <c r="B322" s="34" t="s">
        <v>15</v>
      </c>
      <c r="C322" s="34" t="s">
        <v>656</v>
      </c>
      <c r="D322" s="35" t="s">
        <v>657</v>
      </c>
      <c r="E322" s="36">
        <v>1200.9000000000001</v>
      </c>
      <c r="F322" s="37">
        <v>22</v>
      </c>
      <c r="G322" s="38">
        <v>1222.8999999999996</v>
      </c>
      <c r="H322" s="39">
        <v>1200.5999999999999</v>
      </c>
      <c r="I322" s="40">
        <v>23.6</v>
      </c>
      <c r="J322" s="41">
        <v>1224.1999999999998</v>
      </c>
      <c r="K322" s="55">
        <f>VLOOKUP(C322,[3]zriadovatel!$C$321:$Q$381,15,0)</f>
        <v>1392489</v>
      </c>
    </row>
    <row r="323" spans="1:11" s="2" customFormat="1" ht="15" x14ac:dyDescent="0.25">
      <c r="A323" s="33" t="s">
        <v>653</v>
      </c>
      <c r="B323" s="34" t="s">
        <v>18</v>
      </c>
      <c r="C323" s="34" t="s">
        <v>658</v>
      </c>
      <c r="D323" s="35" t="s">
        <v>659</v>
      </c>
      <c r="E323" s="36">
        <v>70.3</v>
      </c>
      <c r="F323" s="37">
        <v>0.5</v>
      </c>
      <c r="G323" s="38">
        <v>70.8</v>
      </c>
      <c r="H323" s="39">
        <v>66.5</v>
      </c>
      <c r="I323" s="40">
        <v>1</v>
      </c>
      <c r="J323" s="41">
        <v>67.5</v>
      </c>
      <c r="K323" s="55">
        <f>VLOOKUP(C323,[3]zriadovatel!$C$321:$Q$381,15,0)</f>
        <v>79684</v>
      </c>
    </row>
    <row r="324" spans="1:11" s="2" customFormat="1" ht="15" x14ac:dyDescent="0.25">
      <c r="A324" s="33" t="s">
        <v>653</v>
      </c>
      <c r="B324" s="34" t="s">
        <v>18</v>
      </c>
      <c r="C324" s="34" t="s">
        <v>660</v>
      </c>
      <c r="D324" s="35" t="s">
        <v>661</v>
      </c>
      <c r="E324" s="36">
        <v>17</v>
      </c>
      <c r="F324" s="37">
        <v>0</v>
      </c>
      <c r="G324" s="38">
        <v>17</v>
      </c>
      <c r="H324" s="39">
        <v>17</v>
      </c>
      <c r="I324" s="40">
        <v>0.5</v>
      </c>
      <c r="J324" s="41">
        <v>17.5</v>
      </c>
      <c r="K324" s="55">
        <f>VLOOKUP(C324,[3]zriadovatel!$C$321:$Q$381,15,0)</f>
        <v>19004</v>
      </c>
    </row>
    <row r="325" spans="1:11" s="2" customFormat="1" ht="15" x14ac:dyDescent="0.25">
      <c r="A325" s="33" t="s">
        <v>653</v>
      </c>
      <c r="B325" s="34" t="s">
        <v>18</v>
      </c>
      <c r="C325" s="34" t="s">
        <v>662</v>
      </c>
      <c r="D325" s="35" t="s">
        <v>663</v>
      </c>
      <c r="E325" s="36">
        <v>2005.5</v>
      </c>
      <c r="F325" s="37">
        <v>36.1</v>
      </c>
      <c r="G325" s="38">
        <v>2041.6000000000001</v>
      </c>
      <c r="H325" s="39">
        <v>1988.3</v>
      </c>
      <c r="I325" s="40">
        <v>46.400000000000006</v>
      </c>
      <c r="J325" s="41">
        <v>2034.7</v>
      </c>
      <c r="K325" s="55">
        <f>VLOOKUP(C325,[3]zriadovatel!$C$321:$Q$381,15,0)</f>
        <v>2326084</v>
      </c>
    </row>
    <row r="326" spans="1:11" s="2" customFormat="1" ht="15" x14ac:dyDescent="0.25">
      <c r="A326" s="33" t="s">
        <v>653</v>
      </c>
      <c r="B326" s="34" t="s">
        <v>193</v>
      </c>
      <c r="C326" s="34" t="s">
        <v>664</v>
      </c>
      <c r="D326" s="35" t="s">
        <v>665</v>
      </c>
      <c r="E326" s="36">
        <v>204.00000000000003</v>
      </c>
      <c r="F326" s="37">
        <v>1.9000000000000001</v>
      </c>
      <c r="G326" s="38">
        <v>205.9</v>
      </c>
      <c r="H326" s="39">
        <v>208.70000000000002</v>
      </c>
      <c r="I326" s="40">
        <v>2.2999999999999998</v>
      </c>
      <c r="J326" s="41">
        <v>211.00000000000003</v>
      </c>
      <c r="K326" s="55">
        <f>VLOOKUP(C326,[3]zriadovatel!$C$321:$Q$381,15,0)</f>
        <v>236344</v>
      </c>
    </row>
    <row r="327" spans="1:11" s="2" customFormat="1" ht="15" x14ac:dyDescent="0.25">
      <c r="A327" s="33" t="s">
        <v>653</v>
      </c>
      <c r="B327" s="34" t="s">
        <v>193</v>
      </c>
      <c r="C327" s="34" t="s">
        <v>666</v>
      </c>
      <c r="D327" s="35" t="s">
        <v>667</v>
      </c>
      <c r="E327" s="36">
        <v>46.4</v>
      </c>
      <c r="F327" s="37">
        <v>0</v>
      </c>
      <c r="G327" s="38">
        <v>46.4</v>
      </c>
      <c r="H327" s="39">
        <v>45.7</v>
      </c>
      <c r="I327" s="40">
        <v>0.8</v>
      </c>
      <c r="J327" s="41">
        <v>46.5</v>
      </c>
      <c r="K327" s="55">
        <f>VLOOKUP(C327,[3]zriadovatel!$C$321:$Q$381,15,0)</f>
        <v>52273</v>
      </c>
    </row>
    <row r="328" spans="1:11" s="2" customFormat="1" ht="15" x14ac:dyDescent="0.25">
      <c r="A328" s="33" t="s">
        <v>653</v>
      </c>
      <c r="B328" s="34" t="s">
        <v>193</v>
      </c>
      <c r="C328" s="34" t="s">
        <v>668</v>
      </c>
      <c r="D328" s="35" t="s">
        <v>669</v>
      </c>
      <c r="E328" s="36">
        <v>5</v>
      </c>
      <c r="F328" s="37">
        <v>0</v>
      </c>
      <c r="G328" s="38">
        <v>5</v>
      </c>
      <c r="H328" s="39">
        <v>5</v>
      </c>
      <c r="I328" s="40">
        <v>0</v>
      </c>
      <c r="J328" s="41">
        <v>5</v>
      </c>
      <c r="K328" s="55">
        <f>VLOOKUP(C328,[3]zriadovatel!$C$321:$Q$381,15,0)</f>
        <v>6864</v>
      </c>
    </row>
    <row r="329" spans="1:11" s="2" customFormat="1" ht="15" x14ac:dyDescent="0.25">
      <c r="A329" s="33" t="s">
        <v>653</v>
      </c>
      <c r="B329" s="34" t="s">
        <v>193</v>
      </c>
      <c r="C329" s="34" t="s">
        <v>670</v>
      </c>
      <c r="D329" s="35" t="s">
        <v>671</v>
      </c>
      <c r="E329" s="36">
        <v>18.600000000000001</v>
      </c>
      <c r="F329" s="37">
        <v>1</v>
      </c>
      <c r="G329" s="38">
        <v>19.600000000000001</v>
      </c>
      <c r="H329" s="39">
        <v>17</v>
      </c>
      <c r="I329" s="40">
        <v>1</v>
      </c>
      <c r="J329" s="41">
        <v>18</v>
      </c>
      <c r="K329" s="55">
        <f>VLOOKUP(C329,[3]zriadovatel!$C$321:$Q$381,15,0)</f>
        <v>21564</v>
      </c>
    </row>
    <row r="330" spans="1:11" s="2" customFormat="1" ht="15" x14ac:dyDescent="0.25">
      <c r="A330" s="33" t="s">
        <v>653</v>
      </c>
      <c r="B330" s="34" t="s">
        <v>193</v>
      </c>
      <c r="C330" s="34" t="s">
        <v>672</v>
      </c>
      <c r="D330" s="35" t="s">
        <v>673</v>
      </c>
      <c r="E330" s="36">
        <v>12</v>
      </c>
      <c r="F330" s="37">
        <v>0</v>
      </c>
      <c r="G330" s="38">
        <v>12</v>
      </c>
      <c r="H330" s="39">
        <v>12</v>
      </c>
      <c r="I330" s="40">
        <v>0</v>
      </c>
      <c r="J330" s="41">
        <v>12</v>
      </c>
      <c r="K330" s="55">
        <f>VLOOKUP(C330,[3]zriadovatel!$C$321:$Q$381,15,0)</f>
        <v>13729</v>
      </c>
    </row>
    <row r="331" spans="1:11" s="2" customFormat="1" ht="15" x14ac:dyDescent="0.25">
      <c r="A331" s="33" t="s">
        <v>653</v>
      </c>
      <c r="B331" s="34" t="s">
        <v>193</v>
      </c>
      <c r="C331" s="34" t="s">
        <v>674</v>
      </c>
      <c r="D331" s="35" t="s">
        <v>675</v>
      </c>
      <c r="E331" s="36">
        <v>6</v>
      </c>
      <c r="F331" s="37">
        <v>0</v>
      </c>
      <c r="G331" s="38">
        <v>6</v>
      </c>
      <c r="H331" s="39">
        <v>4</v>
      </c>
      <c r="I331" s="40">
        <v>0</v>
      </c>
      <c r="J331" s="41">
        <v>4</v>
      </c>
      <c r="K331" s="55">
        <f>VLOOKUP(C331,[3]zriadovatel!$C$321:$Q$381,15,0)</f>
        <v>4576</v>
      </c>
    </row>
    <row r="332" spans="1:11" s="2" customFormat="1" ht="15" x14ac:dyDescent="0.25">
      <c r="A332" s="33" t="s">
        <v>653</v>
      </c>
      <c r="B332" s="34" t="s">
        <v>212</v>
      </c>
      <c r="C332" s="34" t="s">
        <v>676</v>
      </c>
      <c r="D332" s="35" t="s">
        <v>677</v>
      </c>
      <c r="E332" s="36">
        <v>6</v>
      </c>
      <c r="F332" s="37">
        <v>0</v>
      </c>
      <c r="G332" s="38">
        <v>6</v>
      </c>
      <c r="H332" s="39">
        <v>6</v>
      </c>
      <c r="I332" s="40">
        <v>0</v>
      </c>
      <c r="J332" s="41">
        <v>6</v>
      </c>
      <c r="K332" s="55">
        <f>VLOOKUP(C332,[3]zriadovatel!$C$321:$Q$381,15,0)</f>
        <v>6673</v>
      </c>
    </row>
    <row r="333" spans="1:11" s="2" customFormat="1" ht="15" x14ac:dyDescent="0.25">
      <c r="A333" s="33" t="s">
        <v>653</v>
      </c>
      <c r="B333" s="34" t="s">
        <v>212</v>
      </c>
      <c r="C333" s="34" t="s">
        <v>678</v>
      </c>
      <c r="D333" s="35" t="s">
        <v>679</v>
      </c>
      <c r="E333" s="36">
        <v>14.3</v>
      </c>
      <c r="F333" s="37">
        <v>1</v>
      </c>
      <c r="G333" s="38">
        <v>15.3</v>
      </c>
      <c r="H333" s="39">
        <v>15.1</v>
      </c>
      <c r="I333" s="40">
        <v>1</v>
      </c>
      <c r="J333" s="41">
        <v>16.100000000000001</v>
      </c>
      <c r="K333" s="55">
        <f>VLOOKUP(C333,[3]zriadovatel!$C$321:$Q$381,15,0)</f>
        <v>17079</v>
      </c>
    </row>
    <row r="334" spans="1:11" s="2" customFormat="1" ht="15" x14ac:dyDescent="0.25">
      <c r="A334" s="33" t="s">
        <v>653</v>
      </c>
      <c r="B334" s="34" t="s">
        <v>212</v>
      </c>
      <c r="C334" s="34" t="s">
        <v>680</v>
      </c>
      <c r="D334" s="35" t="s">
        <v>681</v>
      </c>
      <c r="E334" s="36">
        <v>15.100000000000001</v>
      </c>
      <c r="F334" s="37">
        <v>1.8</v>
      </c>
      <c r="G334" s="38">
        <v>16.900000000000002</v>
      </c>
      <c r="H334" s="39">
        <v>13.1</v>
      </c>
      <c r="I334" s="40">
        <v>1.5</v>
      </c>
      <c r="J334" s="41">
        <v>14.6</v>
      </c>
      <c r="K334" s="55">
        <f>VLOOKUP(C334,[3]zriadovatel!$C$321:$Q$381,15,0)</f>
        <v>18458</v>
      </c>
    </row>
    <row r="335" spans="1:11" s="2" customFormat="1" ht="15" x14ac:dyDescent="0.25">
      <c r="A335" s="33" t="s">
        <v>653</v>
      </c>
      <c r="B335" s="34" t="s">
        <v>212</v>
      </c>
      <c r="C335" s="34" t="s">
        <v>682</v>
      </c>
      <c r="D335" s="35" t="s">
        <v>683</v>
      </c>
      <c r="E335" s="36">
        <v>4</v>
      </c>
      <c r="F335" s="37">
        <v>0</v>
      </c>
      <c r="G335" s="38">
        <v>4</v>
      </c>
      <c r="H335" s="39">
        <v>4</v>
      </c>
      <c r="I335" s="40">
        <v>0</v>
      </c>
      <c r="J335" s="41">
        <v>4</v>
      </c>
      <c r="K335" s="55">
        <f>VLOOKUP(C335,[3]zriadovatel!$C$321:$Q$381,15,0)</f>
        <v>4576</v>
      </c>
    </row>
    <row r="336" spans="1:11" s="2" customFormat="1" ht="15" x14ac:dyDescent="0.25">
      <c r="A336" s="33" t="s">
        <v>653</v>
      </c>
      <c r="B336" s="34" t="s">
        <v>212</v>
      </c>
      <c r="C336" s="34" t="s">
        <v>684</v>
      </c>
      <c r="D336" s="35" t="s">
        <v>685</v>
      </c>
      <c r="E336" s="36">
        <v>4</v>
      </c>
      <c r="F336" s="37">
        <v>0</v>
      </c>
      <c r="G336" s="38">
        <v>4</v>
      </c>
      <c r="H336" s="39">
        <v>3.4</v>
      </c>
      <c r="I336" s="40">
        <v>0</v>
      </c>
      <c r="J336" s="41">
        <v>3.4</v>
      </c>
      <c r="K336" s="55">
        <f>VLOOKUP(C336,[3]zriadovatel!$C$321:$Q$381,15,0)</f>
        <v>4006</v>
      </c>
    </row>
    <row r="337" spans="1:11" s="2" customFormat="1" ht="15" x14ac:dyDescent="0.25">
      <c r="A337" s="33" t="s">
        <v>653</v>
      </c>
      <c r="B337" s="34" t="s">
        <v>212</v>
      </c>
      <c r="C337" s="34" t="s">
        <v>686</v>
      </c>
      <c r="D337" s="35" t="s">
        <v>687</v>
      </c>
      <c r="E337" s="36">
        <v>1.7</v>
      </c>
      <c r="F337" s="37">
        <v>0.4</v>
      </c>
      <c r="G337" s="38">
        <v>2.1</v>
      </c>
      <c r="H337" s="39">
        <v>2</v>
      </c>
      <c r="I337" s="40">
        <v>0.4</v>
      </c>
      <c r="J337" s="41">
        <v>2.4</v>
      </c>
      <c r="K337" s="55">
        <f>VLOOKUP(C337,[3]zriadovatel!$C$321:$Q$381,15,0)</f>
        <v>2632</v>
      </c>
    </row>
    <row r="338" spans="1:11" s="2" customFormat="1" ht="15" x14ac:dyDescent="0.25">
      <c r="A338" s="33" t="s">
        <v>653</v>
      </c>
      <c r="B338" s="34" t="s">
        <v>212</v>
      </c>
      <c r="C338" s="34" t="s">
        <v>688</v>
      </c>
      <c r="D338" s="35" t="s">
        <v>689</v>
      </c>
      <c r="E338" s="36">
        <v>5</v>
      </c>
      <c r="F338" s="37">
        <v>0</v>
      </c>
      <c r="G338" s="38">
        <v>5</v>
      </c>
      <c r="H338" s="39">
        <v>5</v>
      </c>
      <c r="I338" s="40">
        <v>0</v>
      </c>
      <c r="J338" s="41">
        <v>5</v>
      </c>
      <c r="K338" s="55">
        <f>VLOOKUP(C338,[3]zriadovatel!$C$321:$Q$381,15,0)</f>
        <v>5720</v>
      </c>
    </row>
    <row r="339" spans="1:11" s="2" customFormat="1" ht="15" x14ac:dyDescent="0.25">
      <c r="A339" s="33" t="s">
        <v>653</v>
      </c>
      <c r="B339" s="34" t="s">
        <v>212</v>
      </c>
      <c r="C339" s="34" t="s">
        <v>690</v>
      </c>
      <c r="D339" s="35" t="s">
        <v>691</v>
      </c>
      <c r="E339" s="36">
        <v>6.9</v>
      </c>
      <c r="F339" s="37">
        <v>0</v>
      </c>
      <c r="G339" s="38">
        <v>6.9</v>
      </c>
      <c r="H339" s="39">
        <v>5</v>
      </c>
      <c r="I339" s="40">
        <v>0</v>
      </c>
      <c r="J339" s="41">
        <v>5</v>
      </c>
      <c r="K339" s="55">
        <f>VLOOKUP(C339,[3]zriadovatel!$C$321:$Q$381,15,0)</f>
        <v>7170</v>
      </c>
    </row>
    <row r="340" spans="1:11" s="2" customFormat="1" ht="15" x14ac:dyDescent="0.25">
      <c r="A340" s="33" t="s">
        <v>653</v>
      </c>
      <c r="B340" s="34" t="s">
        <v>212</v>
      </c>
      <c r="C340" s="34" t="s">
        <v>692</v>
      </c>
      <c r="D340" s="35" t="s">
        <v>693</v>
      </c>
      <c r="E340" s="36">
        <v>6.5</v>
      </c>
      <c r="F340" s="37">
        <v>0</v>
      </c>
      <c r="G340" s="38">
        <v>6.5</v>
      </c>
      <c r="H340" s="39">
        <v>8.3000000000000007</v>
      </c>
      <c r="I340" s="40">
        <v>0</v>
      </c>
      <c r="J340" s="41">
        <v>8.3000000000000007</v>
      </c>
      <c r="K340" s="55">
        <f>VLOOKUP(C340,[3]zriadovatel!$C$321:$Q$381,15,0)</f>
        <v>8123</v>
      </c>
    </row>
    <row r="341" spans="1:11" s="2" customFormat="1" ht="15" x14ac:dyDescent="0.25">
      <c r="A341" s="33" t="s">
        <v>653</v>
      </c>
      <c r="B341" s="34" t="s">
        <v>212</v>
      </c>
      <c r="C341" s="34" t="s">
        <v>694</v>
      </c>
      <c r="D341" s="35" t="s">
        <v>695</v>
      </c>
      <c r="E341" s="36">
        <v>27.9</v>
      </c>
      <c r="F341" s="37">
        <v>0</v>
      </c>
      <c r="G341" s="38">
        <v>27.9</v>
      </c>
      <c r="H341" s="39">
        <v>27.1</v>
      </c>
      <c r="I341" s="40">
        <v>0</v>
      </c>
      <c r="J341" s="41">
        <v>27.1</v>
      </c>
      <c r="K341" s="55">
        <f>VLOOKUP(C341,[3]zriadovatel!$C$321:$Q$381,15,0)</f>
        <v>31489</v>
      </c>
    </row>
    <row r="342" spans="1:11" s="2" customFormat="1" ht="15" x14ac:dyDescent="0.25">
      <c r="A342" s="33" t="s">
        <v>653</v>
      </c>
      <c r="B342" s="34" t="s">
        <v>212</v>
      </c>
      <c r="C342" s="34" t="s">
        <v>696</v>
      </c>
      <c r="D342" s="35" t="s">
        <v>697</v>
      </c>
      <c r="E342" s="36">
        <v>20.2</v>
      </c>
      <c r="F342" s="37">
        <v>0.3</v>
      </c>
      <c r="G342" s="38">
        <v>20.5</v>
      </c>
      <c r="H342" s="39">
        <v>20.7</v>
      </c>
      <c r="I342" s="40">
        <v>0.3</v>
      </c>
      <c r="J342" s="41">
        <v>21</v>
      </c>
      <c r="K342" s="55">
        <f>VLOOKUP(C342,[3]zriadovatel!$C$321:$Q$381,15,0)</f>
        <v>23644</v>
      </c>
    </row>
    <row r="343" spans="1:11" s="2" customFormat="1" ht="15" x14ac:dyDescent="0.25">
      <c r="A343" s="33" t="s">
        <v>653</v>
      </c>
      <c r="B343" s="34" t="s">
        <v>212</v>
      </c>
      <c r="C343" s="34" t="s">
        <v>698</v>
      </c>
      <c r="D343" s="35" t="s">
        <v>699</v>
      </c>
      <c r="E343" s="36">
        <v>2.5</v>
      </c>
      <c r="F343" s="37">
        <v>0</v>
      </c>
      <c r="G343" s="38">
        <v>2.5</v>
      </c>
      <c r="H343" s="39">
        <v>2.6</v>
      </c>
      <c r="I343" s="40">
        <v>0</v>
      </c>
      <c r="J343" s="41">
        <v>2.6</v>
      </c>
      <c r="K343" s="55">
        <f>VLOOKUP(C343,[3]zriadovatel!$C$321:$Q$381,15,0)</f>
        <v>2898</v>
      </c>
    </row>
    <row r="344" spans="1:11" s="2" customFormat="1" ht="15" x14ac:dyDescent="0.25">
      <c r="A344" s="33" t="s">
        <v>653</v>
      </c>
      <c r="B344" s="34" t="s">
        <v>212</v>
      </c>
      <c r="C344" s="34" t="s">
        <v>700</v>
      </c>
      <c r="D344" s="35" t="s">
        <v>701</v>
      </c>
      <c r="E344" s="36">
        <v>0</v>
      </c>
      <c r="F344" s="37">
        <v>0</v>
      </c>
      <c r="G344" s="38">
        <v>0</v>
      </c>
      <c r="H344" s="39">
        <v>3.5</v>
      </c>
      <c r="I344" s="40">
        <v>0</v>
      </c>
      <c r="J344" s="41">
        <v>3.5</v>
      </c>
      <c r="K344" s="55">
        <f>VLOOKUP(C344,[3]zriadovatel!$C$321:$Q$381,15,0)</f>
        <v>1346</v>
      </c>
    </row>
    <row r="345" spans="1:11" s="2" customFormat="1" ht="15" x14ac:dyDescent="0.25">
      <c r="A345" s="33" t="s">
        <v>653</v>
      </c>
      <c r="B345" s="34" t="s">
        <v>212</v>
      </c>
      <c r="C345" s="34" t="s">
        <v>702</v>
      </c>
      <c r="D345" s="35" t="s">
        <v>703</v>
      </c>
      <c r="E345" s="36">
        <v>2</v>
      </c>
      <c r="F345" s="37">
        <v>0</v>
      </c>
      <c r="G345" s="38">
        <v>2</v>
      </c>
      <c r="H345" s="39">
        <v>2.2000000000000002</v>
      </c>
      <c r="I345" s="40">
        <v>0</v>
      </c>
      <c r="J345" s="41">
        <v>2.2000000000000002</v>
      </c>
      <c r="K345" s="55">
        <f>VLOOKUP(C345,[3]zriadovatel!$C$321:$Q$381,15,0)</f>
        <v>2364</v>
      </c>
    </row>
    <row r="346" spans="1:11" s="2" customFormat="1" ht="15" x14ac:dyDescent="0.25">
      <c r="A346" s="33" t="s">
        <v>653</v>
      </c>
      <c r="B346" s="34" t="s">
        <v>212</v>
      </c>
      <c r="C346" s="34" t="s">
        <v>704</v>
      </c>
      <c r="D346" s="35" t="s">
        <v>705</v>
      </c>
      <c r="E346" s="36">
        <v>0</v>
      </c>
      <c r="F346" s="37">
        <v>5</v>
      </c>
      <c r="G346" s="38">
        <v>5</v>
      </c>
      <c r="H346" s="39">
        <v>0</v>
      </c>
      <c r="I346" s="40">
        <v>5</v>
      </c>
      <c r="J346" s="41">
        <v>5</v>
      </c>
      <c r="K346" s="55">
        <f>VLOOKUP(C346,[3]zriadovatel!$C$321:$Q$381,15,0)</f>
        <v>5720</v>
      </c>
    </row>
    <row r="347" spans="1:11" s="2" customFormat="1" ht="15" x14ac:dyDescent="0.25">
      <c r="A347" s="33" t="s">
        <v>653</v>
      </c>
      <c r="B347" s="34" t="s">
        <v>212</v>
      </c>
      <c r="C347" s="34" t="s">
        <v>706</v>
      </c>
      <c r="D347" s="35" t="s">
        <v>707</v>
      </c>
      <c r="E347" s="36">
        <v>64.5</v>
      </c>
      <c r="F347" s="37">
        <v>0</v>
      </c>
      <c r="G347" s="38">
        <v>64.5</v>
      </c>
      <c r="H347" s="39">
        <v>57.6</v>
      </c>
      <c r="I347" s="40">
        <v>1.1000000000000001</v>
      </c>
      <c r="J347" s="41">
        <v>58.7</v>
      </c>
      <c r="K347" s="55">
        <f>VLOOKUP(C347,[3]zriadovatel!$C$321:$Q$381,15,0)</f>
        <v>71581</v>
      </c>
    </row>
    <row r="348" spans="1:11" s="2" customFormat="1" ht="15" x14ac:dyDescent="0.25">
      <c r="A348" s="33" t="s">
        <v>653</v>
      </c>
      <c r="B348" s="34" t="s">
        <v>212</v>
      </c>
      <c r="C348" s="34" t="s">
        <v>708</v>
      </c>
      <c r="D348" s="35" t="s">
        <v>709</v>
      </c>
      <c r="E348" s="36">
        <v>18.5</v>
      </c>
      <c r="F348" s="37">
        <v>0</v>
      </c>
      <c r="G348" s="38">
        <v>18.5</v>
      </c>
      <c r="H348" s="39">
        <v>18.899999999999999</v>
      </c>
      <c r="I348" s="40">
        <v>0</v>
      </c>
      <c r="J348" s="41">
        <v>18.899999999999999</v>
      </c>
      <c r="K348" s="55">
        <f>VLOOKUP(C348,[3]zriadovatel!$C$321:$Q$381,15,0)</f>
        <v>21127</v>
      </c>
    </row>
    <row r="349" spans="1:11" s="2" customFormat="1" ht="15" x14ac:dyDescent="0.25">
      <c r="A349" s="33" t="s">
        <v>653</v>
      </c>
      <c r="B349" s="34" t="s">
        <v>212</v>
      </c>
      <c r="C349" s="34" t="s">
        <v>710</v>
      </c>
      <c r="D349" s="35" t="s">
        <v>711</v>
      </c>
      <c r="E349" s="36">
        <v>24.200000000000003</v>
      </c>
      <c r="F349" s="37">
        <v>0</v>
      </c>
      <c r="G349" s="38">
        <v>24.200000000000003</v>
      </c>
      <c r="H349" s="39">
        <v>22.1</v>
      </c>
      <c r="I349" s="40">
        <v>0</v>
      </c>
      <c r="J349" s="41">
        <v>22.1</v>
      </c>
      <c r="K349" s="55">
        <f>VLOOKUP(C349,[3]zriadovatel!$C$321:$Q$381,15,0)</f>
        <v>26886</v>
      </c>
    </row>
    <row r="350" spans="1:11" s="2" customFormat="1" ht="15" x14ac:dyDescent="0.25">
      <c r="A350" s="33" t="s">
        <v>653</v>
      </c>
      <c r="B350" s="34" t="s">
        <v>212</v>
      </c>
      <c r="C350" s="34" t="s">
        <v>712</v>
      </c>
      <c r="D350" s="35" t="s">
        <v>713</v>
      </c>
      <c r="E350" s="36">
        <v>6.5</v>
      </c>
      <c r="F350" s="37">
        <v>0.3</v>
      </c>
      <c r="G350" s="38">
        <v>6.8</v>
      </c>
      <c r="H350" s="39">
        <v>7</v>
      </c>
      <c r="I350" s="40">
        <v>0</v>
      </c>
      <c r="J350" s="41">
        <v>7</v>
      </c>
      <c r="K350" s="55">
        <f>VLOOKUP(C350,[3]zriadovatel!$C$321:$Q$381,15,0)</f>
        <v>7699</v>
      </c>
    </row>
    <row r="351" spans="1:11" s="2" customFormat="1" ht="15" x14ac:dyDescent="0.25">
      <c r="A351" s="33" t="s">
        <v>653</v>
      </c>
      <c r="B351" s="34" t="s">
        <v>212</v>
      </c>
      <c r="C351" s="34" t="s">
        <v>714</v>
      </c>
      <c r="D351" s="35" t="s">
        <v>715</v>
      </c>
      <c r="E351" s="36">
        <v>15</v>
      </c>
      <c r="F351" s="37">
        <v>2</v>
      </c>
      <c r="G351" s="38">
        <v>17</v>
      </c>
      <c r="H351" s="39">
        <v>20.6</v>
      </c>
      <c r="I351" s="40">
        <v>2</v>
      </c>
      <c r="J351" s="41">
        <v>22.6</v>
      </c>
      <c r="K351" s="55">
        <f>VLOOKUP(C351,[3]zriadovatel!$C$321:$Q$381,15,0)</f>
        <v>22609</v>
      </c>
    </row>
    <row r="352" spans="1:11" s="2" customFormat="1" ht="15" x14ac:dyDescent="0.25">
      <c r="A352" s="33" t="s">
        <v>653</v>
      </c>
      <c r="B352" s="34" t="s">
        <v>212</v>
      </c>
      <c r="C352" s="34" t="s">
        <v>716</v>
      </c>
      <c r="D352" s="35" t="s">
        <v>717</v>
      </c>
      <c r="E352" s="36">
        <v>15.2</v>
      </c>
      <c r="F352" s="37">
        <v>0</v>
      </c>
      <c r="G352" s="38">
        <v>15.2</v>
      </c>
      <c r="H352" s="39">
        <v>17</v>
      </c>
      <c r="I352" s="40">
        <v>0.6</v>
      </c>
      <c r="J352" s="41">
        <v>17.600000000000001</v>
      </c>
      <c r="K352" s="55">
        <f>VLOOKUP(C352,[3]zriadovatel!$C$321:$Q$381,15,0)</f>
        <v>18146</v>
      </c>
    </row>
    <row r="353" spans="1:11" s="2" customFormat="1" ht="15" x14ac:dyDescent="0.25">
      <c r="A353" s="33" t="s">
        <v>653</v>
      </c>
      <c r="B353" s="34" t="s">
        <v>212</v>
      </c>
      <c r="C353" s="34" t="s">
        <v>718</v>
      </c>
      <c r="D353" s="35" t="s">
        <v>719</v>
      </c>
      <c r="E353" s="36">
        <v>27</v>
      </c>
      <c r="F353" s="37">
        <v>1</v>
      </c>
      <c r="G353" s="38">
        <v>28</v>
      </c>
      <c r="H353" s="39">
        <v>19.7</v>
      </c>
      <c r="I353" s="40">
        <v>1</v>
      </c>
      <c r="J353" s="41">
        <v>20.7</v>
      </c>
      <c r="K353" s="55">
        <f>VLOOKUP(C353,[3]zriadovatel!$C$321:$Q$381,15,0)</f>
        <v>29250</v>
      </c>
    </row>
    <row r="354" spans="1:11" s="2" customFormat="1" ht="15" x14ac:dyDescent="0.25">
      <c r="A354" s="33" t="s">
        <v>653</v>
      </c>
      <c r="B354" s="34" t="s">
        <v>212</v>
      </c>
      <c r="C354" s="34" t="s">
        <v>720</v>
      </c>
      <c r="D354" s="35" t="s">
        <v>721</v>
      </c>
      <c r="E354" s="36">
        <v>16.8</v>
      </c>
      <c r="F354" s="37">
        <v>0</v>
      </c>
      <c r="G354" s="38">
        <v>16.8</v>
      </c>
      <c r="H354" s="39">
        <v>14.2</v>
      </c>
      <c r="I354" s="40">
        <v>0.5</v>
      </c>
      <c r="J354" s="41">
        <v>14.7</v>
      </c>
      <c r="K354" s="55">
        <f>VLOOKUP(C354,[3]zriadovatel!$C$321:$Q$381,15,0)</f>
        <v>18480</v>
      </c>
    </row>
    <row r="355" spans="1:11" s="2" customFormat="1" ht="15" x14ac:dyDescent="0.25">
      <c r="A355" s="33" t="s">
        <v>653</v>
      </c>
      <c r="B355" s="34" t="s">
        <v>212</v>
      </c>
      <c r="C355" s="34" t="s">
        <v>722</v>
      </c>
      <c r="D355" s="35" t="s">
        <v>723</v>
      </c>
      <c r="E355" s="36">
        <v>30.400000000000002</v>
      </c>
      <c r="F355" s="37">
        <v>1</v>
      </c>
      <c r="G355" s="38">
        <v>31.400000000000002</v>
      </c>
      <c r="H355" s="39">
        <v>29.400000000000002</v>
      </c>
      <c r="I355" s="40">
        <v>1</v>
      </c>
      <c r="J355" s="41">
        <v>30.400000000000002</v>
      </c>
      <c r="K355" s="55">
        <f>VLOOKUP(C355,[3]zriadovatel!$C$321:$Q$381,15,0)</f>
        <v>36298</v>
      </c>
    </row>
    <row r="356" spans="1:11" s="2" customFormat="1" ht="15" x14ac:dyDescent="0.25">
      <c r="A356" s="33" t="s">
        <v>653</v>
      </c>
      <c r="B356" s="34" t="s">
        <v>212</v>
      </c>
      <c r="C356" s="34" t="s">
        <v>724</v>
      </c>
      <c r="D356" s="35" t="s">
        <v>725</v>
      </c>
      <c r="E356" s="36">
        <v>53.5</v>
      </c>
      <c r="F356" s="37">
        <v>3</v>
      </c>
      <c r="G356" s="38">
        <v>56.5</v>
      </c>
      <c r="H356" s="39">
        <v>47.300000000000004</v>
      </c>
      <c r="I356" s="40">
        <v>3</v>
      </c>
      <c r="J356" s="41">
        <v>50.300000000000004</v>
      </c>
      <c r="K356" s="55">
        <f>VLOOKUP(C356,[3]zriadovatel!$C$321:$Q$381,15,0)</f>
        <v>57319</v>
      </c>
    </row>
    <row r="357" spans="1:11" s="2" customFormat="1" ht="15" x14ac:dyDescent="0.25">
      <c r="A357" s="33" t="s">
        <v>653</v>
      </c>
      <c r="B357" s="34" t="s">
        <v>212</v>
      </c>
      <c r="C357" s="34" t="s">
        <v>726</v>
      </c>
      <c r="D357" s="35" t="s">
        <v>727</v>
      </c>
      <c r="E357" s="36">
        <v>6</v>
      </c>
      <c r="F357" s="37">
        <v>0</v>
      </c>
      <c r="G357" s="38">
        <v>6</v>
      </c>
      <c r="H357" s="39">
        <v>3</v>
      </c>
      <c r="I357" s="40">
        <v>0</v>
      </c>
      <c r="J357" s="41">
        <v>3</v>
      </c>
      <c r="K357" s="55">
        <f>VLOOKUP(C357,[3]zriadovatel!$C$321:$Q$381,15,0)</f>
        <v>4767</v>
      </c>
    </row>
    <row r="358" spans="1:11" s="2" customFormat="1" ht="15" x14ac:dyDescent="0.25">
      <c r="A358" s="33" t="s">
        <v>653</v>
      </c>
      <c r="B358" s="34" t="s">
        <v>212</v>
      </c>
      <c r="C358" s="34" t="s">
        <v>728</v>
      </c>
      <c r="D358" s="35" t="s">
        <v>729</v>
      </c>
      <c r="E358" s="36">
        <v>0</v>
      </c>
      <c r="F358" s="37">
        <v>6.4</v>
      </c>
      <c r="G358" s="38">
        <v>6.4</v>
      </c>
      <c r="H358" s="39">
        <v>0</v>
      </c>
      <c r="I358" s="40">
        <v>8.5</v>
      </c>
      <c r="J358" s="41">
        <v>8.5</v>
      </c>
      <c r="K358" s="55">
        <f>VLOOKUP(C358,[3]zriadovatel!$C$321:$Q$381,15,0)</f>
        <v>8145</v>
      </c>
    </row>
    <row r="359" spans="1:11" s="2" customFormat="1" ht="15" x14ac:dyDescent="0.25">
      <c r="A359" s="33" t="s">
        <v>653</v>
      </c>
      <c r="B359" s="34" t="s">
        <v>212</v>
      </c>
      <c r="C359" s="34" t="s">
        <v>730</v>
      </c>
      <c r="D359" s="35" t="s">
        <v>731</v>
      </c>
      <c r="E359" s="36">
        <v>16</v>
      </c>
      <c r="F359" s="37">
        <v>0</v>
      </c>
      <c r="G359" s="38">
        <v>16</v>
      </c>
      <c r="H359" s="39">
        <v>15.7</v>
      </c>
      <c r="I359" s="40">
        <v>0.5</v>
      </c>
      <c r="J359" s="41">
        <v>16.2</v>
      </c>
      <c r="K359" s="55">
        <f>VLOOKUP(C359,[3]zriadovatel!$C$321:$Q$381,15,0)</f>
        <v>18382</v>
      </c>
    </row>
    <row r="360" spans="1:11" s="2" customFormat="1" ht="15" x14ac:dyDescent="0.25">
      <c r="A360" s="33" t="s">
        <v>653</v>
      </c>
      <c r="B360" s="34" t="s">
        <v>212</v>
      </c>
      <c r="C360" s="34" t="s">
        <v>732</v>
      </c>
      <c r="D360" s="35" t="s">
        <v>733</v>
      </c>
      <c r="E360" s="36">
        <v>11</v>
      </c>
      <c r="F360" s="37">
        <v>0</v>
      </c>
      <c r="G360" s="38">
        <v>11</v>
      </c>
      <c r="H360" s="39">
        <v>11.5</v>
      </c>
      <c r="I360" s="40">
        <v>0</v>
      </c>
      <c r="J360" s="41">
        <v>11.5</v>
      </c>
      <c r="K360" s="55">
        <f>VLOOKUP(C360,[3]zriadovatel!$C$321:$Q$381,15,0)</f>
        <v>12594</v>
      </c>
    </row>
    <row r="361" spans="1:11" s="2" customFormat="1" ht="15" x14ac:dyDescent="0.25">
      <c r="A361" s="33" t="s">
        <v>653</v>
      </c>
      <c r="B361" s="34" t="s">
        <v>212</v>
      </c>
      <c r="C361" s="34" t="s">
        <v>734</v>
      </c>
      <c r="D361" s="35" t="s">
        <v>735</v>
      </c>
      <c r="E361" s="36">
        <v>17</v>
      </c>
      <c r="F361" s="37">
        <v>0</v>
      </c>
      <c r="G361" s="38">
        <v>17</v>
      </c>
      <c r="H361" s="39">
        <v>30</v>
      </c>
      <c r="I361" s="40">
        <v>0</v>
      </c>
      <c r="J361" s="41">
        <v>30</v>
      </c>
      <c r="K361" s="55">
        <f>VLOOKUP(C361,[3]zriadovatel!$C$321:$Q$381,15,0)</f>
        <v>21405</v>
      </c>
    </row>
    <row r="362" spans="1:11" s="2" customFormat="1" ht="15" x14ac:dyDescent="0.25">
      <c r="A362" s="33" t="s">
        <v>653</v>
      </c>
      <c r="B362" s="34" t="s">
        <v>212</v>
      </c>
      <c r="C362" s="34" t="s">
        <v>736</v>
      </c>
      <c r="D362" s="35" t="s">
        <v>737</v>
      </c>
      <c r="E362" s="36">
        <v>2</v>
      </c>
      <c r="F362" s="37">
        <v>0</v>
      </c>
      <c r="G362" s="38">
        <v>2</v>
      </c>
      <c r="H362" s="39">
        <v>2</v>
      </c>
      <c r="I362" s="40">
        <v>0</v>
      </c>
      <c r="J362" s="41">
        <v>2</v>
      </c>
      <c r="K362" s="55">
        <f>VLOOKUP(C362,[3]zriadovatel!$C$321:$Q$381,15,0)</f>
        <v>2288</v>
      </c>
    </row>
    <row r="363" spans="1:11" s="2" customFormat="1" ht="15" x14ac:dyDescent="0.25">
      <c r="A363" s="33" t="s">
        <v>653</v>
      </c>
      <c r="B363" s="34" t="s">
        <v>212</v>
      </c>
      <c r="C363" s="34" t="s">
        <v>738</v>
      </c>
      <c r="D363" s="35" t="s">
        <v>739</v>
      </c>
      <c r="E363" s="36">
        <v>0</v>
      </c>
      <c r="F363" s="37">
        <v>0</v>
      </c>
      <c r="G363" s="38">
        <v>0</v>
      </c>
      <c r="H363" s="39">
        <v>4</v>
      </c>
      <c r="I363" s="40">
        <v>0</v>
      </c>
      <c r="J363" s="41">
        <v>4</v>
      </c>
      <c r="K363" s="55">
        <f>VLOOKUP(C363,[3]zriadovatel!$C$321:$Q$381,15,0)</f>
        <v>1525</v>
      </c>
    </row>
    <row r="364" spans="1:11" s="2" customFormat="1" ht="15" x14ac:dyDescent="0.25">
      <c r="A364" s="33" t="s">
        <v>653</v>
      </c>
      <c r="B364" s="34" t="s">
        <v>212</v>
      </c>
      <c r="C364" s="34" t="s">
        <v>740</v>
      </c>
      <c r="D364" s="35" t="s">
        <v>741</v>
      </c>
      <c r="E364" s="36">
        <v>7</v>
      </c>
      <c r="F364" s="37">
        <v>0.6</v>
      </c>
      <c r="G364" s="38">
        <v>7.6</v>
      </c>
      <c r="H364" s="39">
        <v>7</v>
      </c>
      <c r="I364" s="40">
        <v>0.4</v>
      </c>
      <c r="J364" s="41">
        <v>7.4</v>
      </c>
      <c r="K364" s="55">
        <f>VLOOKUP(C364,[3]zriadovatel!$C$321:$Q$381,15,0)</f>
        <v>7818</v>
      </c>
    </row>
    <row r="365" spans="1:11" s="2" customFormat="1" ht="15" x14ac:dyDescent="0.25">
      <c r="A365" s="33" t="s">
        <v>653</v>
      </c>
      <c r="B365" s="34" t="s">
        <v>212</v>
      </c>
      <c r="C365" s="34" t="s">
        <v>742</v>
      </c>
      <c r="D365" s="35" t="s">
        <v>743</v>
      </c>
      <c r="E365" s="36">
        <v>4.5</v>
      </c>
      <c r="F365" s="37">
        <v>0</v>
      </c>
      <c r="G365" s="38">
        <v>4.5</v>
      </c>
      <c r="H365" s="39">
        <v>5</v>
      </c>
      <c r="I365" s="40">
        <v>0</v>
      </c>
      <c r="J365" s="41">
        <v>5</v>
      </c>
      <c r="K365" s="55">
        <f>VLOOKUP(C365,[3]zriadovatel!$C$321:$Q$381,15,0)</f>
        <v>5339</v>
      </c>
    </row>
    <row r="366" spans="1:11" s="2" customFormat="1" ht="15" x14ac:dyDescent="0.25">
      <c r="A366" s="33" t="s">
        <v>653</v>
      </c>
      <c r="B366" s="34" t="s">
        <v>212</v>
      </c>
      <c r="C366" s="34" t="s">
        <v>744</v>
      </c>
      <c r="D366" s="35" t="s">
        <v>745</v>
      </c>
      <c r="E366" s="36">
        <v>7.7</v>
      </c>
      <c r="F366" s="37">
        <v>0</v>
      </c>
      <c r="G366" s="38">
        <v>7.7</v>
      </c>
      <c r="H366" s="39">
        <v>6</v>
      </c>
      <c r="I366" s="40">
        <v>0</v>
      </c>
      <c r="J366" s="41">
        <v>6</v>
      </c>
      <c r="K366" s="55">
        <f>VLOOKUP(C366,[3]zriadovatel!$C$321:$Q$381,15,0)</f>
        <v>8204</v>
      </c>
    </row>
    <row r="367" spans="1:11" s="2" customFormat="1" ht="15" x14ac:dyDescent="0.25">
      <c r="A367" s="33" t="s">
        <v>653</v>
      </c>
      <c r="B367" s="34" t="s">
        <v>212</v>
      </c>
      <c r="C367" s="34" t="s">
        <v>746</v>
      </c>
      <c r="D367" s="35" t="s">
        <v>747</v>
      </c>
      <c r="E367" s="36">
        <v>0</v>
      </c>
      <c r="F367" s="37">
        <v>5</v>
      </c>
      <c r="G367" s="38">
        <v>5</v>
      </c>
      <c r="H367" s="39">
        <v>0</v>
      </c>
      <c r="I367" s="40">
        <v>5.9</v>
      </c>
      <c r="J367" s="41">
        <v>5.9</v>
      </c>
      <c r="K367" s="55">
        <f>VLOOKUP(C367,[3]zriadovatel!$C$321:$Q$381,15,0)</f>
        <v>6064</v>
      </c>
    </row>
    <row r="368" spans="1:11" s="2" customFormat="1" ht="15" x14ac:dyDescent="0.25">
      <c r="A368" s="33" t="s">
        <v>653</v>
      </c>
      <c r="B368" s="34" t="s">
        <v>212</v>
      </c>
      <c r="C368" s="34" t="s">
        <v>748</v>
      </c>
      <c r="D368" s="35" t="s">
        <v>749</v>
      </c>
      <c r="E368" s="36">
        <v>4.5999999999999996</v>
      </c>
      <c r="F368" s="37">
        <v>0</v>
      </c>
      <c r="G368" s="38">
        <v>4.5999999999999996</v>
      </c>
      <c r="H368" s="39">
        <v>4.5999999999999996</v>
      </c>
      <c r="I368" s="40">
        <v>0</v>
      </c>
      <c r="J368" s="41">
        <v>4.5999999999999996</v>
      </c>
      <c r="K368" s="55">
        <f>VLOOKUP(C368,[3]zriadovatel!$C$321:$Q$381,15,0)</f>
        <v>5210</v>
      </c>
    </row>
    <row r="369" spans="1:11" s="2" customFormat="1" ht="15" x14ac:dyDescent="0.25">
      <c r="A369" s="33" t="s">
        <v>653</v>
      </c>
      <c r="B369" s="34" t="s">
        <v>212</v>
      </c>
      <c r="C369" s="34" t="s">
        <v>750</v>
      </c>
      <c r="D369" s="35" t="s">
        <v>751</v>
      </c>
      <c r="E369" s="36">
        <v>7</v>
      </c>
      <c r="F369" s="37">
        <v>0</v>
      </c>
      <c r="G369" s="38">
        <v>7</v>
      </c>
      <c r="H369" s="39">
        <v>6</v>
      </c>
      <c r="I369" s="40">
        <v>0</v>
      </c>
      <c r="J369" s="41">
        <v>6</v>
      </c>
      <c r="K369" s="55">
        <f>VLOOKUP(C369,[3]zriadovatel!$C$321:$Q$381,15,0)</f>
        <v>8028</v>
      </c>
    </row>
    <row r="370" spans="1:11" s="2" customFormat="1" ht="15" x14ac:dyDescent="0.25">
      <c r="A370" s="33" t="s">
        <v>653</v>
      </c>
      <c r="B370" s="34" t="s">
        <v>212</v>
      </c>
      <c r="C370" s="34" t="s">
        <v>752</v>
      </c>
      <c r="D370" s="35" t="s">
        <v>753</v>
      </c>
      <c r="E370" s="36">
        <v>20.9</v>
      </c>
      <c r="F370" s="37">
        <v>0.8</v>
      </c>
      <c r="G370" s="38">
        <v>21.7</v>
      </c>
      <c r="H370" s="39">
        <v>22.4</v>
      </c>
      <c r="I370" s="40">
        <v>0.8</v>
      </c>
      <c r="J370" s="41">
        <v>23.2</v>
      </c>
      <c r="K370" s="55">
        <f>VLOOKUP(C370,[3]zriadovatel!$C$321:$Q$381,15,0)</f>
        <v>25399</v>
      </c>
    </row>
    <row r="371" spans="1:11" s="2" customFormat="1" ht="15" x14ac:dyDescent="0.25">
      <c r="A371" s="33" t="s">
        <v>653</v>
      </c>
      <c r="B371" s="34" t="s">
        <v>212</v>
      </c>
      <c r="C371" s="34" t="s">
        <v>754</v>
      </c>
      <c r="D371" s="35" t="s">
        <v>755</v>
      </c>
      <c r="E371" s="36">
        <v>11</v>
      </c>
      <c r="F371" s="37">
        <v>0</v>
      </c>
      <c r="G371" s="38">
        <v>11</v>
      </c>
      <c r="H371" s="39">
        <v>10</v>
      </c>
      <c r="I371" s="40">
        <v>0</v>
      </c>
      <c r="J371" s="41">
        <v>10</v>
      </c>
      <c r="K371" s="55">
        <f>VLOOKUP(C371,[3]zriadovatel!$C$321:$Q$381,15,0)</f>
        <v>12204</v>
      </c>
    </row>
    <row r="372" spans="1:11" s="2" customFormat="1" ht="15" x14ac:dyDescent="0.25">
      <c r="A372" s="33" t="s">
        <v>653</v>
      </c>
      <c r="B372" s="34" t="s">
        <v>212</v>
      </c>
      <c r="C372" s="34" t="s">
        <v>756</v>
      </c>
      <c r="D372" s="35" t="s">
        <v>757</v>
      </c>
      <c r="E372" s="36">
        <v>27.2</v>
      </c>
      <c r="F372" s="37">
        <v>0.7</v>
      </c>
      <c r="G372" s="38">
        <v>27.9</v>
      </c>
      <c r="H372" s="39">
        <v>28.2</v>
      </c>
      <c r="I372" s="40">
        <v>0.8</v>
      </c>
      <c r="J372" s="41">
        <v>29</v>
      </c>
      <c r="K372" s="55">
        <f>VLOOKUP(C372,[3]zriadovatel!$C$321:$Q$381,15,0)</f>
        <v>32740</v>
      </c>
    </row>
    <row r="373" spans="1:11" s="2" customFormat="1" ht="15" x14ac:dyDescent="0.25">
      <c r="A373" s="33" t="s">
        <v>653</v>
      </c>
      <c r="B373" s="34" t="s">
        <v>212</v>
      </c>
      <c r="C373" s="34" t="s">
        <v>758</v>
      </c>
      <c r="D373" s="35" t="s">
        <v>759</v>
      </c>
      <c r="E373" s="36">
        <v>12</v>
      </c>
      <c r="F373" s="37">
        <v>1</v>
      </c>
      <c r="G373" s="38">
        <v>13</v>
      </c>
      <c r="H373" s="39">
        <v>12.7</v>
      </c>
      <c r="I373" s="40">
        <v>1</v>
      </c>
      <c r="J373" s="41">
        <v>13.7</v>
      </c>
      <c r="K373" s="55">
        <f>VLOOKUP(C373,[3]zriadovatel!$C$321:$Q$381,15,0)</f>
        <v>13566</v>
      </c>
    </row>
    <row r="374" spans="1:11" s="2" customFormat="1" ht="15" x14ac:dyDescent="0.25">
      <c r="A374" s="33" t="s">
        <v>653</v>
      </c>
      <c r="B374" s="34" t="s">
        <v>212</v>
      </c>
      <c r="C374" s="34" t="s">
        <v>760</v>
      </c>
      <c r="D374" s="35" t="s">
        <v>761</v>
      </c>
      <c r="E374" s="36">
        <v>18</v>
      </c>
      <c r="F374" s="37">
        <v>0</v>
      </c>
      <c r="G374" s="38">
        <v>18</v>
      </c>
      <c r="H374" s="39">
        <v>17.600000000000001</v>
      </c>
      <c r="I374" s="40">
        <v>0</v>
      </c>
      <c r="J374" s="41">
        <v>17.600000000000001</v>
      </c>
      <c r="K374" s="55">
        <f>VLOOKUP(C374,[3]zriadovatel!$C$321:$Q$381,15,0)</f>
        <v>22207</v>
      </c>
    </row>
    <row r="375" spans="1:11" s="2" customFormat="1" ht="15" x14ac:dyDescent="0.25">
      <c r="A375" s="33" t="s">
        <v>653</v>
      </c>
      <c r="B375" s="34" t="s">
        <v>212</v>
      </c>
      <c r="C375" s="34" t="s">
        <v>762</v>
      </c>
      <c r="D375" s="35" t="s">
        <v>763</v>
      </c>
      <c r="E375" s="36">
        <v>0</v>
      </c>
      <c r="F375" s="37">
        <v>7.2</v>
      </c>
      <c r="G375" s="38">
        <v>7.2</v>
      </c>
      <c r="H375" s="39">
        <v>0</v>
      </c>
      <c r="I375" s="40">
        <v>5.8</v>
      </c>
      <c r="J375" s="41">
        <v>5.8</v>
      </c>
      <c r="K375" s="55">
        <f>VLOOKUP(C375,[3]zriadovatel!$C$321:$Q$381,15,0)</f>
        <v>7703</v>
      </c>
    </row>
    <row r="376" spans="1:11" s="2" customFormat="1" ht="15" x14ac:dyDescent="0.25">
      <c r="A376" s="33" t="s">
        <v>653</v>
      </c>
      <c r="B376" s="34" t="s">
        <v>212</v>
      </c>
      <c r="C376" s="34" t="s">
        <v>764</v>
      </c>
      <c r="D376" s="35" t="s">
        <v>765</v>
      </c>
      <c r="E376" s="36">
        <v>2.6</v>
      </c>
      <c r="F376" s="37">
        <v>0</v>
      </c>
      <c r="G376" s="38">
        <v>2.6</v>
      </c>
      <c r="H376" s="39">
        <v>4.7</v>
      </c>
      <c r="I376" s="40">
        <v>0</v>
      </c>
      <c r="J376" s="41">
        <v>4.7</v>
      </c>
      <c r="K376" s="55">
        <f>VLOOKUP(C376,[3]zriadovatel!$C$321:$Q$381,15,0)</f>
        <v>2737</v>
      </c>
    </row>
    <row r="377" spans="1:11" s="2" customFormat="1" ht="15" x14ac:dyDescent="0.25">
      <c r="A377" s="33" t="s">
        <v>653</v>
      </c>
      <c r="B377" s="34" t="s">
        <v>212</v>
      </c>
      <c r="C377" s="34" t="s">
        <v>766</v>
      </c>
      <c r="D377" s="35" t="s">
        <v>767</v>
      </c>
      <c r="E377" s="36">
        <v>5</v>
      </c>
      <c r="F377" s="37">
        <v>0</v>
      </c>
      <c r="G377" s="38">
        <v>5</v>
      </c>
      <c r="H377" s="39">
        <v>4</v>
      </c>
      <c r="I377" s="40">
        <v>0</v>
      </c>
      <c r="J377" s="41">
        <v>4</v>
      </c>
      <c r="K377" s="55">
        <f>VLOOKUP(C377,[3]zriadovatel!$C$321:$Q$381,15,0)</f>
        <v>5114</v>
      </c>
    </row>
    <row r="378" spans="1:11" s="2" customFormat="1" ht="15" x14ac:dyDescent="0.25">
      <c r="A378" s="33" t="s">
        <v>653</v>
      </c>
      <c r="B378" s="34" t="s">
        <v>212</v>
      </c>
      <c r="C378" s="34" t="s">
        <v>768</v>
      </c>
      <c r="D378" s="35" t="s">
        <v>769</v>
      </c>
      <c r="E378" s="36">
        <v>6</v>
      </c>
      <c r="F378" s="37">
        <v>0</v>
      </c>
      <c r="G378" s="38">
        <v>6</v>
      </c>
      <c r="H378" s="39">
        <v>7</v>
      </c>
      <c r="I378" s="40">
        <v>0</v>
      </c>
      <c r="J378" s="41">
        <v>7</v>
      </c>
      <c r="K378" s="55">
        <f>VLOOKUP(C378,[3]zriadovatel!$C$321:$Q$381,15,0)</f>
        <v>7123</v>
      </c>
    </row>
    <row r="379" spans="1:11" s="2" customFormat="1" ht="15" x14ac:dyDescent="0.25">
      <c r="A379" s="33" t="s">
        <v>653</v>
      </c>
      <c r="B379" s="34" t="s">
        <v>212</v>
      </c>
      <c r="C379" s="34" t="s">
        <v>770</v>
      </c>
      <c r="D379" s="35" t="s">
        <v>771</v>
      </c>
      <c r="E379" s="36">
        <v>16.899999999999999</v>
      </c>
      <c r="F379" s="37">
        <v>0.5</v>
      </c>
      <c r="G379" s="38">
        <v>17.399999999999999</v>
      </c>
      <c r="H379" s="39">
        <v>31.3</v>
      </c>
      <c r="I379" s="40">
        <v>1</v>
      </c>
      <c r="J379" s="41">
        <v>32.299999999999997</v>
      </c>
      <c r="K379" s="55">
        <f>VLOOKUP(C379,[3]zriadovatel!$C$321:$Q$381,15,0)</f>
        <v>26467</v>
      </c>
    </row>
    <row r="380" spans="1:11" s="2" customFormat="1" ht="15" x14ac:dyDescent="0.25">
      <c r="A380" s="33" t="s">
        <v>653</v>
      </c>
      <c r="B380" s="34" t="s">
        <v>212</v>
      </c>
      <c r="C380" s="34" t="s">
        <v>772</v>
      </c>
      <c r="D380" s="35" t="s">
        <v>773</v>
      </c>
      <c r="E380" s="36">
        <v>6</v>
      </c>
      <c r="F380" s="37">
        <v>0</v>
      </c>
      <c r="G380" s="38">
        <v>6</v>
      </c>
      <c r="H380" s="39">
        <v>6</v>
      </c>
      <c r="I380" s="40">
        <v>0</v>
      </c>
      <c r="J380" s="41">
        <v>6</v>
      </c>
      <c r="K380" s="55">
        <f>VLOOKUP(C380,[3]zriadovatel!$C$321:$Q$381,15,0)</f>
        <v>6864</v>
      </c>
    </row>
    <row r="381" spans="1:11" s="4" customFormat="1" ht="15" x14ac:dyDescent="0.25">
      <c r="A381" s="27" t="s">
        <v>653</v>
      </c>
      <c r="B381" s="28" t="s">
        <v>212</v>
      </c>
      <c r="C381" s="28" t="s">
        <v>774</v>
      </c>
      <c r="D381" s="29" t="s">
        <v>775</v>
      </c>
      <c r="E381" s="30">
        <v>0</v>
      </c>
      <c r="F381" s="31">
        <v>0</v>
      </c>
      <c r="G381" s="32">
        <v>0</v>
      </c>
      <c r="H381" s="30">
        <v>0</v>
      </c>
      <c r="I381" s="40">
        <v>0</v>
      </c>
      <c r="J381" s="42">
        <v>0</v>
      </c>
      <c r="K381" s="55">
        <f>VLOOKUP(C381,[3]zriadovatel!$C$321:$Q$381,15,0)</f>
        <v>3775</v>
      </c>
    </row>
    <row r="382" spans="1:11" s="2" customFormat="1" ht="15.75" thickBot="1" x14ac:dyDescent="0.3">
      <c r="A382" s="43"/>
      <c r="B382" s="44"/>
      <c r="C382" s="44"/>
      <c r="D382" s="45" t="s">
        <v>776</v>
      </c>
      <c r="E382" s="46">
        <f t="shared" ref="E382:K382" si="0">SUM(E5:E381)</f>
        <v>20002.800000000007</v>
      </c>
      <c r="F382" s="47">
        <f t="shared" si="0"/>
        <v>909.80000000000018</v>
      </c>
      <c r="G382" s="48">
        <f t="shared" si="0"/>
        <v>20912.600000000009</v>
      </c>
      <c r="H382" s="49">
        <f t="shared" si="0"/>
        <v>20513.299999999996</v>
      </c>
      <c r="I382" s="50">
        <f t="shared" si="0"/>
        <v>981.69999999999948</v>
      </c>
      <c r="J382" s="51">
        <f t="shared" si="0"/>
        <v>21494.999999999996</v>
      </c>
      <c r="K382" s="56">
        <f t="shared" si="0"/>
        <v>33779829.299999997</v>
      </c>
    </row>
    <row r="384" spans="1:11" s="2" customFormat="1" ht="15" hidden="1" x14ac:dyDescent="0.25">
      <c r="E384" s="52">
        <f>E382-[4]skoly!M824</f>
        <v>0</v>
      </c>
      <c r="F384" s="52">
        <f>F382-[4]skoly!N824</f>
        <v>0</v>
      </c>
      <c r="G384" s="52">
        <f>G382-[4]skoly!O824</f>
        <v>0</v>
      </c>
      <c r="H384" s="52">
        <f>H382-[4]skoly!P824</f>
        <v>332.80000000001019</v>
      </c>
      <c r="I384" s="52">
        <f>I382-[4]skoly!Q824</f>
        <v>16</v>
      </c>
      <c r="J384" s="52">
        <f>J382-[4]skoly!R824</f>
        <v>348.80000000001019</v>
      </c>
      <c r="K384"/>
    </row>
    <row r="385" spans="1:11" s="2" customFormat="1" ht="15" x14ac:dyDescent="0.25">
      <c r="E385" s="52"/>
      <c r="F385" s="52"/>
      <c r="K385"/>
    </row>
    <row r="386" spans="1:11" s="2" customFormat="1" ht="15" x14ac:dyDescent="0.25">
      <c r="A386"/>
      <c r="B386"/>
      <c r="C386"/>
      <c r="D386"/>
      <c r="E386"/>
      <c r="F386"/>
      <c r="G386"/>
      <c r="H386"/>
      <c r="I386"/>
      <c r="J386"/>
      <c r="K386"/>
    </row>
    <row r="389" spans="1:11" x14ac:dyDescent="0.2">
      <c r="K389" s="53"/>
    </row>
    <row r="390" spans="1:11" x14ac:dyDescent="0.2">
      <c r="K390" s="53"/>
    </row>
    <row r="391" spans="1:11" x14ac:dyDescent="0.2">
      <c r="K391" s="53"/>
    </row>
    <row r="394" spans="1:11" x14ac:dyDescent="0.2">
      <c r="K394" s="53"/>
    </row>
  </sheetData>
  <autoFilter ref="A4:K382" xr:uid="{DD104B09-33F8-45DE-A204-63EA44706012}"/>
  <mergeCells count="1">
    <mergeCell ref="K3:K4"/>
  </mergeCells>
  <pageMargins left="0.23622047244094491" right="0.23622047244094491" top="0.23622047244094491" bottom="0.35433070866141736" header="0.31496062992125984" footer="0.11811023622047245"/>
  <pageSetup paperSize="9" scale="66" fitToHeight="0" orientation="landscape" r:id="rId1"/>
  <headerFooter>
    <oddFooter>Strana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Zriaďovateľ</vt:lpstr>
      <vt:lpstr>Zriaďovateľ!Názvy_tlače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Gejdošová Michaela</dc:creator>
  <cp:lastModifiedBy>Gejdošová Michaela</cp:lastModifiedBy>
  <dcterms:created xsi:type="dcterms:W3CDTF">2025-12-18T08:17:24Z</dcterms:created>
  <dcterms:modified xsi:type="dcterms:W3CDTF">2025-12-18T08:52:15Z</dcterms:modified>
</cp:coreProperties>
</file>