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ej.sliska\Desktop\súťaže 2020\klima tomasikova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1" i="1" l="1"/>
  <c r="J140" i="1"/>
  <c r="J139" i="1"/>
  <c r="J138" i="1"/>
  <c r="J136" i="1"/>
  <c r="J135" i="1"/>
  <c r="J133" i="1"/>
  <c r="J131" i="1"/>
  <c r="J130" i="1"/>
  <c r="J129" i="1"/>
  <c r="J128" i="1"/>
  <c r="J127" i="1"/>
  <c r="J126" i="1"/>
  <c r="J124" i="1"/>
  <c r="J123" i="1"/>
  <c r="J122" i="1"/>
  <c r="J121" i="1"/>
  <c r="J120" i="1"/>
  <c r="J119" i="1"/>
  <c r="J118" i="1"/>
  <c r="J116" i="1"/>
  <c r="J115" i="1"/>
  <c r="J111" i="1"/>
  <c r="J110" i="1"/>
  <c r="J109" i="1"/>
  <c r="J108" i="1"/>
  <c r="J107" i="1"/>
  <c r="J106" i="1"/>
  <c r="J104" i="1"/>
  <c r="J103" i="1"/>
  <c r="J102" i="1"/>
  <c r="J101" i="1"/>
  <c r="J100" i="1"/>
  <c r="J99" i="1"/>
  <c r="J97" i="1"/>
  <c r="J96" i="1"/>
  <c r="J95" i="1"/>
  <c r="J94" i="1"/>
  <c r="J93" i="1"/>
  <c r="J92" i="1"/>
  <c r="J91" i="1"/>
  <c r="J86" i="1"/>
  <c r="J85" i="1"/>
  <c r="J84" i="1"/>
  <c r="J83" i="1"/>
  <c r="J81" i="1"/>
  <c r="J80" i="1"/>
  <c r="J78" i="1"/>
  <c r="J77" i="1"/>
  <c r="J76" i="1"/>
  <c r="J73" i="1"/>
  <c r="J72" i="1"/>
  <c r="J70" i="1"/>
  <c r="J69" i="1"/>
  <c r="J68" i="1"/>
  <c r="J67" i="1"/>
  <c r="J66" i="1"/>
  <c r="J63" i="1"/>
  <c r="J62" i="1"/>
  <c r="J137" i="1"/>
  <c r="J134" i="1"/>
  <c r="J125" i="1"/>
  <c r="J117" i="1"/>
  <c r="J114" i="1"/>
  <c r="J113" i="1"/>
  <c r="J112" i="1"/>
  <c r="J98" i="1"/>
  <c r="J90" i="1"/>
  <c r="J89" i="1"/>
  <c r="J88" i="1"/>
  <c r="J87" i="1"/>
  <c r="J75" i="1"/>
  <c r="J74" i="1"/>
  <c r="J65" i="1"/>
  <c r="J64" i="1"/>
  <c r="J71" i="1" l="1"/>
  <c r="J132" i="1"/>
  <c r="J61" i="1"/>
  <c r="J105" i="1"/>
  <c r="J82" i="1"/>
  <c r="J79" i="1"/>
  <c r="J60" i="1" l="1"/>
  <c r="J59" i="1" s="1"/>
  <c r="J22" i="1" s="1"/>
  <c r="J29" i="1" s="1"/>
  <c r="J26" i="1" s="1"/>
  <c r="F26" i="1" l="1"/>
</calcChain>
</file>

<file path=xl/sharedStrings.xml><?xml version="1.0" encoding="utf-8"?>
<sst xmlns="http://schemas.openxmlformats.org/spreadsheetml/2006/main" count="287" uniqueCount="103">
  <si>
    <t>Súhrn cenovej ponuky objektu stavby</t>
  </si>
  <si>
    <t>Stavba:</t>
  </si>
  <si>
    <t>Metodické centrum, Tomášikova 4</t>
  </si>
  <si>
    <t>Objekt:</t>
  </si>
  <si>
    <t>Časť:</t>
  </si>
  <si>
    <t>023 - Klimatizácia a montáž potrubných rozvodov</t>
  </si>
  <si>
    <t>Miesto:</t>
  </si>
  <si>
    <t>Bratislava, Tomášikova 4</t>
  </si>
  <si>
    <t>Objednávateľ:</t>
  </si>
  <si>
    <t>MŠVVaŠ SR</t>
  </si>
  <si>
    <t xml:space="preserve"> </t>
  </si>
  <si>
    <t>Cena bez DPH</t>
  </si>
  <si>
    <t>Základ dane</t>
  </si>
  <si>
    <t>Sadzba dane</t>
  </si>
  <si>
    <t>Výška dane</t>
  </si>
  <si>
    <t>DPH</t>
  </si>
  <si>
    <t>základná</t>
  </si>
  <si>
    <t>Cena s DPH</t>
  </si>
  <si>
    <t>v</t>
  </si>
  <si>
    <t>EUR</t>
  </si>
  <si>
    <t>Dátum a podpis:</t>
  </si>
  <si>
    <t>Dátum:</t>
  </si>
  <si>
    <t>Náklady z rozpočtu</t>
  </si>
  <si>
    <t>ROZPOČET</t>
  </si>
  <si>
    <t>Metodické centrum</t>
  </si>
  <si>
    <t>PČ</t>
  </si>
  <si>
    <t>Typ</t>
  </si>
  <si>
    <t>Kód</t>
  </si>
  <si>
    <t>Popis</t>
  </si>
  <si>
    <t>MJ</t>
  </si>
  <si>
    <t>Množstvo</t>
  </si>
  <si>
    <t>J.cena [EUR]</t>
  </si>
  <si>
    <t>Cena celkom bez DPH [EUR]</t>
  </si>
  <si>
    <t>D</t>
  </si>
  <si>
    <t>PSV</t>
  </si>
  <si>
    <t>Práce a dodávky PSV</t>
  </si>
  <si>
    <t>769-1</t>
  </si>
  <si>
    <t>Klimatizačné jednotky pre 1 NP - vetva 1</t>
  </si>
  <si>
    <t>1</t>
  </si>
  <si>
    <t>M</t>
  </si>
  <si>
    <t xml:space="preserve">Vonkajšia jednotka MRV systém (VRF), DC Inverter, výkon minimálne 56kW, vrátane konzoly, inštalácia na strechu </t>
  </si>
  <si>
    <t>ks</t>
  </si>
  <si>
    <t>2</t>
  </si>
  <si>
    <t>K</t>
  </si>
  <si>
    <t>Inštalácia vonkajšej jednotky so zapojením na rozvody</t>
  </si>
  <si>
    <t xml:space="preserve">Podstavec pre vonkajšiu jednotku </t>
  </si>
  <si>
    <t xml:space="preserve">Inštalácia podstavca pre vonkajšiu jednotku </t>
  </si>
  <si>
    <t>Dodávka ovládačov pre vnútorné klimatizácie - diaľkové ovládače</t>
  </si>
  <si>
    <t>Vnútorná klimatizačná jednotka o výkone min.2,8kW</t>
  </si>
  <si>
    <t>Vnútorná klimatizačná jednotka o výkone min.2,2kW</t>
  </si>
  <si>
    <t>Vnútorná klimatizačná jednotka o výkone min.5,0kW</t>
  </si>
  <si>
    <t>Inštalácia vnútornej jednotky</t>
  </si>
  <si>
    <t>Klimatizačné jednotky pre 2 NP - vetva 2</t>
  </si>
  <si>
    <t xml:space="preserve">Vonkajšia jednotka MRV systém (VRF), DC Inverter, výkon minimálne 28,6kW, vrátane konzoly, inštalácia na strechu </t>
  </si>
  <si>
    <t>Klimatizačná jednotka pre serverovňu</t>
  </si>
  <si>
    <t>SPLIT jednotka 5,0 kW pre potreby serverovej miestnosti</t>
  </si>
  <si>
    <t>Inštalácia potrubia, vnútornej a vonkajšej jednotky do 3m potrubia</t>
  </si>
  <si>
    <t>769-2</t>
  </si>
  <si>
    <t>CU medené rozvody pre klimatizácie - vetva 1</t>
  </si>
  <si>
    <t xml:space="preserve">Cu potrubie Pipe-28,58 </t>
  </si>
  <si>
    <t>m</t>
  </si>
  <si>
    <t xml:space="preserve">Cu potrubie Pipe-15,88 </t>
  </si>
  <si>
    <t xml:space="preserve">Cu potrubie Pipe-9,52 </t>
  </si>
  <si>
    <t xml:space="preserve">Cu potrubie Pipe-6,35 </t>
  </si>
  <si>
    <t>Izolácia pre Cu potrubie - 28,58</t>
  </si>
  <si>
    <t>Izolácia pre Cu potrubie - 15,88</t>
  </si>
  <si>
    <t>Izolácia pre Cu potrubie - 9,52</t>
  </si>
  <si>
    <t>Izolácia pre Cu potrubie - 6,35</t>
  </si>
  <si>
    <t>Realizácia izolácie pre potrubie</t>
  </si>
  <si>
    <t xml:space="preserve">Montáž cu potrubia pre klimatizácie </t>
  </si>
  <si>
    <t>Príchytky pre Cu potrubie, závitová tyč a objímka</t>
  </si>
  <si>
    <t>Montáž prichytenia pre Cu potrubie</t>
  </si>
  <si>
    <t>Rozbočovač chladiva REFNET ako odbočka pre vnútorné jednotky</t>
  </si>
  <si>
    <t>Inštalácia Rozbočovač chladiva REFNET ako odbočka pre vnútorné jednotky</t>
  </si>
  <si>
    <t>Chladivo R410A</t>
  </si>
  <si>
    <t>kg</t>
  </si>
  <si>
    <t>Dusík 10 kg</t>
  </si>
  <si>
    <t>kpl</t>
  </si>
  <si>
    <t>Guľový ventil DN6-DN10</t>
  </si>
  <si>
    <t xml:space="preserve">Inštalácia guľového ventilu </t>
  </si>
  <si>
    <t>Komunikačný kábel medzi vnútornou a vonkajšou jednotkou</t>
  </si>
  <si>
    <t>Inštalácia komunikačného kábla</t>
  </si>
  <si>
    <t>N2XH-J 3x2,5 pre napájanie</t>
  </si>
  <si>
    <t>Inštalácia N2XH-J 3x2,5</t>
  </si>
  <si>
    <t>CU medené rozvody pre klimatizácie - vetva 2</t>
  </si>
  <si>
    <t xml:space="preserve">Cu potrubie Pipe-25,4 </t>
  </si>
  <si>
    <t>Cu potrubie Pipe -12,07</t>
  </si>
  <si>
    <t>Cu potrubie Pipe - 19,05</t>
  </si>
  <si>
    <t>Izolácia pre Cu potrubie - 25,4</t>
  </si>
  <si>
    <t>Izolácia pre Cu potrubie - 12,07</t>
  </si>
  <si>
    <t>Izolácia pre Cu potrubie - 19,05</t>
  </si>
  <si>
    <t>769-3</t>
  </si>
  <si>
    <t>Režijné výkony</t>
  </si>
  <si>
    <t>Podiel pridružených výkonov</t>
  </si>
  <si>
    <t>Prierazy a protipožiarne utesnenie</t>
  </si>
  <si>
    <t>Podiel pridruženého materiálu</t>
  </si>
  <si>
    <t>Vypracovanie montážnej a skutkovej dokumentácie kompletného riešenia klimatizácie</t>
  </si>
  <si>
    <t>Revízne správy elektro</t>
  </si>
  <si>
    <t>Tlakové skúšky</t>
  </si>
  <si>
    <t>Dopravné náklady</t>
  </si>
  <si>
    <t>Žeriav pre umiestnenie vonkajších jednotiek na strechu</t>
  </si>
  <si>
    <t xml:space="preserve">Zváranie potrubí </t>
  </si>
  <si>
    <t>Vypracoval: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</si>
</sst>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B]General"/>
    <numFmt numFmtId="165" formatCode="dd&quot;.&quot;mm&quot;.&quot;yyyy"/>
    <numFmt numFmtId="166" formatCode="[$-41B]#,##0.00"/>
    <numFmt numFmtId="167" formatCode="#,##0.00%"/>
    <numFmt numFmtId="168" formatCode="#,##0.000"/>
  </numFmts>
  <fonts count="19">
    <font>
      <sz val="11"/>
      <color theme="1"/>
      <name val="Calibri"/>
      <family val="2"/>
      <charset val="238"/>
      <scheme val="minor"/>
    </font>
    <font>
      <sz val="8"/>
      <color rgb="FF000000"/>
      <name val="Arial CE"/>
      <charset val="238"/>
    </font>
    <font>
      <b/>
      <sz val="14"/>
      <color rgb="FF000000"/>
      <name val="Arial CE1"/>
      <charset val="238"/>
    </font>
    <font>
      <sz val="10"/>
      <color rgb="FF969696"/>
      <name val="Arial CE1"/>
      <charset val="238"/>
    </font>
    <font>
      <sz val="10"/>
      <color rgb="FF000000"/>
      <name val="Arial CE1"/>
      <charset val="238"/>
    </font>
    <font>
      <b/>
      <sz val="10"/>
      <color rgb="FF000000"/>
      <name val="Arial CE1"/>
      <charset val="238"/>
    </font>
    <font>
      <b/>
      <sz val="12"/>
      <color rgb="FF960000"/>
      <name val="Arial CE1"/>
      <charset val="238"/>
    </font>
    <font>
      <sz val="8"/>
      <color rgb="FF969696"/>
      <name val="Arial CE1"/>
      <charset val="238"/>
    </font>
    <font>
      <b/>
      <sz val="12"/>
      <color rgb="FF000000"/>
      <name val="Arial CE1"/>
      <charset val="238"/>
    </font>
    <font>
      <sz val="9"/>
      <color rgb="FF000000"/>
      <name val="Arial CE1"/>
      <charset val="238"/>
    </font>
    <font>
      <sz val="10"/>
      <color rgb="FF003366"/>
      <name val="Arial CE1"/>
      <charset val="238"/>
    </font>
    <font>
      <sz val="8"/>
      <color rgb="FF003366"/>
      <name val="Arial CE1"/>
      <charset val="238"/>
    </font>
    <font>
      <b/>
      <sz val="8"/>
      <color rgb="FF003366"/>
      <name val="Arial CE1"/>
      <charset val="238"/>
    </font>
    <font>
      <b/>
      <sz val="12"/>
      <color rgb="FF003366"/>
      <name val="Arial CE1"/>
      <charset val="238"/>
    </font>
    <font>
      <sz val="10"/>
      <color rgb="FF000000"/>
      <name val="Arial"/>
      <family val="2"/>
      <charset val="238"/>
    </font>
    <font>
      <sz val="10"/>
      <name val="Arial CE1"/>
      <charset val="238"/>
    </font>
    <font>
      <sz val="8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Arial CE1"/>
      <charset val="238"/>
    </font>
  </fonts>
  <fills count="8">
    <fill>
      <patternFill patternType="none"/>
    </fill>
    <fill>
      <patternFill patternType="gray125"/>
    </fill>
    <fill>
      <patternFill patternType="solid">
        <fgColor rgb="FFD2D2D2"/>
        <bgColor rgb="FFD2D2D2"/>
      </patternFill>
    </fill>
    <fill>
      <patternFill patternType="solid">
        <fgColor rgb="FFD9D9D9"/>
        <bgColor rgb="FFD9D9D9"/>
      </patternFill>
    </fill>
    <fill>
      <patternFill patternType="solid">
        <fgColor rgb="FFBDD7EE"/>
        <bgColor rgb="FFBDD7E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2D2D2"/>
      </patternFill>
    </fill>
  </fills>
  <borders count="35">
    <border>
      <left/>
      <right/>
      <top/>
      <bottom/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969696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4">
    <xf numFmtId="0" fontId="0" fillId="0" borderId="0" xfId="0"/>
    <xf numFmtId="164" fontId="1" fillId="0" borderId="0" xfId="1" applyFont="1" applyFill="1" applyAlignment="1">
      <alignment vertical="center"/>
    </xf>
    <xf numFmtId="164" fontId="1" fillId="0" borderId="0" xfId="1" applyFont="1" applyFill="1" applyBorder="1" applyAlignment="1">
      <alignment vertical="center"/>
    </xf>
    <xf numFmtId="166" fontId="9" fillId="5" borderId="16" xfId="1" applyNumberFormat="1" applyFont="1" applyFill="1" applyBorder="1" applyAlignment="1" applyProtection="1">
      <alignment vertical="center"/>
      <protection locked="0"/>
    </xf>
    <xf numFmtId="166" fontId="9" fillId="5" borderId="33" xfId="1" applyNumberFormat="1" applyFont="1" applyFill="1" applyBorder="1" applyAlignment="1" applyProtection="1">
      <alignment vertical="center"/>
      <protection locked="0"/>
    </xf>
    <xf numFmtId="164" fontId="1" fillId="0" borderId="0" xfId="1" applyFont="1" applyFill="1" applyAlignment="1" applyProtection="1"/>
    <xf numFmtId="164" fontId="1" fillId="0" borderId="3" xfId="1" applyFont="1" applyFill="1" applyBorder="1" applyAlignment="1" applyProtection="1"/>
    <xf numFmtId="164" fontId="1" fillId="0" borderId="4" xfId="1" applyFont="1" applyFill="1" applyBorder="1" applyAlignment="1" applyProtection="1"/>
    <xf numFmtId="164" fontId="1" fillId="0" borderId="5" xfId="1" applyFont="1" applyFill="1" applyBorder="1" applyAlignment="1" applyProtection="1"/>
    <xf numFmtId="164" fontId="1" fillId="0" borderId="6" xfId="1" applyFont="1" applyFill="1" applyBorder="1" applyAlignment="1" applyProtection="1"/>
    <xf numFmtId="164" fontId="1" fillId="0" borderId="0" xfId="1" applyFont="1" applyFill="1" applyBorder="1" applyAlignment="1" applyProtection="1"/>
    <xf numFmtId="164" fontId="2" fillId="0" borderId="0" xfId="1" applyFont="1" applyFill="1" applyBorder="1" applyAlignment="1" applyProtection="1">
      <alignment horizontal="left" vertical="center"/>
    </xf>
    <xf numFmtId="164" fontId="1" fillId="0" borderId="7" xfId="1" applyFont="1" applyFill="1" applyBorder="1" applyAlignment="1" applyProtection="1"/>
    <xf numFmtId="164" fontId="15" fillId="0" borderId="0" xfId="1" applyFont="1" applyFill="1" applyBorder="1" applyAlignment="1" applyProtection="1">
      <alignment horizontal="left" vertical="center"/>
    </xf>
    <xf numFmtId="164" fontId="16" fillId="0" borderId="0" xfId="1" applyFont="1" applyFill="1" applyBorder="1" applyAlignment="1" applyProtection="1"/>
    <xf numFmtId="164" fontId="15" fillId="0" borderId="0" xfId="1" applyFont="1" applyFill="1" applyBorder="1" applyAlignment="1" applyProtection="1">
      <alignment horizontal="left" vertical="center" wrapText="1"/>
    </xf>
    <xf numFmtId="164" fontId="1" fillId="0" borderId="0" xfId="1" applyFont="1" applyFill="1" applyAlignment="1" applyProtection="1">
      <alignment vertical="center"/>
    </xf>
    <xf numFmtId="164" fontId="1" fillId="0" borderId="6" xfId="1" applyFont="1" applyFill="1" applyBorder="1" applyAlignment="1" applyProtection="1">
      <alignment vertical="center"/>
    </xf>
    <xf numFmtId="164" fontId="1" fillId="0" borderId="0" xfId="1" applyFont="1" applyFill="1" applyBorder="1" applyAlignment="1" applyProtection="1">
      <alignment vertical="center"/>
    </xf>
    <xf numFmtId="164" fontId="16" fillId="0" borderId="0" xfId="1" applyFont="1" applyFill="1" applyBorder="1" applyAlignment="1" applyProtection="1">
      <alignment vertical="center"/>
    </xf>
    <xf numFmtId="0" fontId="17" fillId="0" borderId="0" xfId="0" applyFont="1" applyFill="1" applyBorder="1" applyProtection="1"/>
    <xf numFmtId="164" fontId="1" fillId="0" borderId="7" xfId="1" applyFont="1" applyFill="1" applyBorder="1" applyAlignment="1" applyProtection="1">
      <alignment vertical="center"/>
    </xf>
    <xf numFmtId="164" fontId="18" fillId="0" borderId="0" xfId="1" applyFont="1" applyFill="1" applyBorder="1" applyAlignment="1" applyProtection="1">
      <alignment vertical="center"/>
    </xf>
    <xf numFmtId="164" fontId="3" fillId="0" borderId="0" xfId="1" applyFont="1" applyFill="1" applyBorder="1" applyAlignment="1" applyProtection="1">
      <alignment horizontal="left" vertical="center"/>
    </xf>
    <xf numFmtId="164" fontId="4" fillId="0" borderId="7" xfId="1" applyFont="1" applyFill="1" applyBorder="1" applyAlignment="1" applyProtection="1">
      <alignment horizontal="left" vertical="center"/>
    </xf>
    <xf numFmtId="165" fontId="4" fillId="0" borderId="7" xfId="1" applyNumberFormat="1" applyFont="1" applyFill="1" applyBorder="1" applyAlignment="1" applyProtection="1">
      <alignment horizontal="left" vertical="center"/>
    </xf>
    <xf numFmtId="164" fontId="1" fillId="0" borderId="1" xfId="1" applyFont="1" applyFill="1" applyBorder="1" applyAlignment="1" applyProtection="1">
      <alignment vertical="center"/>
    </xf>
    <xf numFmtId="164" fontId="1" fillId="0" borderId="8" xfId="1" applyFont="1" applyFill="1" applyBorder="1" applyAlignment="1" applyProtection="1">
      <alignment vertical="center"/>
    </xf>
    <xf numFmtId="164" fontId="5" fillId="0" borderId="0" xfId="1" applyFont="1" applyFill="1" applyBorder="1" applyAlignment="1" applyProtection="1">
      <alignment horizontal="left" vertical="center"/>
    </xf>
    <xf numFmtId="166" fontId="6" fillId="0" borderId="7" xfId="1" applyNumberFormat="1" applyFont="1" applyFill="1" applyBorder="1" applyAlignment="1" applyProtection="1">
      <alignment vertical="center"/>
    </xf>
    <xf numFmtId="164" fontId="3" fillId="0" borderId="0" xfId="1" applyFont="1" applyFill="1" applyBorder="1" applyAlignment="1" applyProtection="1">
      <alignment horizontal="right" vertical="center"/>
    </xf>
    <xf numFmtId="164" fontId="3" fillId="0" borderId="7" xfId="1" applyFont="1" applyFill="1" applyBorder="1" applyAlignment="1" applyProtection="1">
      <alignment horizontal="right" vertical="center"/>
    </xf>
    <xf numFmtId="164" fontId="7" fillId="0" borderId="0" xfId="1" applyFont="1" applyFill="1" applyBorder="1" applyAlignment="1" applyProtection="1">
      <alignment horizontal="left" vertical="center"/>
    </xf>
    <xf numFmtId="166" fontId="3" fillId="0" borderId="0" xfId="1" applyNumberFormat="1" applyFont="1" applyFill="1" applyBorder="1" applyAlignment="1" applyProtection="1">
      <alignment vertical="center"/>
    </xf>
    <xf numFmtId="167" fontId="3" fillId="0" borderId="0" xfId="1" applyNumberFormat="1" applyFont="1" applyFill="1" applyBorder="1" applyAlignment="1" applyProtection="1">
      <alignment horizontal="right" vertical="center"/>
    </xf>
    <xf numFmtId="166" fontId="3" fillId="0" borderId="7" xfId="1" applyNumberFormat="1" applyFont="1" applyFill="1" applyBorder="1" applyAlignment="1" applyProtection="1">
      <alignment vertical="center"/>
    </xf>
    <xf numFmtId="164" fontId="1" fillId="6" borderId="13" xfId="1" applyFont="1" applyFill="1" applyBorder="1" applyAlignment="1" applyProtection="1">
      <alignment vertical="center"/>
    </xf>
    <xf numFmtId="164" fontId="1" fillId="7" borderId="14" xfId="1" applyFont="1" applyFill="1" applyBorder="1" applyAlignment="1" applyProtection="1">
      <alignment vertical="center"/>
    </xf>
    <xf numFmtId="164" fontId="8" fillId="7" borderId="14" xfId="1" applyFont="1" applyFill="1" applyBorder="1" applyAlignment="1" applyProtection="1">
      <alignment horizontal="left" vertical="center"/>
    </xf>
    <xf numFmtId="164" fontId="8" fillId="7" borderId="14" xfId="1" applyFont="1" applyFill="1" applyBorder="1" applyAlignment="1" applyProtection="1">
      <alignment horizontal="right" vertical="center"/>
    </xf>
    <xf numFmtId="164" fontId="8" fillId="7" borderId="14" xfId="1" applyFont="1" applyFill="1" applyBorder="1" applyAlignment="1" applyProtection="1">
      <alignment horizontal="center" vertical="center"/>
    </xf>
    <xf numFmtId="166" fontId="8" fillId="7" borderId="15" xfId="1" applyNumberFormat="1" applyFont="1" applyFill="1" applyBorder="1" applyAlignment="1" applyProtection="1">
      <alignment vertical="center"/>
    </xf>
    <xf numFmtId="164" fontId="3" fillId="0" borderId="2" xfId="1" applyFont="1" applyFill="1" applyBorder="1" applyAlignment="1" applyProtection="1">
      <alignment horizontal="left" vertical="center"/>
    </xf>
    <xf numFmtId="164" fontId="1" fillId="0" borderId="2" xfId="1" applyFont="1" applyFill="1" applyBorder="1" applyAlignment="1" applyProtection="1">
      <alignment vertical="center"/>
    </xf>
    <xf numFmtId="164" fontId="3" fillId="0" borderId="2" xfId="1" applyFont="1" applyFill="1" applyBorder="1" applyAlignment="1" applyProtection="1">
      <alignment horizontal="center" vertical="center"/>
    </xf>
    <xf numFmtId="164" fontId="3" fillId="0" borderId="9" xfId="1" applyFont="1" applyFill="1" applyBorder="1" applyAlignment="1" applyProtection="1">
      <alignment horizontal="right" vertical="center"/>
    </xf>
    <xf numFmtId="164" fontId="1" fillId="0" borderId="10" xfId="1" applyFont="1" applyFill="1" applyBorder="1" applyAlignment="1" applyProtection="1">
      <alignment vertical="center"/>
    </xf>
    <xf numFmtId="164" fontId="1" fillId="0" borderId="11" xfId="1" applyFont="1" applyFill="1" applyBorder="1" applyAlignment="1" applyProtection="1">
      <alignment vertical="center"/>
    </xf>
    <xf numFmtId="164" fontId="1" fillId="0" borderId="12" xfId="1" applyFont="1" applyFill="1" applyBorder="1" applyAlignment="1" applyProtection="1">
      <alignment vertical="center"/>
    </xf>
    <xf numFmtId="164" fontId="1" fillId="0" borderId="24" xfId="1" applyFont="1" applyFill="1" applyBorder="1" applyAlignment="1" applyProtection="1">
      <alignment vertical="center"/>
    </xf>
    <xf numFmtId="164" fontId="1" fillId="0" borderId="25" xfId="1" applyFont="1" applyFill="1" applyBorder="1" applyAlignment="1" applyProtection="1">
      <alignment vertical="center" wrapText="1"/>
    </xf>
    <xf numFmtId="164" fontId="1" fillId="0" borderId="4" xfId="1" applyFont="1" applyFill="1" applyBorder="1" applyAlignment="1" applyProtection="1">
      <alignment vertical="center" wrapText="1"/>
    </xf>
    <xf numFmtId="164" fontId="1" fillId="0" borderId="5" xfId="1" applyFont="1" applyFill="1" applyBorder="1" applyAlignment="1" applyProtection="1">
      <alignment vertical="center" wrapText="1"/>
    </xf>
    <xf numFmtId="164" fontId="2" fillId="0" borderId="26" xfId="1" applyFont="1" applyFill="1" applyBorder="1" applyAlignment="1" applyProtection="1">
      <alignment horizontal="left" vertical="center"/>
    </xf>
    <xf numFmtId="164" fontId="1" fillId="0" borderId="20" xfId="1" applyFont="1" applyFill="1" applyBorder="1" applyAlignment="1" applyProtection="1">
      <alignment vertical="center" wrapText="1"/>
    </xf>
    <xf numFmtId="164" fontId="1" fillId="0" borderId="0" xfId="1" applyFont="1" applyFill="1" applyBorder="1" applyAlignment="1" applyProtection="1">
      <alignment vertical="center" wrapText="1"/>
    </xf>
    <xf numFmtId="164" fontId="1" fillId="0" borderId="7" xfId="1" applyFont="1" applyFill="1" applyBorder="1" applyAlignment="1" applyProtection="1">
      <alignment vertical="center" wrapText="1"/>
    </xf>
    <xf numFmtId="164" fontId="3" fillId="0" borderId="26" xfId="1" applyFont="1" applyFill="1" applyBorder="1" applyAlignment="1" applyProtection="1">
      <alignment horizontal="left" vertical="center"/>
    </xf>
    <xf numFmtId="164" fontId="1" fillId="0" borderId="21" xfId="1" applyFont="1" applyFill="1" applyBorder="1" applyAlignment="1" applyProtection="1">
      <alignment vertical="center" wrapText="1"/>
    </xf>
    <xf numFmtId="164" fontId="1" fillId="0" borderId="22" xfId="1" applyFont="1" applyFill="1" applyBorder="1" applyAlignment="1" applyProtection="1">
      <alignment vertical="center" wrapText="1"/>
    </xf>
    <xf numFmtId="164" fontId="1" fillId="0" borderId="27" xfId="1" applyFont="1" applyFill="1" applyBorder="1" applyAlignment="1" applyProtection="1">
      <alignment vertical="center" wrapText="1"/>
    </xf>
    <xf numFmtId="164" fontId="1" fillId="0" borderId="28" xfId="1" applyFont="1" applyFill="1" applyBorder="1" applyAlignment="1" applyProtection="1">
      <alignment horizontal="center" vertical="center"/>
    </xf>
    <xf numFmtId="164" fontId="1" fillId="0" borderId="19" xfId="1" applyFont="1" applyFill="1" applyBorder="1" applyAlignment="1" applyProtection="1">
      <alignment horizontal="center" vertical="center"/>
    </xf>
    <xf numFmtId="164" fontId="3" fillId="0" borderId="17" xfId="1" applyFont="1" applyFill="1" applyBorder="1" applyAlignment="1" applyProtection="1">
      <alignment horizontal="center" vertical="center" wrapText="1"/>
    </xf>
    <xf numFmtId="164" fontId="3" fillId="0" borderId="18" xfId="1" applyFont="1" applyFill="1" applyBorder="1" applyAlignment="1" applyProtection="1">
      <alignment horizontal="center" vertical="center" wrapText="1"/>
    </xf>
    <xf numFmtId="164" fontId="3" fillId="0" borderId="19" xfId="1" applyFont="1" applyFill="1" applyBorder="1" applyAlignment="1" applyProtection="1">
      <alignment horizontal="center" vertical="center" wrapText="1"/>
    </xf>
    <xf numFmtId="164" fontId="1" fillId="0" borderId="17" xfId="1" applyFont="1" applyFill="1" applyBorder="1" applyAlignment="1" applyProtection="1">
      <alignment horizontal="center" vertical="center"/>
    </xf>
    <xf numFmtId="164" fontId="1" fillId="0" borderId="29" xfId="1" applyFont="1" applyFill="1" applyBorder="1" applyAlignment="1" applyProtection="1">
      <alignment horizontal="center" vertical="center"/>
    </xf>
    <xf numFmtId="164" fontId="1" fillId="0" borderId="30" xfId="1" applyFont="1" applyFill="1" applyBorder="1" applyAlignment="1" applyProtection="1">
      <alignment horizontal="center" vertical="center"/>
    </xf>
    <xf numFmtId="164" fontId="1" fillId="0" borderId="23" xfId="1" applyFont="1" applyFill="1" applyBorder="1" applyAlignment="1" applyProtection="1">
      <alignment horizontal="center" vertical="center"/>
    </xf>
    <xf numFmtId="164" fontId="3" fillId="0" borderId="21" xfId="1" applyFont="1" applyFill="1" applyBorder="1" applyAlignment="1" applyProtection="1">
      <alignment horizontal="center" vertical="center" wrapText="1"/>
    </xf>
    <xf numFmtId="164" fontId="3" fillId="0" borderId="22" xfId="1" applyFont="1" applyFill="1" applyBorder="1" applyAlignment="1" applyProtection="1">
      <alignment horizontal="center" vertical="center" wrapText="1"/>
    </xf>
    <xf numFmtId="164" fontId="3" fillId="0" borderId="23" xfId="1" applyFont="1" applyFill="1" applyBorder="1" applyAlignment="1" applyProtection="1">
      <alignment horizontal="center" vertical="center" wrapText="1"/>
    </xf>
    <xf numFmtId="164" fontId="1" fillId="0" borderId="21" xfId="1" applyFont="1" applyFill="1" applyBorder="1" applyAlignment="1" applyProtection="1">
      <alignment horizontal="center" vertical="center"/>
    </xf>
    <xf numFmtId="164" fontId="1" fillId="0" borderId="27" xfId="1" applyFont="1" applyFill="1" applyBorder="1" applyAlignment="1" applyProtection="1">
      <alignment horizontal="center" vertical="center"/>
    </xf>
    <xf numFmtId="164" fontId="1" fillId="0" borderId="16" xfId="1" applyFont="1" applyFill="1" applyBorder="1" applyAlignment="1" applyProtection="1">
      <alignment vertical="center"/>
    </xf>
    <xf numFmtId="164" fontId="4" fillId="0" borderId="16" xfId="1" applyFont="1" applyFill="1" applyBorder="1" applyAlignment="1" applyProtection="1">
      <alignment horizontal="left" vertical="center"/>
    </xf>
    <xf numFmtId="164" fontId="3" fillId="0" borderId="16" xfId="1" applyFont="1" applyFill="1" applyBorder="1" applyAlignment="1" applyProtection="1">
      <alignment horizontal="left" vertical="center"/>
    </xf>
    <xf numFmtId="165" fontId="4" fillId="0" borderId="31" xfId="1" applyNumberFormat="1" applyFont="1" applyFill="1" applyBorder="1" applyAlignment="1" applyProtection="1">
      <alignment horizontal="left" vertical="center"/>
    </xf>
    <xf numFmtId="164" fontId="4" fillId="0" borderId="31" xfId="1" applyFont="1" applyFill="1" applyBorder="1" applyAlignment="1" applyProtection="1">
      <alignment horizontal="left" vertical="center" wrapText="1"/>
    </xf>
    <xf numFmtId="164" fontId="1" fillId="0" borderId="0" xfId="1" applyFont="1" applyFill="1" applyAlignment="1" applyProtection="1">
      <alignment horizontal="center" vertical="center" wrapText="1"/>
    </xf>
    <xf numFmtId="164" fontId="1" fillId="0" borderId="0" xfId="1" applyFont="1" applyFill="1" applyBorder="1" applyAlignment="1" applyProtection="1">
      <alignment horizontal="center" vertical="center" wrapText="1"/>
    </xf>
    <xf numFmtId="164" fontId="9" fillId="2" borderId="26" xfId="1" applyFont="1" applyFill="1" applyBorder="1" applyAlignment="1" applyProtection="1">
      <alignment horizontal="center" vertical="center" wrapText="1"/>
    </xf>
    <xf numFmtId="164" fontId="9" fillId="2" borderId="16" xfId="1" applyFont="1" applyFill="1" applyBorder="1" applyAlignment="1" applyProtection="1">
      <alignment horizontal="center" vertical="center" wrapText="1"/>
    </xf>
    <xf numFmtId="164" fontId="9" fillId="2" borderId="31" xfId="1" applyFont="1" applyFill="1" applyBorder="1" applyAlignment="1" applyProtection="1">
      <alignment horizontal="center" vertical="center" wrapText="1"/>
    </xf>
    <xf numFmtId="164" fontId="6" fillId="0" borderId="26" xfId="1" applyFont="1" applyFill="1" applyBorder="1" applyAlignment="1" applyProtection="1">
      <alignment horizontal="left" vertical="center"/>
    </xf>
    <xf numFmtId="166" fontId="6" fillId="0" borderId="31" xfId="1" applyNumberFormat="1" applyFont="1" applyFill="1" applyBorder="1" applyAlignment="1" applyProtection="1"/>
    <xf numFmtId="164" fontId="11" fillId="0" borderId="0" xfId="1" applyFont="1" applyFill="1" applyAlignment="1" applyProtection="1"/>
    <xf numFmtId="164" fontId="11" fillId="0" borderId="0" xfId="1" applyFont="1" applyFill="1" applyBorder="1" applyAlignment="1" applyProtection="1"/>
    <xf numFmtId="164" fontId="12" fillId="3" borderId="26" xfId="1" applyFont="1" applyFill="1" applyBorder="1" applyAlignment="1" applyProtection="1"/>
    <xf numFmtId="164" fontId="12" fillId="3" borderId="16" xfId="1" applyFont="1" applyFill="1" applyBorder="1" applyAlignment="1" applyProtection="1">
      <alignment horizontal="left"/>
    </xf>
    <xf numFmtId="164" fontId="13" fillId="3" borderId="16" xfId="1" applyFont="1" applyFill="1" applyBorder="1" applyAlignment="1" applyProtection="1">
      <alignment horizontal="left"/>
    </xf>
    <xf numFmtId="164" fontId="12" fillId="3" borderId="16" xfId="1" applyFont="1" applyFill="1" applyBorder="1" applyAlignment="1" applyProtection="1"/>
    <xf numFmtId="166" fontId="13" fillId="3" borderId="31" xfId="1" applyNumberFormat="1" applyFont="1" applyFill="1" applyBorder="1" applyAlignment="1" applyProtection="1"/>
    <xf numFmtId="164" fontId="11" fillId="4" borderId="26" xfId="1" applyFont="1" applyFill="1" applyBorder="1" applyAlignment="1" applyProtection="1"/>
    <xf numFmtId="164" fontId="11" fillId="4" borderId="16" xfId="1" applyFont="1" applyFill="1" applyBorder="1" applyAlignment="1" applyProtection="1">
      <alignment horizontal="left"/>
    </xf>
    <xf numFmtId="164" fontId="10" fillId="4" borderId="16" xfId="1" applyFont="1" applyFill="1" applyBorder="1" applyAlignment="1" applyProtection="1">
      <alignment horizontal="left"/>
    </xf>
    <xf numFmtId="164" fontId="11" fillId="4" borderId="16" xfId="1" applyFont="1" applyFill="1" applyBorder="1" applyAlignment="1" applyProtection="1"/>
    <xf numFmtId="166" fontId="10" fillId="4" borderId="31" xfId="1" applyNumberFormat="1" applyFont="1" applyFill="1" applyBorder="1" applyAlignment="1" applyProtection="1"/>
    <xf numFmtId="164" fontId="9" fillId="5" borderId="26" xfId="1" applyFont="1" applyFill="1" applyBorder="1" applyAlignment="1" applyProtection="1">
      <alignment horizontal="center" vertical="center"/>
    </xf>
    <xf numFmtId="164" fontId="9" fillId="5" borderId="16" xfId="1" applyFont="1" applyFill="1" applyBorder="1" applyAlignment="1" applyProtection="1">
      <alignment horizontal="center" vertical="center"/>
    </xf>
    <xf numFmtId="49" fontId="9" fillId="5" borderId="16" xfId="1" applyNumberFormat="1" applyFont="1" applyFill="1" applyBorder="1" applyAlignment="1" applyProtection="1">
      <alignment horizontal="left" vertical="center" wrapText="1"/>
    </xf>
    <xf numFmtId="164" fontId="9" fillId="5" borderId="16" xfId="1" applyFont="1" applyFill="1" applyBorder="1" applyAlignment="1" applyProtection="1">
      <alignment horizontal="left" vertical="center" wrapText="1"/>
    </xf>
    <xf numFmtId="164" fontId="9" fillId="5" borderId="16" xfId="1" applyFont="1" applyFill="1" applyBorder="1" applyAlignment="1" applyProtection="1">
      <alignment horizontal="center" vertical="center" wrapText="1"/>
    </xf>
    <xf numFmtId="168" fontId="9" fillId="5" borderId="16" xfId="1" applyNumberFormat="1" applyFont="1" applyFill="1" applyBorder="1" applyAlignment="1" applyProtection="1">
      <alignment vertical="center"/>
    </xf>
    <xf numFmtId="166" fontId="9" fillId="5" borderId="31" xfId="1" applyNumberFormat="1" applyFont="1" applyFill="1" applyBorder="1" applyAlignment="1" applyProtection="1">
      <alignment vertical="center"/>
    </xf>
    <xf numFmtId="4" fontId="14" fillId="5" borderId="16" xfId="0" applyNumberFormat="1" applyFont="1" applyFill="1" applyBorder="1" applyAlignment="1" applyProtection="1">
      <alignment vertical="top" wrapText="1"/>
    </xf>
    <xf numFmtId="164" fontId="9" fillId="5" borderId="32" xfId="1" applyFont="1" applyFill="1" applyBorder="1" applyAlignment="1" applyProtection="1">
      <alignment horizontal="center" vertical="center"/>
    </xf>
    <xf numFmtId="164" fontId="9" fillId="5" borderId="33" xfId="1" applyFont="1" applyFill="1" applyBorder="1" applyAlignment="1" applyProtection="1">
      <alignment horizontal="center" vertical="center"/>
    </xf>
    <xf numFmtId="49" fontId="9" fillId="5" borderId="33" xfId="1" applyNumberFormat="1" applyFont="1" applyFill="1" applyBorder="1" applyAlignment="1" applyProtection="1">
      <alignment horizontal="left" vertical="center" wrapText="1"/>
    </xf>
    <xf numFmtId="164" fontId="9" fillId="5" borderId="33" xfId="1" applyFont="1" applyFill="1" applyBorder="1" applyAlignment="1" applyProtection="1">
      <alignment horizontal="left" vertical="center" wrapText="1"/>
    </xf>
    <xf numFmtId="164" fontId="9" fillId="5" borderId="33" xfId="1" applyFont="1" applyFill="1" applyBorder="1" applyAlignment="1" applyProtection="1">
      <alignment horizontal="center" vertical="center" wrapText="1"/>
    </xf>
    <xf numFmtId="168" fontId="9" fillId="5" borderId="33" xfId="1" applyNumberFormat="1" applyFont="1" applyFill="1" applyBorder="1" applyAlignment="1" applyProtection="1">
      <alignment vertical="center"/>
    </xf>
    <xf numFmtId="166" fontId="9" fillId="5" borderId="34" xfId="1" applyNumberFormat="1" applyFont="1" applyFill="1" applyBorder="1" applyAlignment="1" applyProtection="1">
      <alignment vertical="center"/>
    </xf>
  </cellXfs>
  <cellStyles count="2">
    <cellStyle name="Excel Built-in Normal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tabSelected="1" topLeftCell="A120" workbookViewId="0">
      <selection activeCell="M130" sqref="M130"/>
    </sheetView>
  </sheetViews>
  <sheetFormatPr defaultRowHeight="15"/>
  <cols>
    <col min="1" max="1" width="1.42578125" customWidth="1"/>
    <col min="2" max="2" width="2.42578125" customWidth="1"/>
    <col min="3" max="3" width="3.28515625" customWidth="1"/>
    <col min="4" max="4" width="3" customWidth="1"/>
    <col min="5" max="5" width="5.42578125" customWidth="1"/>
    <col min="6" max="6" width="32.85546875" customWidth="1"/>
    <col min="7" max="7" width="4" customWidth="1"/>
    <col min="8" max="8" width="8" customWidth="1"/>
    <col min="9" max="9" width="9.140625" customWidth="1"/>
    <col min="10" max="10" width="17.7109375" customWidth="1"/>
  </cols>
  <sheetData>
    <row r="1" spans="1:1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3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3">
      <c r="A3" s="5"/>
      <c r="B3" s="6"/>
      <c r="C3" s="7"/>
      <c r="D3" s="7"/>
      <c r="E3" s="7"/>
      <c r="F3" s="7"/>
      <c r="G3" s="7"/>
      <c r="H3" s="7"/>
      <c r="I3" s="7"/>
      <c r="J3" s="8"/>
    </row>
    <row r="4" spans="1:13" ht="18">
      <c r="A4" s="5"/>
      <c r="B4" s="9"/>
      <c r="C4" s="10"/>
      <c r="D4" s="11" t="s">
        <v>0</v>
      </c>
      <c r="E4" s="10"/>
      <c r="F4" s="10"/>
      <c r="G4" s="10"/>
      <c r="H4" s="10"/>
      <c r="I4" s="10"/>
      <c r="J4" s="12"/>
    </row>
    <row r="5" spans="1:13">
      <c r="A5" s="5"/>
      <c r="B5" s="9"/>
      <c r="C5" s="10"/>
      <c r="D5" s="10"/>
      <c r="E5" s="10"/>
      <c r="F5" s="10"/>
      <c r="G5" s="10"/>
      <c r="H5" s="10"/>
      <c r="I5" s="10"/>
      <c r="J5" s="12"/>
    </row>
    <row r="6" spans="1:13">
      <c r="A6" s="5"/>
      <c r="B6" s="9"/>
      <c r="C6" s="10"/>
      <c r="D6" s="13" t="s">
        <v>1</v>
      </c>
      <c r="E6" s="14"/>
      <c r="F6" s="14"/>
      <c r="G6" s="14"/>
      <c r="H6" s="14"/>
      <c r="I6" s="10"/>
      <c r="J6" s="12"/>
    </row>
    <row r="7" spans="1:13">
      <c r="A7" s="5"/>
      <c r="B7" s="9"/>
      <c r="C7" s="10"/>
      <c r="D7" s="14"/>
      <c r="E7" s="15" t="s">
        <v>2</v>
      </c>
      <c r="F7" s="15"/>
      <c r="G7" s="15"/>
      <c r="H7" s="15"/>
      <c r="I7" s="10"/>
      <c r="J7" s="12"/>
    </row>
    <row r="8" spans="1:13">
      <c r="A8" s="5"/>
      <c r="B8" s="9"/>
      <c r="C8" s="10"/>
      <c r="D8" s="13" t="s">
        <v>3</v>
      </c>
      <c r="E8" s="14"/>
      <c r="F8" s="14"/>
      <c r="G8" s="14"/>
      <c r="H8" s="14"/>
      <c r="I8" s="10"/>
      <c r="J8" s="12"/>
    </row>
    <row r="9" spans="1:13">
      <c r="A9" s="16"/>
      <c r="B9" s="17"/>
      <c r="C9" s="18"/>
      <c r="D9" s="19"/>
      <c r="E9" s="20"/>
      <c r="F9" s="20"/>
      <c r="G9" s="20"/>
      <c r="H9" s="20"/>
      <c r="I9" s="18"/>
      <c r="J9" s="21"/>
    </row>
    <row r="10" spans="1:13">
      <c r="A10" s="16"/>
      <c r="B10" s="17"/>
      <c r="C10" s="18"/>
      <c r="D10" s="13" t="s">
        <v>4</v>
      </c>
      <c r="E10" s="19"/>
      <c r="F10" s="19"/>
      <c r="G10" s="19"/>
      <c r="H10" s="19"/>
      <c r="I10" s="18"/>
      <c r="J10" s="21"/>
    </row>
    <row r="11" spans="1:13">
      <c r="A11" s="16"/>
      <c r="B11" s="17"/>
      <c r="C11" s="18"/>
      <c r="D11" s="19"/>
      <c r="E11" s="22" t="s">
        <v>5</v>
      </c>
      <c r="F11" s="22"/>
      <c r="G11" s="22"/>
      <c r="H11" s="22"/>
      <c r="I11" s="18"/>
      <c r="J11" s="21"/>
    </row>
    <row r="12" spans="1:13">
      <c r="A12" s="16"/>
      <c r="B12" s="17"/>
      <c r="C12" s="18"/>
      <c r="D12" s="19"/>
      <c r="E12" s="19"/>
      <c r="F12" s="19"/>
      <c r="G12" s="19"/>
      <c r="H12" s="19"/>
      <c r="I12" s="18"/>
      <c r="J12" s="21"/>
      <c r="M12" t="s">
        <v>10</v>
      </c>
    </row>
    <row r="13" spans="1:13">
      <c r="A13" s="16"/>
      <c r="B13" s="17"/>
      <c r="C13" s="18"/>
      <c r="D13" s="13"/>
      <c r="E13" s="19"/>
      <c r="F13" s="13"/>
      <c r="G13" s="19"/>
      <c r="H13" s="19"/>
      <c r="I13" s="23"/>
      <c r="J13" s="24"/>
    </row>
    <row r="14" spans="1:13">
      <c r="A14" s="16"/>
      <c r="B14" s="17"/>
      <c r="C14" s="18"/>
      <c r="D14" s="13" t="s">
        <v>6</v>
      </c>
      <c r="E14" s="19"/>
      <c r="F14" s="13" t="s">
        <v>7</v>
      </c>
      <c r="G14" s="19"/>
      <c r="H14" s="19"/>
      <c r="I14" s="23"/>
      <c r="J14" s="25"/>
    </row>
    <row r="15" spans="1:13">
      <c r="A15" s="16"/>
      <c r="B15" s="17"/>
      <c r="C15" s="18"/>
      <c r="D15" s="19"/>
      <c r="E15" s="19"/>
      <c r="F15" s="19"/>
      <c r="G15" s="19"/>
      <c r="H15" s="19"/>
      <c r="I15" s="18"/>
      <c r="J15" s="21"/>
    </row>
    <row r="16" spans="1:13">
      <c r="A16" s="16"/>
      <c r="B16" s="17"/>
      <c r="C16" s="18"/>
      <c r="D16" s="13" t="s">
        <v>8</v>
      </c>
      <c r="E16" s="19"/>
      <c r="F16" s="19" t="s">
        <v>9</v>
      </c>
      <c r="G16" s="19"/>
      <c r="H16" s="19"/>
      <c r="I16" s="23"/>
      <c r="J16" s="24"/>
    </row>
    <row r="17" spans="1:10">
      <c r="A17" s="16"/>
      <c r="B17" s="17"/>
      <c r="C17" s="18"/>
      <c r="D17" s="19"/>
      <c r="E17" s="13"/>
      <c r="F17" s="19"/>
      <c r="G17" s="19"/>
      <c r="H17" s="19"/>
      <c r="I17" s="23"/>
      <c r="J17" s="24"/>
    </row>
    <row r="18" spans="1:10">
      <c r="A18" s="16"/>
      <c r="B18" s="17"/>
      <c r="C18" s="18"/>
      <c r="D18" s="19" t="s">
        <v>102</v>
      </c>
      <c r="E18" s="19"/>
      <c r="F18" s="19"/>
      <c r="G18" s="19"/>
      <c r="H18" s="19"/>
      <c r="I18" s="18"/>
      <c r="J18" s="21"/>
    </row>
    <row r="19" spans="1:10">
      <c r="A19" s="16"/>
      <c r="B19" s="17"/>
      <c r="C19" s="18"/>
      <c r="D19" s="19"/>
      <c r="E19" s="13"/>
      <c r="F19" s="19"/>
      <c r="G19" s="19"/>
      <c r="H19" s="19"/>
      <c r="I19" s="23"/>
      <c r="J19" s="24"/>
    </row>
    <row r="20" spans="1:10">
      <c r="A20" s="16"/>
      <c r="B20" s="17"/>
      <c r="C20" s="18"/>
      <c r="D20" s="18"/>
      <c r="E20" s="18"/>
      <c r="F20" s="18"/>
      <c r="G20" s="18"/>
      <c r="H20" s="18"/>
      <c r="I20" s="18"/>
      <c r="J20" s="21"/>
    </row>
    <row r="21" spans="1:10">
      <c r="A21" s="16"/>
      <c r="B21" s="17"/>
      <c r="C21" s="18"/>
      <c r="D21" s="26"/>
      <c r="E21" s="26"/>
      <c r="F21" s="26"/>
      <c r="G21" s="26"/>
      <c r="H21" s="26"/>
      <c r="I21" s="26"/>
      <c r="J21" s="27"/>
    </row>
    <row r="22" spans="1:10" ht="15.75">
      <c r="A22" s="16"/>
      <c r="B22" s="17"/>
      <c r="C22" s="18"/>
      <c r="D22" s="28" t="s">
        <v>11</v>
      </c>
      <c r="E22" s="18"/>
      <c r="F22" s="18"/>
      <c r="G22" s="18"/>
      <c r="H22" s="18"/>
      <c r="I22" s="18"/>
      <c r="J22" s="29">
        <f>J59</f>
        <v>0</v>
      </c>
    </row>
    <row r="23" spans="1:10">
      <c r="A23" s="16"/>
      <c r="B23" s="17"/>
      <c r="C23" s="18"/>
      <c r="D23" s="26"/>
      <c r="E23" s="26"/>
      <c r="F23" s="26"/>
      <c r="G23" s="26"/>
      <c r="H23" s="26"/>
      <c r="I23" s="26"/>
      <c r="J23" s="27"/>
    </row>
    <row r="24" spans="1:10">
      <c r="A24" s="16"/>
      <c r="B24" s="17"/>
      <c r="C24" s="18"/>
      <c r="D24" s="18"/>
      <c r="E24" s="18"/>
      <c r="F24" s="30" t="s">
        <v>12</v>
      </c>
      <c r="G24" s="18"/>
      <c r="H24" s="18"/>
      <c r="I24" s="30" t="s">
        <v>13</v>
      </c>
      <c r="J24" s="31" t="s">
        <v>14</v>
      </c>
    </row>
    <row r="25" spans="1:10">
      <c r="A25" s="16"/>
      <c r="B25" s="17"/>
      <c r="C25" s="18"/>
      <c r="D25" s="32" t="s">
        <v>15</v>
      </c>
      <c r="E25" s="23"/>
      <c r="F25" s="33"/>
      <c r="G25" s="18"/>
      <c r="H25" s="18"/>
      <c r="I25" s="34"/>
      <c r="J25" s="35"/>
    </row>
    <row r="26" spans="1:10">
      <c r="A26" s="16"/>
      <c r="B26" s="17"/>
      <c r="C26" s="18"/>
      <c r="D26" s="18"/>
      <c r="E26" s="23" t="s">
        <v>16</v>
      </c>
      <c r="F26" s="33">
        <f>J59</f>
        <v>0</v>
      </c>
      <c r="G26" s="18"/>
      <c r="H26" s="18"/>
      <c r="I26" s="34">
        <v>0.2</v>
      </c>
      <c r="J26" s="35">
        <f>SUM(J29-J22)</f>
        <v>0</v>
      </c>
    </row>
    <row r="27" spans="1:10">
      <c r="A27" s="16"/>
      <c r="B27" s="17"/>
      <c r="C27" s="18"/>
      <c r="D27" s="18"/>
      <c r="E27" s="23"/>
      <c r="F27" s="33"/>
      <c r="G27" s="18"/>
      <c r="H27" s="18"/>
      <c r="I27" s="34"/>
      <c r="J27" s="35"/>
    </row>
    <row r="28" spans="1:10" ht="15.75" thickBot="1">
      <c r="A28" s="16"/>
      <c r="B28" s="17"/>
      <c r="C28" s="18"/>
      <c r="D28" s="18"/>
      <c r="E28" s="18"/>
      <c r="F28" s="18"/>
      <c r="G28" s="18"/>
      <c r="H28" s="18"/>
      <c r="I28" s="18"/>
      <c r="J28" s="21"/>
    </row>
    <row r="29" spans="1:10" ht="16.5" thickBot="1">
      <c r="A29" s="16"/>
      <c r="B29" s="36"/>
      <c r="C29" s="37"/>
      <c r="D29" s="38" t="s">
        <v>17</v>
      </c>
      <c r="E29" s="37"/>
      <c r="F29" s="37"/>
      <c r="G29" s="39" t="s">
        <v>18</v>
      </c>
      <c r="H29" s="40" t="s">
        <v>19</v>
      </c>
      <c r="I29" s="37"/>
      <c r="J29" s="41">
        <f>SUM(J22*1.2)</f>
        <v>0</v>
      </c>
    </row>
    <row r="30" spans="1:10">
      <c r="A30" s="16"/>
      <c r="B30" s="17"/>
      <c r="C30" s="18"/>
      <c r="D30" s="18"/>
      <c r="E30" s="18"/>
      <c r="F30" s="18"/>
      <c r="G30" s="18"/>
      <c r="H30" s="18"/>
      <c r="I30" s="18"/>
      <c r="J30" s="21"/>
    </row>
    <row r="31" spans="1:10">
      <c r="A31" s="5"/>
      <c r="B31" s="9"/>
      <c r="C31" s="10"/>
      <c r="D31" s="10"/>
      <c r="E31" s="10"/>
      <c r="F31" s="10"/>
      <c r="G31" s="10"/>
      <c r="H31" s="10"/>
      <c r="I31" s="10"/>
      <c r="J31" s="12"/>
    </row>
    <row r="32" spans="1:10">
      <c r="A32" s="5"/>
      <c r="B32" s="9"/>
      <c r="C32" s="10"/>
      <c r="D32" s="10"/>
      <c r="E32" s="10"/>
      <c r="F32" s="10"/>
      <c r="G32" s="10"/>
      <c r="H32" s="10"/>
      <c r="I32" s="10"/>
      <c r="J32" s="12"/>
    </row>
    <row r="33" spans="1:10">
      <c r="A33" s="5"/>
      <c r="B33" s="9"/>
      <c r="C33" s="10"/>
      <c r="D33" s="10"/>
      <c r="E33" s="10"/>
      <c r="F33" s="10"/>
      <c r="G33" s="10"/>
      <c r="H33" s="10"/>
      <c r="I33" s="10"/>
      <c r="J33" s="12"/>
    </row>
    <row r="34" spans="1:10">
      <c r="A34" s="5"/>
      <c r="B34" s="9"/>
      <c r="C34" s="10"/>
      <c r="D34" s="10"/>
      <c r="E34" s="10"/>
      <c r="F34" s="10"/>
      <c r="G34" s="10"/>
      <c r="H34" s="10"/>
      <c r="I34" s="10"/>
      <c r="J34" s="12"/>
    </row>
    <row r="35" spans="1:10">
      <c r="A35" s="5"/>
      <c r="B35" s="9"/>
      <c r="C35" s="10"/>
      <c r="D35" s="10"/>
      <c r="E35" s="10"/>
      <c r="F35" s="10"/>
      <c r="G35" s="10"/>
      <c r="H35" s="10"/>
      <c r="I35" s="10"/>
      <c r="J35" s="12"/>
    </row>
    <row r="36" spans="1:10">
      <c r="A36" s="5"/>
      <c r="B36" s="9"/>
      <c r="C36" s="10"/>
      <c r="D36" s="10"/>
      <c r="E36" s="10"/>
      <c r="F36" s="10"/>
      <c r="G36" s="10"/>
      <c r="H36" s="10"/>
      <c r="I36" s="10"/>
      <c r="J36" s="12"/>
    </row>
    <row r="37" spans="1:10">
      <c r="A37" s="5"/>
      <c r="B37" s="9"/>
      <c r="C37" s="10"/>
      <c r="D37" s="10"/>
      <c r="E37" s="10"/>
      <c r="F37" s="10"/>
      <c r="G37" s="10"/>
      <c r="H37" s="10"/>
      <c r="I37" s="10"/>
      <c r="J37" s="12"/>
    </row>
    <row r="38" spans="1:10">
      <c r="A38" s="5"/>
      <c r="B38" s="9"/>
      <c r="C38" s="10"/>
      <c r="D38" s="10"/>
      <c r="E38" s="10"/>
      <c r="F38" s="10"/>
      <c r="G38" s="10"/>
      <c r="H38" s="10"/>
      <c r="I38" s="10"/>
      <c r="J38" s="12"/>
    </row>
    <row r="39" spans="1:10">
      <c r="A39" s="5"/>
      <c r="B39" s="9"/>
      <c r="C39" s="10"/>
      <c r="D39" s="10"/>
      <c r="E39" s="10"/>
      <c r="F39" s="10"/>
      <c r="G39" s="10"/>
      <c r="H39" s="10"/>
      <c r="I39" s="10"/>
      <c r="J39" s="12"/>
    </row>
    <row r="40" spans="1:10">
      <c r="A40" s="5"/>
      <c r="B40" s="9"/>
      <c r="C40" s="10"/>
      <c r="D40" s="10"/>
      <c r="E40" s="10"/>
      <c r="F40" s="10"/>
      <c r="G40" s="10"/>
      <c r="H40" s="10"/>
      <c r="I40" s="10"/>
      <c r="J40" s="12"/>
    </row>
    <row r="41" spans="1:10">
      <c r="A41" s="5"/>
      <c r="B41" s="9"/>
      <c r="C41" s="10"/>
      <c r="D41" s="10"/>
      <c r="E41" s="10"/>
      <c r="F41" s="10"/>
      <c r="G41" s="10"/>
      <c r="H41" s="10"/>
      <c r="I41" s="10"/>
      <c r="J41" s="12"/>
    </row>
    <row r="42" spans="1:10">
      <c r="A42" s="5"/>
      <c r="B42" s="9"/>
      <c r="C42" s="10"/>
      <c r="D42" s="10"/>
      <c r="E42" s="10"/>
      <c r="F42" s="10"/>
      <c r="G42" s="10"/>
      <c r="H42" s="10"/>
      <c r="I42" s="10"/>
      <c r="J42" s="12"/>
    </row>
    <row r="43" spans="1:10">
      <c r="A43" s="16"/>
      <c r="B43" s="17"/>
      <c r="C43" s="18"/>
      <c r="D43" s="42" t="s">
        <v>20</v>
      </c>
      <c r="E43" s="43"/>
      <c r="F43" s="44"/>
      <c r="G43" s="42"/>
      <c r="H43" s="43"/>
      <c r="I43" s="43"/>
      <c r="J43" s="45"/>
    </row>
    <row r="44" spans="1:10">
      <c r="A44" s="5"/>
      <c r="B44" s="9"/>
      <c r="C44" s="10"/>
      <c r="D44" s="10"/>
      <c r="E44" s="10"/>
      <c r="F44" s="10"/>
      <c r="G44" s="10"/>
      <c r="H44" s="10"/>
      <c r="I44" s="10"/>
      <c r="J44" s="12"/>
    </row>
    <row r="45" spans="1:10">
      <c r="A45" s="5"/>
      <c r="B45" s="9"/>
      <c r="C45" s="10"/>
      <c r="D45" s="10"/>
      <c r="E45" s="10"/>
      <c r="F45" s="10"/>
      <c r="G45" s="10"/>
      <c r="H45" s="10"/>
      <c r="I45" s="10"/>
      <c r="J45" s="12"/>
    </row>
    <row r="46" spans="1:10" ht="15.75" thickBot="1">
      <c r="A46" s="16"/>
      <c r="B46" s="46"/>
      <c r="C46" s="47"/>
      <c r="D46" s="47"/>
      <c r="E46" s="47"/>
      <c r="F46" s="47"/>
      <c r="G46" s="47"/>
      <c r="H46" s="47"/>
      <c r="I46" s="47"/>
      <c r="J46" s="48"/>
    </row>
    <row r="47" spans="1:10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ht="15.75" thickBot="1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16"/>
      <c r="B51" s="18"/>
      <c r="C51" s="49"/>
      <c r="D51" s="50"/>
      <c r="E51" s="51"/>
      <c r="F51" s="51"/>
      <c r="G51" s="51"/>
      <c r="H51" s="51"/>
      <c r="I51" s="51"/>
      <c r="J51" s="52"/>
    </row>
    <row r="52" spans="1:10" ht="18">
      <c r="A52" s="16"/>
      <c r="B52" s="18"/>
      <c r="C52" s="53" t="s">
        <v>23</v>
      </c>
      <c r="D52" s="54"/>
      <c r="E52" s="55"/>
      <c r="F52" s="55"/>
      <c r="G52" s="55"/>
      <c r="H52" s="55"/>
      <c r="I52" s="55"/>
      <c r="J52" s="56"/>
    </row>
    <row r="53" spans="1:10">
      <c r="A53" s="16"/>
      <c r="B53" s="18"/>
      <c r="C53" s="57" t="s">
        <v>1</v>
      </c>
      <c r="D53" s="58"/>
      <c r="E53" s="59"/>
      <c r="F53" s="59"/>
      <c r="G53" s="59"/>
      <c r="H53" s="59"/>
      <c r="I53" s="59"/>
      <c r="J53" s="60"/>
    </row>
    <row r="54" spans="1:10" ht="15" customHeight="1">
      <c r="A54" s="16"/>
      <c r="B54" s="18"/>
      <c r="C54" s="61"/>
      <c r="D54" s="62"/>
      <c r="E54" s="63" t="s">
        <v>24</v>
      </c>
      <c r="F54" s="64"/>
      <c r="G54" s="64"/>
      <c r="H54" s="65"/>
      <c r="I54" s="66"/>
      <c r="J54" s="67"/>
    </row>
    <row r="55" spans="1:10" ht="15" customHeight="1">
      <c r="A55" s="16"/>
      <c r="B55" s="18"/>
      <c r="C55" s="68"/>
      <c r="D55" s="69"/>
      <c r="E55" s="70"/>
      <c r="F55" s="71"/>
      <c r="G55" s="71"/>
      <c r="H55" s="72"/>
      <c r="I55" s="73"/>
      <c r="J55" s="74"/>
    </row>
    <row r="56" spans="1:10">
      <c r="A56" s="16"/>
      <c r="B56" s="18"/>
      <c r="C56" s="57" t="s">
        <v>6</v>
      </c>
      <c r="D56" s="75"/>
      <c r="E56" s="75"/>
      <c r="F56" s="76" t="s">
        <v>7</v>
      </c>
      <c r="G56" s="75"/>
      <c r="H56" s="75"/>
      <c r="I56" s="77" t="s">
        <v>21</v>
      </c>
      <c r="J56" s="78"/>
    </row>
    <row r="57" spans="1:10">
      <c r="A57" s="16"/>
      <c r="B57" s="18"/>
      <c r="C57" s="57" t="s">
        <v>8</v>
      </c>
      <c r="D57" s="75"/>
      <c r="E57" s="75"/>
      <c r="F57" s="76" t="s">
        <v>9</v>
      </c>
      <c r="G57" s="75"/>
      <c r="H57" s="75"/>
      <c r="I57" s="77"/>
      <c r="J57" s="79"/>
    </row>
    <row r="58" spans="1:10" ht="24">
      <c r="A58" s="80"/>
      <c r="B58" s="81"/>
      <c r="C58" s="82" t="s">
        <v>25</v>
      </c>
      <c r="D58" s="83" t="s">
        <v>26</v>
      </c>
      <c r="E58" s="83" t="s">
        <v>27</v>
      </c>
      <c r="F58" s="83" t="s">
        <v>28</v>
      </c>
      <c r="G58" s="83" t="s">
        <v>29</v>
      </c>
      <c r="H58" s="83" t="s">
        <v>30</v>
      </c>
      <c r="I58" s="83" t="s">
        <v>31</v>
      </c>
      <c r="J58" s="84" t="s">
        <v>32</v>
      </c>
    </row>
    <row r="59" spans="1:10" ht="15.75">
      <c r="A59" s="16"/>
      <c r="B59" s="18"/>
      <c r="C59" s="85" t="s">
        <v>22</v>
      </c>
      <c r="D59" s="75"/>
      <c r="E59" s="75"/>
      <c r="F59" s="75"/>
      <c r="G59" s="75"/>
      <c r="H59" s="75"/>
      <c r="I59" s="75"/>
      <c r="J59" s="86">
        <f>J60</f>
        <v>0</v>
      </c>
    </row>
    <row r="60" spans="1:10" ht="15.75">
      <c r="A60" s="87"/>
      <c r="B60" s="88"/>
      <c r="C60" s="89"/>
      <c r="D60" s="90" t="s">
        <v>33</v>
      </c>
      <c r="E60" s="91" t="s">
        <v>34</v>
      </c>
      <c r="F60" s="91" t="s">
        <v>35</v>
      </c>
      <c r="G60" s="92"/>
      <c r="H60" s="92"/>
      <c r="I60" s="92"/>
      <c r="J60" s="93">
        <f>SUM(J132+J82+J61+J71+J79+J105)</f>
        <v>0</v>
      </c>
    </row>
    <row r="61" spans="1:10">
      <c r="A61" s="87"/>
      <c r="B61" s="88"/>
      <c r="C61" s="94"/>
      <c r="D61" s="95" t="s">
        <v>33</v>
      </c>
      <c r="E61" s="96" t="s">
        <v>36</v>
      </c>
      <c r="F61" s="96" t="s">
        <v>37</v>
      </c>
      <c r="G61" s="97"/>
      <c r="H61" s="97"/>
      <c r="I61" s="97"/>
      <c r="J61" s="98">
        <f>SUM(J62:J70)</f>
        <v>0</v>
      </c>
    </row>
    <row r="62" spans="1:10" ht="39.75" customHeight="1">
      <c r="A62" s="16"/>
      <c r="B62" s="18"/>
      <c r="C62" s="99" t="s">
        <v>38</v>
      </c>
      <c r="D62" s="100" t="s">
        <v>39</v>
      </c>
      <c r="E62" s="101"/>
      <c r="F62" s="102" t="s">
        <v>40</v>
      </c>
      <c r="G62" s="103" t="s">
        <v>41</v>
      </c>
      <c r="H62" s="104">
        <v>1</v>
      </c>
      <c r="I62" s="3">
        <v>0</v>
      </c>
      <c r="J62" s="105">
        <f t="shared" ref="J62:J70" si="0">SUM(H62*I62)</f>
        <v>0</v>
      </c>
    </row>
    <row r="63" spans="1:10" ht="24.75" customHeight="1">
      <c r="A63" s="16"/>
      <c r="B63" s="18"/>
      <c r="C63" s="99" t="s">
        <v>42</v>
      </c>
      <c r="D63" s="100" t="s">
        <v>43</v>
      </c>
      <c r="E63" s="101"/>
      <c r="F63" s="102" t="s">
        <v>44</v>
      </c>
      <c r="G63" s="103" t="s">
        <v>41</v>
      </c>
      <c r="H63" s="104">
        <v>1</v>
      </c>
      <c r="I63" s="3">
        <v>0</v>
      </c>
      <c r="J63" s="105">
        <f t="shared" si="0"/>
        <v>0</v>
      </c>
    </row>
    <row r="64" spans="1:10" ht="15" customHeight="1">
      <c r="A64" s="16"/>
      <c r="B64" s="18"/>
      <c r="C64" s="99">
        <v>3</v>
      </c>
      <c r="D64" s="100" t="s">
        <v>39</v>
      </c>
      <c r="E64" s="101"/>
      <c r="F64" s="106" t="s">
        <v>45</v>
      </c>
      <c r="G64" s="103" t="s">
        <v>41</v>
      </c>
      <c r="H64" s="104">
        <v>1</v>
      </c>
      <c r="I64" s="3">
        <v>0</v>
      </c>
      <c r="J64" s="105">
        <f t="shared" si="0"/>
        <v>0</v>
      </c>
    </row>
    <row r="65" spans="1:10" ht="25.5" customHeight="1">
      <c r="A65" s="16"/>
      <c r="B65" s="18"/>
      <c r="C65" s="99">
        <v>4</v>
      </c>
      <c r="D65" s="100" t="s">
        <v>43</v>
      </c>
      <c r="E65" s="101"/>
      <c r="F65" s="106" t="s">
        <v>46</v>
      </c>
      <c r="G65" s="103" t="s">
        <v>41</v>
      </c>
      <c r="H65" s="104">
        <v>1</v>
      </c>
      <c r="I65" s="3">
        <v>0</v>
      </c>
      <c r="J65" s="105">
        <f t="shared" si="0"/>
        <v>0</v>
      </c>
    </row>
    <row r="66" spans="1:10" ht="23.25" customHeight="1">
      <c r="A66" s="16"/>
      <c r="B66" s="18"/>
      <c r="C66" s="99">
        <v>5</v>
      </c>
      <c r="D66" s="100" t="s">
        <v>39</v>
      </c>
      <c r="E66" s="101"/>
      <c r="F66" s="102" t="s">
        <v>47</v>
      </c>
      <c r="G66" s="103" t="s">
        <v>41</v>
      </c>
      <c r="H66" s="104">
        <v>18</v>
      </c>
      <c r="I66" s="3">
        <v>0</v>
      </c>
      <c r="J66" s="105">
        <f t="shared" si="0"/>
        <v>0</v>
      </c>
    </row>
    <row r="67" spans="1:10" ht="24" customHeight="1">
      <c r="A67" s="16"/>
      <c r="B67" s="18"/>
      <c r="C67" s="99">
        <v>6</v>
      </c>
      <c r="D67" s="100" t="s">
        <v>39</v>
      </c>
      <c r="E67" s="101"/>
      <c r="F67" s="102" t="s">
        <v>48</v>
      </c>
      <c r="G67" s="103" t="s">
        <v>41</v>
      </c>
      <c r="H67" s="104">
        <v>3</v>
      </c>
      <c r="I67" s="3">
        <v>0</v>
      </c>
      <c r="J67" s="105">
        <f t="shared" si="0"/>
        <v>0</v>
      </c>
    </row>
    <row r="68" spans="1:10" ht="24" customHeight="1">
      <c r="A68" s="16"/>
      <c r="B68" s="18"/>
      <c r="C68" s="99">
        <v>7</v>
      </c>
      <c r="D68" s="100" t="s">
        <v>39</v>
      </c>
      <c r="E68" s="101"/>
      <c r="F68" s="102" t="s">
        <v>49</v>
      </c>
      <c r="G68" s="103" t="s">
        <v>41</v>
      </c>
      <c r="H68" s="104">
        <v>13</v>
      </c>
      <c r="I68" s="3">
        <v>0</v>
      </c>
      <c r="J68" s="105">
        <f t="shared" si="0"/>
        <v>0</v>
      </c>
    </row>
    <row r="69" spans="1:10" ht="23.25" customHeight="1">
      <c r="A69" s="16"/>
      <c r="B69" s="18"/>
      <c r="C69" s="99">
        <v>8</v>
      </c>
      <c r="D69" s="100" t="s">
        <v>39</v>
      </c>
      <c r="E69" s="101"/>
      <c r="F69" s="102" t="s">
        <v>50</v>
      </c>
      <c r="G69" s="103" t="s">
        <v>41</v>
      </c>
      <c r="H69" s="104">
        <v>2</v>
      </c>
      <c r="I69" s="3">
        <v>0</v>
      </c>
      <c r="J69" s="105">
        <f t="shared" si="0"/>
        <v>0</v>
      </c>
    </row>
    <row r="70" spans="1:10" ht="15.75" customHeight="1">
      <c r="A70" s="16"/>
      <c r="B70" s="18"/>
      <c r="C70" s="99">
        <v>9</v>
      </c>
      <c r="D70" s="100" t="s">
        <v>43</v>
      </c>
      <c r="E70" s="101"/>
      <c r="F70" s="102" t="s">
        <v>51</v>
      </c>
      <c r="G70" s="103" t="s">
        <v>41</v>
      </c>
      <c r="H70" s="104">
        <v>18</v>
      </c>
      <c r="I70" s="3">
        <v>0</v>
      </c>
      <c r="J70" s="105">
        <f t="shared" si="0"/>
        <v>0</v>
      </c>
    </row>
    <row r="71" spans="1:10">
      <c r="A71" s="16"/>
      <c r="B71" s="18"/>
      <c r="C71" s="94"/>
      <c r="D71" s="95" t="s">
        <v>33</v>
      </c>
      <c r="E71" s="96" t="s">
        <v>36</v>
      </c>
      <c r="F71" s="96" t="s">
        <v>52</v>
      </c>
      <c r="G71" s="97"/>
      <c r="H71" s="97"/>
      <c r="I71" s="97"/>
      <c r="J71" s="98">
        <f>SUM(J72:J78)</f>
        <v>0</v>
      </c>
    </row>
    <row r="72" spans="1:10" ht="35.25" customHeight="1">
      <c r="A72" s="16"/>
      <c r="B72" s="18"/>
      <c r="C72" s="99">
        <v>10</v>
      </c>
      <c r="D72" s="100" t="s">
        <v>39</v>
      </c>
      <c r="E72" s="101"/>
      <c r="F72" s="102" t="s">
        <v>53</v>
      </c>
      <c r="G72" s="103" t="s">
        <v>41</v>
      </c>
      <c r="H72" s="104">
        <v>1</v>
      </c>
      <c r="I72" s="3">
        <v>0</v>
      </c>
      <c r="J72" s="105">
        <f t="shared" ref="J72:J78" si="1">SUM(H72*I72)</f>
        <v>0</v>
      </c>
    </row>
    <row r="73" spans="1:10" ht="24.75" customHeight="1">
      <c r="A73" s="16"/>
      <c r="B73" s="18"/>
      <c r="C73" s="99">
        <v>11</v>
      </c>
      <c r="D73" s="100" t="s">
        <v>43</v>
      </c>
      <c r="E73" s="101"/>
      <c r="F73" s="102" t="s">
        <v>44</v>
      </c>
      <c r="G73" s="103" t="s">
        <v>41</v>
      </c>
      <c r="H73" s="104">
        <v>1</v>
      </c>
      <c r="I73" s="3">
        <v>0</v>
      </c>
      <c r="J73" s="105">
        <f t="shared" si="1"/>
        <v>0</v>
      </c>
    </row>
    <row r="74" spans="1:10" ht="16.5" customHeight="1">
      <c r="A74" s="16"/>
      <c r="B74" s="18"/>
      <c r="C74" s="99">
        <v>12</v>
      </c>
      <c r="D74" s="100" t="s">
        <v>39</v>
      </c>
      <c r="E74" s="101"/>
      <c r="F74" s="106" t="s">
        <v>45</v>
      </c>
      <c r="G74" s="103" t="s">
        <v>41</v>
      </c>
      <c r="H74" s="104">
        <v>1</v>
      </c>
      <c r="I74" s="3">
        <v>0</v>
      </c>
      <c r="J74" s="105">
        <f t="shared" si="1"/>
        <v>0</v>
      </c>
    </row>
    <row r="75" spans="1:10" ht="26.25" customHeight="1">
      <c r="A75" s="16"/>
      <c r="B75" s="18"/>
      <c r="C75" s="99">
        <v>13</v>
      </c>
      <c r="D75" s="100" t="s">
        <v>43</v>
      </c>
      <c r="E75" s="101"/>
      <c r="F75" s="106" t="s">
        <v>46</v>
      </c>
      <c r="G75" s="103" t="s">
        <v>41</v>
      </c>
      <c r="H75" s="104">
        <v>1</v>
      </c>
      <c r="I75" s="3">
        <v>0</v>
      </c>
      <c r="J75" s="105">
        <f t="shared" si="1"/>
        <v>0</v>
      </c>
    </row>
    <row r="76" spans="1:10" ht="27" customHeight="1">
      <c r="A76" s="16"/>
      <c r="B76" s="18"/>
      <c r="C76" s="99">
        <v>14</v>
      </c>
      <c r="D76" s="100" t="s">
        <v>39</v>
      </c>
      <c r="E76" s="101"/>
      <c r="F76" s="102" t="s">
        <v>47</v>
      </c>
      <c r="G76" s="103" t="s">
        <v>41</v>
      </c>
      <c r="H76" s="104">
        <v>13</v>
      </c>
      <c r="I76" s="3">
        <v>0</v>
      </c>
      <c r="J76" s="105">
        <f t="shared" si="1"/>
        <v>0</v>
      </c>
    </row>
    <row r="77" spans="1:10" ht="22.5" customHeight="1">
      <c r="A77" s="16"/>
      <c r="B77" s="18"/>
      <c r="C77" s="99">
        <v>15</v>
      </c>
      <c r="D77" s="100" t="s">
        <v>39</v>
      </c>
      <c r="E77" s="101"/>
      <c r="F77" s="102" t="s">
        <v>49</v>
      </c>
      <c r="G77" s="103" t="s">
        <v>41</v>
      </c>
      <c r="H77" s="104">
        <v>13</v>
      </c>
      <c r="I77" s="3">
        <v>0</v>
      </c>
      <c r="J77" s="105">
        <f t="shared" si="1"/>
        <v>0</v>
      </c>
    </row>
    <row r="78" spans="1:10" ht="15" customHeight="1">
      <c r="A78" s="16"/>
      <c r="B78" s="18"/>
      <c r="C78" s="99">
        <v>16</v>
      </c>
      <c r="D78" s="100" t="s">
        <v>43</v>
      </c>
      <c r="E78" s="101"/>
      <c r="F78" s="102" t="s">
        <v>51</v>
      </c>
      <c r="G78" s="103" t="s">
        <v>41</v>
      </c>
      <c r="H78" s="104">
        <v>13</v>
      </c>
      <c r="I78" s="3">
        <v>0</v>
      </c>
      <c r="J78" s="105">
        <f t="shared" si="1"/>
        <v>0</v>
      </c>
    </row>
    <row r="79" spans="1:10">
      <c r="A79" s="16"/>
      <c r="B79" s="18"/>
      <c r="C79" s="94"/>
      <c r="D79" s="95" t="s">
        <v>33</v>
      </c>
      <c r="E79" s="96" t="s">
        <v>36</v>
      </c>
      <c r="F79" s="96" t="s">
        <v>54</v>
      </c>
      <c r="G79" s="97"/>
      <c r="H79" s="97"/>
      <c r="I79" s="97"/>
      <c r="J79" s="98">
        <f>SUM(J80:J81)</f>
        <v>0</v>
      </c>
    </row>
    <row r="80" spans="1:10" ht="24.75" customHeight="1">
      <c r="A80" s="16"/>
      <c r="B80" s="18"/>
      <c r="C80" s="99">
        <v>17</v>
      </c>
      <c r="D80" s="100" t="s">
        <v>39</v>
      </c>
      <c r="E80" s="101"/>
      <c r="F80" s="102" t="s">
        <v>55</v>
      </c>
      <c r="G80" s="103" t="s">
        <v>41</v>
      </c>
      <c r="H80" s="104">
        <v>1</v>
      </c>
      <c r="I80" s="3">
        <v>0</v>
      </c>
      <c r="J80" s="105">
        <f>SUM(H80*I80)</f>
        <v>0</v>
      </c>
    </row>
    <row r="81" spans="1:10" ht="24.75" customHeight="1">
      <c r="A81" s="16"/>
      <c r="B81" s="18"/>
      <c r="C81" s="99">
        <v>18</v>
      </c>
      <c r="D81" s="100" t="s">
        <v>43</v>
      </c>
      <c r="E81" s="101"/>
      <c r="F81" s="102" t="s">
        <v>56</v>
      </c>
      <c r="G81" s="103" t="s">
        <v>41</v>
      </c>
      <c r="H81" s="104">
        <v>1</v>
      </c>
      <c r="I81" s="3">
        <v>0</v>
      </c>
      <c r="J81" s="105">
        <f>SUM(H81*I81)</f>
        <v>0</v>
      </c>
    </row>
    <row r="82" spans="1:10">
      <c r="A82" s="87"/>
      <c r="B82" s="88"/>
      <c r="C82" s="94"/>
      <c r="D82" s="95" t="s">
        <v>33</v>
      </c>
      <c r="E82" s="96" t="s">
        <v>57</v>
      </c>
      <c r="F82" s="96" t="s">
        <v>58</v>
      </c>
      <c r="G82" s="97"/>
      <c r="H82" s="97"/>
      <c r="I82" s="97"/>
      <c r="J82" s="98">
        <f>SUM(J83:J104)</f>
        <v>0</v>
      </c>
    </row>
    <row r="83" spans="1:10" ht="16.5" customHeight="1">
      <c r="A83" s="16"/>
      <c r="B83" s="18"/>
      <c r="C83" s="99">
        <v>19</v>
      </c>
      <c r="D83" s="100" t="s">
        <v>39</v>
      </c>
      <c r="E83" s="101"/>
      <c r="F83" s="102" t="s">
        <v>59</v>
      </c>
      <c r="G83" s="103" t="s">
        <v>60</v>
      </c>
      <c r="H83" s="104">
        <v>30</v>
      </c>
      <c r="I83" s="3">
        <v>0</v>
      </c>
      <c r="J83" s="105">
        <f t="shared" ref="J83:J104" si="2">SUM(H83*I83)</f>
        <v>0</v>
      </c>
    </row>
    <row r="84" spans="1:10" ht="15" customHeight="1">
      <c r="A84" s="16"/>
      <c r="B84" s="18"/>
      <c r="C84" s="99">
        <v>20</v>
      </c>
      <c r="D84" s="100" t="s">
        <v>39</v>
      </c>
      <c r="E84" s="101"/>
      <c r="F84" s="102" t="s">
        <v>61</v>
      </c>
      <c r="G84" s="103" t="s">
        <v>60</v>
      </c>
      <c r="H84" s="104">
        <v>32</v>
      </c>
      <c r="I84" s="3">
        <v>0</v>
      </c>
      <c r="J84" s="105">
        <f t="shared" si="2"/>
        <v>0</v>
      </c>
    </row>
    <row r="85" spans="1:10" ht="18" customHeight="1">
      <c r="A85" s="16"/>
      <c r="B85" s="18"/>
      <c r="C85" s="99">
        <v>21</v>
      </c>
      <c r="D85" s="100" t="s">
        <v>39</v>
      </c>
      <c r="E85" s="101"/>
      <c r="F85" s="102" t="s">
        <v>62</v>
      </c>
      <c r="G85" s="103" t="s">
        <v>60</v>
      </c>
      <c r="H85" s="104">
        <v>65</v>
      </c>
      <c r="I85" s="3">
        <v>0</v>
      </c>
      <c r="J85" s="105">
        <f t="shared" si="2"/>
        <v>0</v>
      </c>
    </row>
    <row r="86" spans="1:10" ht="18" customHeight="1">
      <c r="A86" s="16"/>
      <c r="B86" s="18"/>
      <c r="C86" s="99">
        <v>22</v>
      </c>
      <c r="D86" s="100" t="s">
        <v>39</v>
      </c>
      <c r="E86" s="101"/>
      <c r="F86" s="102" t="s">
        <v>63</v>
      </c>
      <c r="G86" s="103" t="s">
        <v>60</v>
      </c>
      <c r="H86" s="104">
        <v>51</v>
      </c>
      <c r="I86" s="3">
        <v>0</v>
      </c>
      <c r="J86" s="105">
        <f t="shared" si="2"/>
        <v>0</v>
      </c>
    </row>
    <row r="87" spans="1:10" ht="18" customHeight="1">
      <c r="A87" s="16"/>
      <c r="B87" s="18"/>
      <c r="C87" s="99">
        <v>23</v>
      </c>
      <c r="D87" s="100" t="s">
        <v>39</v>
      </c>
      <c r="E87" s="101"/>
      <c r="F87" s="102" t="s">
        <v>64</v>
      </c>
      <c r="G87" s="103" t="s">
        <v>60</v>
      </c>
      <c r="H87" s="104">
        <v>30</v>
      </c>
      <c r="I87" s="3">
        <v>0</v>
      </c>
      <c r="J87" s="105">
        <f t="shared" si="2"/>
        <v>0</v>
      </c>
    </row>
    <row r="88" spans="1:10" ht="18.75" customHeight="1">
      <c r="A88" s="16"/>
      <c r="B88" s="18"/>
      <c r="C88" s="99">
        <v>24</v>
      </c>
      <c r="D88" s="100" t="s">
        <v>39</v>
      </c>
      <c r="E88" s="101"/>
      <c r="F88" s="102" t="s">
        <v>65</v>
      </c>
      <c r="G88" s="103" t="s">
        <v>60</v>
      </c>
      <c r="H88" s="104">
        <v>32</v>
      </c>
      <c r="I88" s="3">
        <v>0</v>
      </c>
      <c r="J88" s="105">
        <f t="shared" si="2"/>
        <v>0</v>
      </c>
    </row>
    <row r="89" spans="1:10" ht="18" customHeight="1">
      <c r="A89" s="16"/>
      <c r="B89" s="18"/>
      <c r="C89" s="99">
        <v>25</v>
      </c>
      <c r="D89" s="100" t="s">
        <v>39</v>
      </c>
      <c r="E89" s="101"/>
      <c r="F89" s="102" t="s">
        <v>66</v>
      </c>
      <c r="G89" s="103" t="s">
        <v>60</v>
      </c>
      <c r="H89" s="104">
        <v>65</v>
      </c>
      <c r="I89" s="3">
        <v>0</v>
      </c>
      <c r="J89" s="105">
        <f t="shared" si="2"/>
        <v>0</v>
      </c>
    </row>
    <row r="90" spans="1:10" ht="15" customHeight="1">
      <c r="A90" s="16"/>
      <c r="B90" s="18"/>
      <c r="C90" s="99">
        <v>26</v>
      </c>
      <c r="D90" s="100" t="s">
        <v>39</v>
      </c>
      <c r="E90" s="101"/>
      <c r="F90" s="102" t="s">
        <v>67</v>
      </c>
      <c r="G90" s="103" t="s">
        <v>60</v>
      </c>
      <c r="H90" s="104">
        <v>51</v>
      </c>
      <c r="I90" s="3">
        <v>0</v>
      </c>
      <c r="J90" s="105">
        <f t="shared" si="2"/>
        <v>0</v>
      </c>
    </row>
    <row r="91" spans="1:10" ht="15" customHeight="1">
      <c r="A91" s="16"/>
      <c r="B91" s="18"/>
      <c r="C91" s="99">
        <v>27</v>
      </c>
      <c r="D91" s="100" t="s">
        <v>39</v>
      </c>
      <c r="E91" s="101"/>
      <c r="F91" s="102" t="s">
        <v>68</v>
      </c>
      <c r="G91" s="103" t="s">
        <v>60</v>
      </c>
      <c r="H91" s="104">
        <v>178</v>
      </c>
      <c r="I91" s="3">
        <v>0</v>
      </c>
      <c r="J91" s="105">
        <f t="shared" si="2"/>
        <v>0</v>
      </c>
    </row>
    <row r="92" spans="1:10" ht="14.25" customHeight="1">
      <c r="A92" s="16"/>
      <c r="B92" s="18"/>
      <c r="C92" s="99">
        <v>28</v>
      </c>
      <c r="D92" s="100" t="s">
        <v>43</v>
      </c>
      <c r="E92" s="101"/>
      <c r="F92" s="102" t="s">
        <v>69</v>
      </c>
      <c r="G92" s="103" t="s">
        <v>60</v>
      </c>
      <c r="H92" s="104">
        <v>178</v>
      </c>
      <c r="I92" s="3">
        <v>0</v>
      </c>
      <c r="J92" s="105">
        <f t="shared" si="2"/>
        <v>0</v>
      </c>
    </row>
    <row r="93" spans="1:10" ht="24" customHeight="1">
      <c r="A93" s="16"/>
      <c r="B93" s="18"/>
      <c r="C93" s="99">
        <v>29</v>
      </c>
      <c r="D93" s="100" t="s">
        <v>39</v>
      </c>
      <c r="E93" s="101"/>
      <c r="F93" s="102" t="s">
        <v>70</v>
      </c>
      <c r="G93" s="103" t="s">
        <v>41</v>
      </c>
      <c r="H93" s="104">
        <v>100</v>
      </c>
      <c r="I93" s="3">
        <v>0</v>
      </c>
      <c r="J93" s="105">
        <f t="shared" si="2"/>
        <v>0</v>
      </c>
    </row>
    <row r="94" spans="1:10" ht="19.5" customHeight="1">
      <c r="A94" s="16"/>
      <c r="B94" s="18"/>
      <c r="C94" s="99">
        <v>30</v>
      </c>
      <c r="D94" s="100" t="s">
        <v>43</v>
      </c>
      <c r="E94" s="101"/>
      <c r="F94" s="102" t="s">
        <v>71</v>
      </c>
      <c r="G94" s="103" t="s">
        <v>41</v>
      </c>
      <c r="H94" s="104">
        <v>100</v>
      </c>
      <c r="I94" s="3">
        <v>0</v>
      </c>
      <c r="J94" s="105">
        <f t="shared" si="2"/>
        <v>0</v>
      </c>
    </row>
    <row r="95" spans="1:10" ht="28.5" customHeight="1">
      <c r="A95" s="16"/>
      <c r="B95" s="18"/>
      <c r="C95" s="99">
        <v>31</v>
      </c>
      <c r="D95" s="100" t="s">
        <v>39</v>
      </c>
      <c r="E95" s="101"/>
      <c r="F95" s="102" t="s">
        <v>72</v>
      </c>
      <c r="G95" s="103" t="s">
        <v>41</v>
      </c>
      <c r="H95" s="104">
        <v>20</v>
      </c>
      <c r="I95" s="3">
        <v>0</v>
      </c>
      <c r="J95" s="105">
        <f t="shared" si="2"/>
        <v>0</v>
      </c>
    </row>
    <row r="96" spans="1:10" ht="27" customHeight="1">
      <c r="A96" s="16"/>
      <c r="B96" s="18"/>
      <c r="C96" s="99">
        <v>32</v>
      </c>
      <c r="D96" s="100" t="s">
        <v>43</v>
      </c>
      <c r="E96" s="101"/>
      <c r="F96" s="102" t="s">
        <v>73</v>
      </c>
      <c r="G96" s="103" t="s">
        <v>41</v>
      </c>
      <c r="H96" s="104">
        <v>20</v>
      </c>
      <c r="I96" s="3">
        <v>0</v>
      </c>
      <c r="J96" s="105">
        <f t="shared" si="2"/>
        <v>0</v>
      </c>
    </row>
    <row r="97" spans="1:10" ht="18" customHeight="1">
      <c r="A97" s="16"/>
      <c r="B97" s="18"/>
      <c r="C97" s="99">
        <v>33</v>
      </c>
      <c r="D97" s="100" t="s">
        <v>39</v>
      </c>
      <c r="E97" s="101"/>
      <c r="F97" s="102" t="s">
        <v>74</v>
      </c>
      <c r="G97" s="103" t="s">
        <v>75</v>
      </c>
      <c r="H97" s="104">
        <v>10</v>
      </c>
      <c r="I97" s="3">
        <v>0</v>
      </c>
      <c r="J97" s="105">
        <f t="shared" si="2"/>
        <v>0</v>
      </c>
    </row>
    <row r="98" spans="1:10" ht="15.75" customHeight="1">
      <c r="A98" s="16"/>
      <c r="B98" s="18"/>
      <c r="C98" s="99">
        <v>34</v>
      </c>
      <c r="D98" s="100" t="s">
        <v>39</v>
      </c>
      <c r="E98" s="101"/>
      <c r="F98" s="102" t="s">
        <v>76</v>
      </c>
      <c r="G98" s="103" t="s">
        <v>77</v>
      </c>
      <c r="H98" s="104">
        <v>3</v>
      </c>
      <c r="I98" s="3">
        <v>0</v>
      </c>
      <c r="J98" s="105">
        <f t="shared" si="2"/>
        <v>0</v>
      </c>
    </row>
    <row r="99" spans="1:10" ht="18.75" customHeight="1">
      <c r="A99" s="16"/>
      <c r="B99" s="18"/>
      <c r="C99" s="99">
        <v>35</v>
      </c>
      <c r="D99" s="100" t="s">
        <v>39</v>
      </c>
      <c r="E99" s="101"/>
      <c r="F99" s="102" t="s">
        <v>78</v>
      </c>
      <c r="G99" s="103" t="s">
        <v>41</v>
      </c>
      <c r="H99" s="104">
        <v>4</v>
      </c>
      <c r="I99" s="3">
        <v>0</v>
      </c>
      <c r="J99" s="105">
        <f t="shared" si="2"/>
        <v>0</v>
      </c>
    </row>
    <row r="100" spans="1:10" ht="16.5" customHeight="1">
      <c r="A100" s="16"/>
      <c r="B100" s="18"/>
      <c r="C100" s="99">
        <v>36</v>
      </c>
      <c r="D100" s="100" t="s">
        <v>43</v>
      </c>
      <c r="E100" s="101"/>
      <c r="F100" s="102" t="s">
        <v>79</v>
      </c>
      <c r="G100" s="103" t="s">
        <v>41</v>
      </c>
      <c r="H100" s="104">
        <v>4</v>
      </c>
      <c r="I100" s="3">
        <v>0</v>
      </c>
      <c r="J100" s="105">
        <f t="shared" si="2"/>
        <v>0</v>
      </c>
    </row>
    <row r="101" spans="1:10" ht="29.25" customHeight="1">
      <c r="A101" s="16"/>
      <c r="B101" s="18"/>
      <c r="C101" s="99">
        <v>37</v>
      </c>
      <c r="D101" s="100" t="s">
        <v>39</v>
      </c>
      <c r="E101" s="101"/>
      <c r="F101" s="102" t="s">
        <v>80</v>
      </c>
      <c r="G101" s="103" t="s">
        <v>60</v>
      </c>
      <c r="H101" s="104">
        <v>200</v>
      </c>
      <c r="I101" s="3">
        <v>0</v>
      </c>
      <c r="J101" s="105">
        <f t="shared" si="2"/>
        <v>0</v>
      </c>
    </row>
    <row r="102" spans="1:10" ht="18.75" customHeight="1">
      <c r="A102" s="16"/>
      <c r="B102" s="18"/>
      <c r="C102" s="99">
        <v>38</v>
      </c>
      <c r="D102" s="100" t="s">
        <v>43</v>
      </c>
      <c r="E102" s="101"/>
      <c r="F102" s="102" t="s">
        <v>81</v>
      </c>
      <c r="G102" s="103" t="s">
        <v>60</v>
      </c>
      <c r="H102" s="104">
        <v>200</v>
      </c>
      <c r="I102" s="3">
        <v>0</v>
      </c>
      <c r="J102" s="105">
        <f t="shared" si="2"/>
        <v>0</v>
      </c>
    </row>
    <row r="103" spans="1:10" ht="16.5" customHeight="1">
      <c r="A103" s="16"/>
      <c r="B103" s="18"/>
      <c r="C103" s="99">
        <v>39</v>
      </c>
      <c r="D103" s="100" t="s">
        <v>39</v>
      </c>
      <c r="E103" s="101"/>
      <c r="F103" s="102" t="s">
        <v>82</v>
      </c>
      <c r="G103" s="103" t="s">
        <v>60</v>
      </c>
      <c r="H103" s="104">
        <v>150</v>
      </c>
      <c r="I103" s="3">
        <v>0</v>
      </c>
      <c r="J103" s="105">
        <f t="shared" si="2"/>
        <v>0</v>
      </c>
    </row>
    <row r="104" spans="1:10" ht="19.5" customHeight="1">
      <c r="A104" s="16"/>
      <c r="B104" s="18"/>
      <c r="C104" s="99">
        <v>40</v>
      </c>
      <c r="D104" s="100" t="s">
        <v>43</v>
      </c>
      <c r="E104" s="101"/>
      <c r="F104" s="102" t="s">
        <v>83</v>
      </c>
      <c r="G104" s="103" t="s">
        <v>60</v>
      </c>
      <c r="H104" s="104">
        <v>150</v>
      </c>
      <c r="I104" s="3">
        <v>0</v>
      </c>
      <c r="J104" s="105">
        <f t="shared" si="2"/>
        <v>0</v>
      </c>
    </row>
    <row r="105" spans="1:10">
      <c r="A105" s="16"/>
      <c r="B105" s="18"/>
      <c r="C105" s="94"/>
      <c r="D105" s="95" t="s">
        <v>33</v>
      </c>
      <c r="E105" s="96" t="s">
        <v>57</v>
      </c>
      <c r="F105" s="96" t="s">
        <v>84</v>
      </c>
      <c r="G105" s="97"/>
      <c r="H105" s="97"/>
      <c r="I105" s="97"/>
      <c r="J105" s="98">
        <f>SUM(J106:J131)</f>
        <v>0</v>
      </c>
    </row>
    <row r="106" spans="1:10" ht="18" customHeight="1">
      <c r="A106" s="16"/>
      <c r="B106" s="18"/>
      <c r="C106" s="99">
        <v>41</v>
      </c>
      <c r="D106" s="100" t="s">
        <v>39</v>
      </c>
      <c r="E106" s="101"/>
      <c r="F106" s="102" t="s">
        <v>85</v>
      </c>
      <c r="G106" s="103" t="s">
        <v>60</v>
      </c>
      <c r="H106" s="104">
        <v>6</v>
      </c>
      <c r="I106" s="3">
        <v>0</v>
      </c>
      <c r="J106" s="105">
        <f t="shared" ref="J106:J131" si="3">SUM(H106*I106)</f>
        <v>0</v>
      </c>
    </row>
    <row r="107" spans="1:10" ht="15.75" customHeight="1">
      <c r="A107" s="16"/>
      <c r="B107" s="18"/>
      <c r="C107" s="99">
        <v>42</v>
      </c>
      <c r="D107" s="100" t="s">
        <v>39</v>
      </c>
      <c r="E107" s="101"/>
      <c r="F107" s="102" t="s">
        <v>61</v>
      </c>
      <c r="G107" s="103" t="s">
        <v>60</v>
      </c>
      <c r="H107" s="104">
        <v>17</v>
      </c>
      <c r="I107" s="3">
        <v>0</v>
      </c>
      <c r="J107" s="105">
        <f t="shared" si="3"/>
        <v>0</v>
      </c>
    </row>
    <row r="108" spans="1:10" ht="18" customHeight="1">
      <c r="A108" s="16"/>
      <c r="B108" s="18"/>
      <c r="C108" s="99">
        <v>43</v>
      </c>
      <c r="D108" s="100" t="s">
        <v>39</v>
      </c>
      <c r="E108" s="101"/>
      <c r="F108" s="102" t="s">
        <v>62</v>
      </c>
      <c r="G108" s="103" t="s">
        <v>60</v>
      </c>
      <c r="H108" s="104">
        <v>70</v>
      </c>
      <c r="I108" s="3">
        <v>0</v>
      </c>
      <c r="J108" s="105">
        <f t="shared" si="3"/>
        <v>0</v>
      </c>
    </row>
    <row r="109" spans="1:10" ht="15.75" customHeight="1">
      <c r="A109" s="16"/>
      <c r="B109" s="18"/>
      <c r="C109" s="99">
        <v>44</v>
      </c>
      <c r="D109" s="100" t="s">
        <v>39</v>
      </c>
      <c r="E109" s="101"/>
      <c r="F109" s="102" t="s">
        <v>86</v>
      </c>
      <c r="G109" s="103" t="s">
        <v>60</v>
      </c>
      <c r="H109" s="104">
        <v>12</v>
      </c>
      <c r="I109" s="3">
        <v>0</v>
      </c>
      <c r="J109" s="105">
        <f t="shared" si="3"/>
        <v>0</v>
      </c>
    </row>
    <row r="110" spans="1:10" ht="18" customHeight="1">
      <c r="A110" s="16"/>
      <c r="B110" s="18"/>
      <c r="C110" s="99">
        <v>45</v>
      </c>
      <c r="D110" s="100" t="s">
        <v>39</v>
      </c>
      <c r="E110" s="101"/>
      <c r="F110" s="102" t="s">
        <v>87</v>
      </c>
      <c r="G110" s="103" t="s">
        <v>60</v>
      </c>
      <c r="H110" s="104">
        <v>16</v>
      </c>
      <c r="I110" s="3">
        <v>0</v>
      </c>
      <c r="J110" s="105">
        <f t="shared" si="3"/>
        <v>0</v>
      </c>
    </row>
    <row r="111" spans="1:10" ht="16.5" customHeight="1">
      <c r="A111" s="16"/>
      <c r="B111" s="18"/>
      <c r="C111" s="99">
        <v>46</v>
      </c>
      <c r="D111" s="100" t="s">
        <v>39</v>
      </c>
      <c r="E111" s="101"/>
      <c r="F111" s="102" t="s">
        <v>63</v>
      </c>
      <c r="G111" s="103" t="s">
        <v>60</v>
      </c>
      <c r="H111" s="104">
        <v>50</v>
      </c>
      <c r="I111" s="3">
        <v>0</v>
      </c>
      <c r="J111" s="105">
        <f t="shared" si="3"/>
        <v>0</v>
      </c>
    </row>
    <row r="112" spans="1:10" ht="18.75" customHeight="1">
      <c r="A112" s="16"/>
      <c r="B112" s="18"/>
      <c r="C112" s="99">
        <v>47</v>
      </c>
      <c r="D112" s="100" t="s">
        <v>39</v>
      </c>
      <c r="E112" s="101"/>
      <c r="F112" s="102" t="s">
        <v>88</v>
      </c>
      <c r="G112" s="103" t="s">
        <v>60</v>
      </c>
      <c r="H112" s="104">
        <v>6</v>
      </c>
      <c r="I112" s="3">
        <v>0</v>
      </c>
      <c r="J112" s="105">
        <f t="shared" si="3"/>
        <v>0</v>
      </c>
    </row>
    <row r="113" spans="1:10" ht="18.75" customHeight="1">
      <c r="A113" s="16"/>
      <c r="B113" s="18"/>
      <c r="C113" s="99">
        <v>48</v>
      </c>
      <c r="D113" s="100" t="s">
        <v>39</v>
      </c>
      <c r="E113" s="101"/>
      <c r="F113" s="102" t="s">
        <v>65</v>
      </c>
      <c r="G113" s="103" t="s">
        <v>60</v>
      </c>
      <c r="H113" s="104">
        <v>17</v>
      </c>
      <c r="I113" s="3">
        <v>0</v>
      </c>
      <c r="J113" s="105">
        <f t="shared" si="3"/>
        <v>0</v>
      </c>
    </row>
    <row r="114" spans="1:10" ht="18" customHeight="1">
      <c r="A114" s="16"/>
      <c r="B114" s="18"/>
      <c r="C114" s="99">
        <v>49</v>
      </c>
      <c r="D114" s="100" t="s">
        <v>39</v>
      </c>
      <c r="E114" s="101"/>
      <c r="F114" s="102" t="s">
        <v>66</v>
      </c>
      <c r="G114" s="103" t="s">
        <v>60</v>
      </c>
      <c r="H114" s="104">
        <v>70</v>
      </c>
      <c r="I114" s="3">
        <v>0</v>
      </c>
      <c r="J114" s="105">
        <f t="shared" si="3"/>
        <v>0</v>
      </c>
    </row>
    <row r="115" spans="1:10" ht="17.25" customHeight="1">
      <c r="A115" s="16"/>
      <c r="B115" s="18"/>
      <c r="C115" s="99">
        <v>50</v>
      </c>
      <c r="D115" s="100" t="s">
        <v>39</v>
      </c>
      <c r="E115" s="101"/>
      <c r="F115" s="102" t="s">
        <v>89</v>
      </c>
      <c r="G115" s="103" t="s">
        <v>60</v>
      </c>
      <c r="H115" s="104">
        <v>12</v>
      </c>
      <c r="I115" s="3">
        <v>0</v>
      </c>
      <c r="J115" s="105">
        <f t="shared" si="3"/>
        <v>0</v>
      </c>
    </row>
    <row r="116" spans="1:10" ht="17.25" customHeight="1">
      <c r="A116" s="16"/>
      <c r="B116" s="18"/>
      <c r="C116" s="99">
        <v>51</v>
      </c>
      <c r="D116" s="100" t="s">
        <v>39</v>
      </c>
      <c r="E116" s="101"/>
      <c r="F116" s="102" t="s">
        <v>90</v>
      </c>
      <c r="G116" s="103" t="s">
        <v>60</v>
      </c>
      <c r="H116" s="104">
        <v>16</v>
      </c>
      <c r="I116" s="3">
        <v>0</v>
      </c>
      <c r="J116" s="105">
        <f t="shared" si="3"/>
        <v>0</v>
      </c>
    </row>
    <row r="117" spans="1:10" ht="15.75" customHeight="1">
      <c r="A117" s="16"/>
      <c r="B117" s="18"/>
      <c r="C117" s="99">
        <v>52</v>
      </c>
      <c r="D117" s="100" t="s">
        <v>39</v>
      </c>
      <c r="E117" s="101"/>
      <c r="F117" s="102" t="s">
        <v>67</v>
      </c>
      <c r="G117" s="103" t="s">
        <v>60</v>
      </c>
      <c r="H117" s="104">
        <v>50</v>
      </c>
      <c r="I117" s="3">
        <v>0</v>
      </c>
      <c r="J117" s="105">
        <f t="shared" si="3"/>
        <v>0</v>
      </c>
    </row>
    <row r="118" spans="1:10" ht="18.75" customHeight="1">
      <c r="A118" s="16"/>
      <c r="B118" s="18"/>
      <c r="C118" s="99">
        <v>53</v>
      </c>
      <c r="D118" s="100" t="s">
        <v>43</v>
      </c>
      <c r="E118" s="101"/>
      <c r="F118" s="102" t="s">
        <v>68</v>
      </c>
      <c r="G118" s="103" t="s">
        <v>60</v>
      </c>
      <c r="H118" s="104">
        <v>171</v>
      </c>
      <c r="I118" s="3">
        <v>0</v>
      </c>
      <c r="J118" s="105">
        <f t="shared" si="3"/>
        <v>0</v>
      </c>
    </row>
    <row r="119" spans="1:10" ht="18.75" customHeight="1">
      <c r="A119" s="16"/>
      <c r="B119" s="18"/>
      <c r="C119" s="99">
        <v>54</v>
      </c>
      <c r="D119" s="100" t="s">
        <v>43</v>
      </c>
      <c r="E119" s="101"/>
      <c r="F119" s="102" t="s">
        <v>69</v>
      </c>
      <c r="G119" s="103" t="s">
        <v>60</v>
      </c>
      <c r="H119" s="104">
        <v>171</v>
      </c>
      <c r="I119" s="3">
        <v>0</v>
      </c>
      <c r="J119" s="105">
        <f t="shared" si="3"/>
        <v>0</v>
      </c>
    </row>
    <row r="120" spans="1:10" ht="22.5" customHeight="1">
      <c r="A120" s="16"/>
      <c r="B120" s="18"/>
      <c r="C120" s="99">
        <v>55</v>
      </c>
      <c r="D120" s="100" t="s">
        <v>39</v>
      </c>
      <c r="E120" s="101"/>
      <c r="F120" s="102" t="s">
        <v>70</v>
      </c>
      <c r="G120" s="103" t="s">
        <v>41</v>
      </c>
      <c r="H120" s="104">
        <v>100</v>
      </c>
      <c r="I120" s="3">
        <v>0</v>
      </c>
      <c r="J120" s="105">
        <f t="shared" si="3"/>
        <v>0</v>
      </c>
    </row>
    <row r="121" spans="1:10" ht="15.75" customHeight="1">
      <c r="A121" s="16"/>
      <c r="B121" s="18"/>
      <c r="C121" s="99">
        <v>56</v>
      </c>
      <c r="D121" s="100" t="s">
        <v>43</v>
      </c>
      <c r="E121" s="101"/>
      <c r="F121" s="102" t="s">
        <v>71</v>
      </c>
      <c r="G121" s="103" t="s">
        <v>41</v>
      </c>
      <c r="H121" s="104">
        <v>100</v>
      </c>
      <c r="I121" s="3">
        <v>0</v>
      </c>
      <c r="J121" s="105">
        <f t="shared" si="3"/>
        <v>0</v>
      </c>
    </row>
    <row r="122" spans="1:10" ht="24.75" customHeight="1">
      <c r="A122" s="16"/>
      <c r="B122" s="18"/>
      <c r="C122" s="99">
        <v>57</v>
      </c>
      <c r="D122" s="100" t="s">
        <v>39</v>
      </c>
      <c r="E122" s="101"/>
      <c r="F122" s="102" t="s">
        <v>72</v>
      </c>
      <c r="G122" s="103" t="s">
        <v>41</v>
      </c>
      <c r="H122" s="104">
        <v>20</v>
      </c>
      <c r="I122" s="3">
        <v>0</v>
      </c>
      <c r="J122" s="105">
        <f t="shared" si="3"/>
        <v>0</v>
      </c>
    </row>
    <row r="123" spans="1:10" ht="25.5" customHeight="1">
      <c r="A123" s="16"/>
      <c r="B123" s="18"/>
      <c r="C123" s="99">
        <v>58</v>
      </c>
      <c r="D123" s="100" t="s">
        <v>43</v>
      </c>
      <c r="E123" s="101"/>
      <c r="F123" s="102" t="s">
        <v>73</v>
      </c>
      <c r="G123" s="103" t="s">
        <v>41</v>
      </c>
      <c r="H123" s="104">
        <v>20</v>
      </c>
      <c r="I123" s="3">
        <v>0</v>
      </c>
      <c r="J123" s="105">
        <f t="shared" si="3"/>
        <v>0</v>
      </c>
    </row>
    <row r="124" spans="1:10" ht="18.75" customHeight="1">
      <c r="A124" s="16"/>
      <c r="B124" s="18"/>
      <c r="C124" s="99">
        <v>59</v>
      </c>
      <c r="D124" s="100" t="s">
        <v>39</v>
      </c>
      <c r="E124" s="101"/>
      <c r="F124" s="102" t="s">
        <v>74</v>
      </c>
      <c r="G124" s="103" t="s">
        <v>75</v>
      </c>
      <c r="H124" s="104">
        <v>3</v>
      </c>
      <c r="I124" s="3">
        <v>0</v>
      </c>
      <c r="J124" s="105">
        <f t="shared" si="3"/>
        <v>0</v>
      </c>
    </row>
    <row r="125" spans="1:10" ht="15.75" customHeight="1">
      <c r="A125" s="16"/>
      <c r="B125" s="18"/>
      <c r="C125" s="99">
        <v>60</v>
      </c>
      <c r="D125" s="100" t="s">
        <v>39</v>
      </c>
      <c r="E125" s="101"/>
      <c r="F125" s="102" t="s">
        <v>76</v>
      </c>
      <c r="G125" s="103" t="s">
        <v>77</v>
      </c>
      <c r="H125" s="104">
        <v>3</v>
      </c>
      <c r="I125" s="3">
        <v>0</v>
      </c>
      <c r="J125" s="105">
        <f t="shared" si="3"/>
        <v>0</v>
      </c>
    </row>
    <row r="126" spans="1:10" ht="18" customHeight="1">
      <c r="A126" s="16"/>
      <c r="B126" s="18"/>
      <c r="C126" s="99">
        <v>61</v>
      </c>
      <c r="D126" s="100" t="s">
        <v>39</v>
      </c>
      <c r="E126" s="101"/>
      <c r="F126" s="102" t="s">
        <v>78</v>
      </c>
      <c r="G126" s="103" t="s">
        <v>41</v>
      </c>
      <c r="H126" s="104">
        <v>4</v>
      </c>
      <c r="I126" s="3">
        <v>0</v>
      </c>
      <c r="J126" s="105">
        <f t="shared" si="3"/>
        <v>0</v>
      </c>
    </row>
    <row r="127" spans="1:10" ht="14.25" customHeight="1">
      <c r="A127" s="16"/>
      <c r="B127" s="18"/>
      <c r="C127" s="99">
        <v>62</v>
      </c>
      <c r="D127" s="100" t="s">
        <v>43</v>
      </c>
      <c r="E127" s="101"/>
      <c r="F127" s="102" t="s">
        <v>79</v>
      </c>
      <c r="G127" s="103" t="s">
        <v>41</v>
      </c>
      <c r="H127" s="104">
        <v>4</v>
      </c>
      <c r="I127" s="3">
        <v>0</v>
      </c>
      <c r="J127" s="105">
        <f t="shared" si="3"/>
        <v>0</v>
      </c>
    </row>
    <row r="128" spans="1:10" ht="25.5" customHeight="1">
      <c r="A128" s="16"/>
      <c r="B128" s="18"/>
      <c r="C128" s="99">
        <v>63</v>
      </c>
      <c r="D128" s="100" t="s">
        <v>39</v>
      </c>
      <c r="E128" s="101"/>
      <c r="F128" s="102" t="s">
        <v>80</v>
      </c>
      <c r="G128" s="103" t="s">
        <v>60</v>
      </c>
      <c r="H128" s="104">
        <v>200</v>
      </c>
      <c r="I128" s="3">
        <v>0</v>
      </c>
      <c r="J128" s="105">
        <f t="shared" si="3"/>
        <v>0</v>
      </c>
    </row>
    <row r="129" spans="1:10" ht="17.25" customHeight="1">
      <c r="A129" s="16"/>
      <c r="B129" s="18"/>
      <c r="C129" s="99">
        <v>64</v>
      </c>
      <c r="D129" s="100" t="s">
        <v>43</v>
      </c>
      <c r="E129" s="101"/>
      <c r="F129" s="102" t="s">
        <v>81</v>
      </c>
      <c r="G129" s="103" t="s">
        <v>60</v>
      </c>
      <c r="H129" s="104">
        <v>200</v>
      </c>
      <c r="I129" s="3">
        <v>0</v>
      </c>
      <c r="J129" s="105">
        <f t="shared" si="3"/>
        <v>0</v>
      </c>
    </row>
    <row r="130" spans="1:10" ht="18.75" customHeight="1">
      <c r="A130" s="16"/>
      <c r="B130" s="18"/>
      <c r="C130" s="99">
        <v>65</v>
      </c>
      <c r="D130" s="100" t="s">
        <v>39</v>
      </c>
      <c r="E130" s="101"/>
      <c r="F130" s="102" t="s">
        <v>82</v>
      </c>
      <c r="G130" s="103" t="s">
        <v>60</v>
      </c>
      <c r="H130" s="104">
        <v>150</v>
      </c>
      <c r="I130" s="3">
        <v>0</v>
      </c>
      <c r="J130" s="105">
        <f t="shared" si="3"/>
        <v>0</v>
      </c>
    </row>
    <row r="131" spans="1:10" ht="15.75" customHeight="1">
      <c r="A131" s="16"/>
      <c r="B131" s="18"/>
      <c r="C131" s="99">
        <v>66</v>
      </c>
      <c r="D131" s="100" t="s">
        <v>43</v>
      </c>
      <c r="E131" s="101"/>
      <c r="F131" s="102" t="s">
        <v>83</v>
      </c>
      <c r="G131" s="103" t="s">
        <v>60</v>
      </c>
      <c r="H131" s="104">
        <v>150</v>
      </c>
      <c r="I131" s="3">
        <v>0</v>
      </c>
      <c r="J131" s="105">
        <f t="shared" si="3"/>
        <v>0</v>
      </c>
    </row>
    <row r="132" spans="1:10">
      <c r="A132" s="87"/>
      <c r="B132" s="88"/>
      <c r="C132" s="94"/>
      <c r="D132" s="95" t="s">
        <v>33</v>
      </c>
      <c r="E132" s="96" t="s">
        <v>91</v>
      </c>
      <c r="F132" s="96" t="s">
        <v>92</v>
      </c>
      <c r="G132" s="97"/>
      <c r="H132" s="97"/>
      <c r="I132" s="97"/>
      <c r="J132" s="98">
        <f>SUM(J133:J141)</f>
        <v>0</v>
      </c>
    </row>
    <row r="133" spans="1:10" ht="17.25" customHeight="1">
      <c r="A133" s="16"/>
      <c r="B133" s="18"/>
      <c r="C133" s="99">
        <v>67</v>
      </c>
      <c r="D133" s="100" t="s">
        <v>43</v>
      </c>
      <c r="E133" s="101"/>
      <c r="F133" s="102" t="s">
        <v>93</v>
      </c>
      <c r="G133" s="103" t="s">
        <v>77</v>
      </c>
      <c r="H133" s="104">
        <v>1</v>
      </c>
      <c r="I133" s="3">
        <v>0</v>
      </c>
      <c r="J133" s="105">
        <f t="shared" ref="J133:J141" si="4">SUM(H133*I133)</f>
        <v>0</v>
      </c>
    </row>
    <row r="134" spans="1:10" ht="15.75" customHeight="1">
      <c r="A134" s="16"/>
      <c r="B134" s="18"/>
      <c r="C134" s="99">
        <v>68</v>
      </c>
      <c r="D134" s="100" t="s">
        <v>43</v>
      </c>
      <c r="E134" s="101"/>
      <c r="F134" s="102" t="s">
        <v>94</v>
      </c>
      <c r="G134" s="103" t="s">
        <v>77</v>
      </c>
      <c r="H134" s="104">
        <v>1</v>
      </c>
      <c r="I134" s="3">
        <v>0</v>
      </c>
      <c r="J134" s="105">
        <f t="shared" si="4"/>
        <v>0</v>
      </c>
    </row>
    <row r="135" spans="1:10" ht="15.75" customHeight="1">
      <c r="A135" s="16"/>
      <c r="B135" s="18"/>
      <c r="C135" s="99">
        <v>69</v>
      </c>
      <c r="D135" s="100" t="s">
        <v>39</v>
      </c>
      <c r="E135" s="101"/>
      <c r="F135" s="102" t="s">
        <v>95</v>
      </c>
      <c r="G135" s="103" t="s">
        <v>77</v>
      </c>
      <c r="H135" s="104">
        <v>1</v>
      </c>
      <c r="I135" s="3">
        <v>0</v>
      </c>
      <c r="J135" s="105">
        <f t="shared" si="4"/>
        <v>0</v>
      </c>
    </row>
    <row r="136" spans="1:10" ht="34.5" customHeight="1">
      <c r="A136" s="16"/>
      <c r="B136" s="18"/>
      <c r="C136" s="99">
        <v>70</v>
      </c>
      <c r="D136" s="100" t="s">
        <v>43</v>
      </c>
      <c r="E136" s="101"/>
      <c r="F136" s="102" t="s">
        <v>96</v>
      </c>
      <c r="G136" s="103" t="s">
        <v>77</v>
      </c>
      <c r="H136" s="104">
        <v>1</v>
      </c>
      <c r="I136" s="3">
        <v>0</v>
      </c>
      <c r="J136" s="105">
        <f t="shared" si="4"/>
        <v>0</v>
      </c>
    </row>
    <row r="137" spans="1:10" ht="15.75" customHeight="1">
      <c r="A137" s="16"/>
      <c r="B137" s="18"/>
      <c r="C137" s="99">
        <v>71</v>
      </c>
      <c r="D137" s="100" t="s">
        <v>43</v>
      </c>
      <c r="E137" s="101"/>
      <c r="F137" s="102" t="s">
        <v>97</v>
      </c>
      <c r="G137" s="103" t="s">
        <v>77</v>
      </c>
      <c r="H137" s="104">
        <v>1</v>
      </c>
      <c r="I137" s="3">
        <v>0</v>
      </c>
      <c r="J137" s="105">
        <f t="shared" si="4"/>
        <v>0</v>
      </c>
    </row>
    <row r="138" spans="1:10" ht="16.5" customHeight="1">
      <c r="A138" s="16"/>
      <c r="B138" s="18"/>
      <c r="C138" s="99">
        <v>72</v>
      </c>
      <c r="D138" s="100" t="s">
        <v>43</v>
      </c>
      <c r="E138" s="101"/>
      <c r="F138" s="102" t="s">
        <v>98</v>
      </c>
      <c r="G138" s="103" t="s">
        <v>77</v>
      </c>
      <c r="H138" s="104">
        <v>1</v>
      </c>
      <c r="I138" s="3">
        <v>0</v>
      </c>
      <c r="J138" s="105">
        <f t="shared" si="4"/>
        <v>0</v>
      </c>
    </row>
    <row r="139" spans="1:10" ht="13.5" customHeight="1">
      <c r="A139" s="16"/>
      <c r="B139" s="18"/>
      <c r="C139" s="99">
        <v>73</v>
      </c>
      <c r="D139" s="100" t="s">
        <v>43</v>
      </c>
      <c r="E139" s="101"/>
      <c r="F139" s="102" t="s">
        <v>99</v>
      </c>
      <c r="G139" s="103" t="s">
        <v>77</v>
      </c>
      <c r="H139" s="104">
        <v>1</v>
      </c>
      <c r="I139" s="3">
        <v>0</v>
      </c>
      <c r="J139" s="105">
        <f t="shared" si="4"/>
        <v>0</v>
      </c>
    </row>
    <row r="140" spans="1:10" ht="24.75" customHeight="1">
      <c r="A140" s="16"/>
      <c r="B140" s="18"/>
      <c r="C140" s="99">
        <v>74</v>
      </c>
      <c r="D140" s="100" t="s">
        <v>43</v>
      </c>
      <c r="E140" s="101"/>
      <c r="F140" s="102" t="s">
        <v>100</v>
      </c>
      <c r="G140" s="103" t="s">
        <v>77</v>
      </c>
      <c r="H140" s="104">
        <v>1</v>
      </c>
      <c r="I140" s="3">
        <v>0</v>
      </c>
      <c r="J140" s="105">
        <f t="shared" si="4"/>
        <v>0</v>
      </c>
    </row>
    <row r="141" spans="1:10" ht="15.75" thickBot="1">
      <c r="A141" s="16"/>
      <c r="B141" s="18"/>
      <c r="C141" s="107">
        <v>75</v>
      </c>
      <c r="D141" s="108" t="s">
        <v>43</v>
      </c>
      <c r="E141" s="109"/>
      <c r="F141" s="110" t="s">
        <v>101</v>
      </c>
      <c r="G141" s="111" t="s">
        <v>77</v>
      </c>
      <c r="H141" s="112">
        <v>1</v>
      </c>
      <c r="I141" s="4">
        <v>0</v>
      </c>
      <c r="J141" s="113">
        <f t="shared" si="4"/>
        <v>0</v>
      </c>
    </row>
    <row r="142" spans="1:10">
      <c r="A142" s="1"/>
      <c r="B142" s="2"/>
      <c r="C142" s="2"/>
      <c r="D142" s="2"/>
      <c r="E142" s="2"/>
      <c r="F142" s="2"/>
      <c r="G142" s="2"/>
      <c r="H142" s="2"/>
      <c r="I142" s="2"/>
      <c r="J142" s="2"/>
    </row>
  </sheetData>
  <sheetProtection algorithmName="SHA-512" hashValue="riQ7s9JvtjM5biZ4H3vC06L2q2iZrBM8c0i3QXKRS/DdvL1KsIMH1pzzP4MKzII9m4dMaI79LgLakzAnHXzUTg==" saltValue="wNhd9nlX6tCOjTWSxGtjRQ==" spinCount="100000" sheet="1" objects="1" scenarios="1"/>
  <mergeCells count="5">
    <mergeCell ref="C54:D55"/>
    <mergeCell ref="E54:H55"/>
    <mergeCell ref="I54:J55"/>
    <mergeCell ref="E7:H7"/>
    <mergeCell ref="E9:H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Verchovodko Štefan</dc:creator>
  <cp:lastModifiedBy>Sliška Matej</cp:lastModifiedBy>
  <dcterms:created xsi:type="dcterms:W3CDTF">2020-02-05T09:06:25Z</dcterms:created>
  <dcterms:modified xsi:type="dcterms:W3CDTF">2020-02-06T14:08:02Z</dcterms:modified>
</cp:coreProperties>
</file>