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activeTab="1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C12" i="3" l="1"/>
  <c r="E11" i="3"/>
  <c r="D11" i="3"/>
  <c r="E10" i="3"/>
  <c r="D10" i="3"/>
  <c r="E9" i="3"/>
  <c r="D9" i="3"/>
  <c r="E8" i="3"/>
  <c r="D8" i="3"/>
  <c r="E7" i="3"/>
  <c r="E12" i="3" s="1"/>
  <c r="D7" i="3"/>
  <c r="D12" i="3" s="1"/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<sst xmlns="http://schemas.openxmlformats.org/spreadsheetml/2006/main" count="284" uniqueCount="194">
  <si>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</si>
  <si>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</si>
  <si>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</si>
  <si>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</si>
  <si>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</si>
  <si>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</si>
  <si>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</si>
  <si>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</si>
  <si>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</si>
  <si>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</si>
  <si>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</si>
  <si>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</si>
  <si>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</si>
  <si>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</si>
  <si>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</si>
  <si>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</si>
  <si>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</si>
  <si>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</si>
  <si>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</si>
  <si>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</si>
  <si>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</si>
  <si>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</si>
  <si>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</si>
  <si>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</si>
  <si>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</si>
  <si>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</si>
  <si>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</si>
  <si>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</si>
  <si>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</si>
  <si>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</si>
  <si>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</si>
  <si>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</si>
  <si>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</si>
  <si>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</si>
  <si>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</si>
  <si>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</si>
  <si>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</si>
  <si>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</si>
  <si>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</si>
  <si>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</si>
  <si>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</si>
  <si>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</si>
  <si>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</si>
  <si>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</si>
  <si>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</si>
  <si>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</si>
  <si>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</si>
  <si>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</si>
  <si>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</si>
  <si>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</si>
  <si>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</si>
  <si>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</si>
  <si>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</si>
  <si>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</si>
  <si>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</si>
  <si>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</si>
  <si>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</si>
  <si>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</si>
  <si>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</si>
  <si>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</si>
  <si>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</si>
  <si>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</si>
  <si>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</si>
  <si>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</si>
  <si>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</si>
  <si>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</si>
  <si>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</si>
  <si>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</si>
  <si>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</si>
  <si>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</si>
  <si>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</si>
  <si>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</si>
  <si>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</si>
  <si>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</si>
  <si>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</si>
  <si>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</si>
  <si>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</si>
  <si>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</si>
  <si>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</si>
  <si>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</si>
  <si>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</si>
  <si>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</si>
  <si>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</si>
  <si>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</si>
  <si>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</si>
  <si>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</si>
  <si>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</si>
  <si>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</si>
  <si>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</si>
  <si>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</si>
  <si>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</si>
  <si>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</si>
  <si>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</si>
  <si>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</si>
  <si>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</si>
  <si>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</si>
  <si>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</si>
  <si>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</si>
  <si>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</si>
  <si>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</si>
  <si>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</si>
  <si>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</si>
  <si>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</si>
  <si>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</si>
  <si>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</si>
  <si>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</si>
  <si>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</si>
  <si>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</si>
  <si>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</si>
  <si>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</si>
  <si>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</si>
  <si>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</si>
  <si>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</si>
  <si>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</si>
  <si>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</si>
  <si>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</si>
  <si>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</si>
  <si>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</si>
  <si>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</si>
  <si>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</si>
  <si>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</si>
  <si>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</si>
  <si>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</si>
  <si>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</si>
  <si>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</si>
  <si>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</si>
  <si>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</si>
  <si>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</si>
  <si>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</si>
  <si>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</si>
  <si>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</si>
  <si>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</si>
  <si>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</si>
  <si>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</si>
  <si>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</si>
  <si>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</si>
  <si>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</si>
  <si>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</si>
  <si>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</si>
  <si>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</si>
  <si>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</si>
  <si>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</si>
  <si>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</si>
  <si>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</si>
  <si>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</si>
  <si>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</si>
  <si>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</si>
  <si>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</si>
  <si>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</si>
  <si>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</si>
  <si>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</si>
  <si>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</si>
  <si>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</si>
  <si>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</si>
  <si>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</si>
  <si>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</si>
  <si>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</si>
  <si>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</si>
  <si>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</si>
  <si>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</si>
  <si>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</si>
  <si>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</si>
  <si>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</si>
  <si>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</si>
  <si>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</si>
  <si>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</si>
  <si>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</si>
  <si>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</si>
  <si>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</si>
  <si>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</si>
  <si>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</si>
  <si>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</si>
  <si>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</si>
  <si>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</si>
  <si>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</si>
  <si>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</si>
  <si>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</si>
  <si>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</si>
  <si>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</si>
  <si>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</si>
  <si>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</si>
  <si>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</si>
  <si>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</si>
  <si>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</si>
  <si>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</si>
  <si>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</si>
  <si>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</si>
  <si>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</si>
  <si>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</si>
  <si>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</si>
  <si>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</si>
  <si>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</si>
  <si>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</si>
  <si>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r>
      <t xml:space="preserve">902 - Paušálna sadzba na nepriame výdavky určené na základe nákladov na zamestnancov (nariadenie 1303/2013, čl. 68 </t>
    </r>
    <r>
      <rPr>
        <sz val="9"/>
        <rFont val="Times New Roman"/>
        <family val="1"/>
        <charset val="238"/>
      </rPr>
      <t>písm.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</si>
</sst>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1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2" xfId="0" applyNumberFormat="1" applyFont="1" applyFill="1" applyBorder="1"/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43" fillId="0" borderId="49" xfId="0" applyFont="1" applyBorder="1" applyAlignment="1">
      <alignment horizontal="justify" vertical="top" wrapText="1"/>
    </xf>
    <xf numFmtId="0" fontId="44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2" fillId="0" borderId="42" xfId="0" applyFont="1" applyBorder="1" applyAlignment="1">
      <alignment horizontal="justify" vertical="top" wrapText="1"/>
    </xf>
    <xf numFmtId="0" fontId="42" fillId="0" borderId="43" xfId="0" applyFont="1" applyBorder="1" applyAlignment="1">
      <alignment horizontal="justify" vertical="top" wrapText="1"/>
    </xf>
    <xf numFmtId="0" fontId="42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3" fillId="0" borderId="48" xfId="0" applyFont="1" applyBorder="1" applyAlignment="1">
      <alignment horizontal="justify" vertical="top" wrapText="1"/>
    </xf>
    <xf numFmtId="0" fontId="43" fillId="0" borderId="53" xfId="0" applyFont="1" applyBorder="1" applyAlignment="1">
      <alignment horizontal="justify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view="pageLayout" topLeftCell="A71" zoomScale="90" zoomScaleNormal="100" zoomScaleSheetLayoutView="80" zoomScalePageLayoutView="90" workbookViewId="0">
      <selection activeCell="C97" sqref="C9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65"/>
      <c r="C1" s="266"/>
      <c r="D1" s="266"/>
      <c r="E1" s="266"/>
      <c r="F1" s="266"/>
      <c r="G1" s="266"/>
      <c r="H1" s="266"/>
      <c r="I1" s="266"/>
      <c r="J1" s="228" t="s">
        <v>167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59" customHeight="1" x14ac:dyDescent="0.2">
      <c r="A6" s="202" t="s">
        <v>124</v>
      </c>
      <c r="B6" s="197" t="s">
        <v>125</v>
      </c>
      <c r="C6" s="122" t="s">
        <v>193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180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" t="s">
        <v>105</v>
      </c>
      <c r="B25" s="4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5" t="s">
        <v>176</v>
      </c>
      <c r="B64" s="236" t="s">
        <v>178</v>
      </c>
      <c r="C64" s="237"/>
      <c r="D64" s="237"/>
      <c r="E64" s="238"/>
      <c r="F64" s="239"/>
      <c r="G64" s="240"/>
      <c r="H64" s="241">
        <f>H65</f>
        <v>0</v>
      </c>
      <c r="I64" s="242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3">
        <v>0</v>
      </c>
      <c r="G65" s="244">
        <v>0</v>
      </c>
      <c r="H65" s="245">
        <f>F65*G65</f>
        <v>0</v>
      </c>
      <c r="I65" s="231" t="s">
        <v>179</v>
      </c>
      <c r="J65" s="232"/>
      <c r="K65" s="233"/>
      <c r="L65" s="234"/>
      <c r="M65" s="234"/>
    </row>
    <row r="66" spans="1:13" s="111" customFormat="1" ht="22.5" customHeight="1" x14ac:dyDescent="0.25">
      <c r="A66" s="155" t="s">
        <v>77</v>
      </c>
      <c r="B66" s="156" t="s">
        <v>33</v>
      </c>
      <c r="C66" s="157"/>
      <c r="D66" s="157"/>
      <c r="E66" s="165"/>
      <c r="F66" s="166"/>
      <c r="G66" s="167"/>
      <c r="H66" s="161">
        <f>H34+H41+H45+H49+H55+H60+H64</f>
        <v>0</v>
      </c>
      <c r="I66" s="168"/>
      <c r="J66" s="169"/>
      <c r="K66" s="170"/>
      <c r="L66" s="153"/>
      <c r="M66" s="153"/>
    </row>
    <row r="67" spans="1:13" s="111" customFormat="1" ht="31.5" customHeight="1" x14ac:dyDescent="0.25">
      <c r="A67" s="69" t="s">
        <v>66</v>
      </c>
      <c r="B67" s="70" t="s">
        <v>67</v>
      </c>
      <c r="C67" s="127"/>
      <c r="D67" s="127"/>
      <c r="E67" s="71"/>
      <c r="F67" s="72"/>
      <c r="G67" s="73"/>
      <c r="H67" s="74"/>
      <c r="I67" s="75"/>
      <c r="J67" s="76"/>
      <c r="K67" s="144"/>
      <c r="L67" s="152"/>
      <c r="M67" s="152"/>
    </row>
    <row r="68" spans="1:13" s="111" customFormat="1" ht="33.75" customHeight="1" x14ac:dyDescent="0.25">
      <c r="A68" s="222" t="s">
        <v>68</v>
      </c>
      <c r="B68" s="223" t="s">
        <v>69</v>
      </c>
      <c r="C68" s="125" t="s">
        <v>172</v>
      </c>
      <c r="D68" s="125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45"/>
      <c r="L68" s="146"/>
      <c r="M68" s="146"/>
    </row>
    <row r="69" spans="1:13" s="111" customFormat="1" ht="25.5" customHeight="1" x14ac:dyDescent="0.25">
      <c r="A69" s="155" t="s">
        <v>66</v>
      </c>
      <c r="B69" s="156" t="s">
        <v>49</v>
      </c>
      <c r="C69" s="157"/>
      <c r="D69" s="157"/>
      <c r="E69" s="158"/>
      <c r="F69" s="159"/>
      <c r="G69" s="160"/>
      <c r="H69" s="161">
        <f>H68</f>
        <v>0</v>
      </c>
      <c r="I69" s="162"/>
      <c r="J69" s="163"/>
      <c r="K69" s="164"/>
      <c r="L69" s="154"/>
      <c r="M69" s="154"/>
    </row>
    <row r="70" spans="1:13" s="111" customFormat="1" ht="58.5" customHeight="1" thickBot="1" x14ac:dyDescent="0.3">
      <c r="A70" s="9"/>
      <c r="B70" s="10" t="s">
        <v>70</v>
      </c>
      <c r="C70" s="117"/>
      <c r="D70" s="117"/>
      <c r="E70" s="10"/>
      <c r="F70" s="12"/>
      <c r="G70" s="78"/>
      <c r="H70" s="79">
        <f>H7+H20+H32+H66+H69</f>
        <v>0</v>
      </c>
      <c r="I70" s="80"/>
      <c r="J70" s="16"/>
      <c r="K70" s="137"/>
      <c r="L70" s="148"/>
      <c r="M70" s="148"/>
    </row>
    <row r="71" spans="1:13" s="111" customFormat="1" ht="34.5" customHeight="1" thickBot="1" x14ac:dyDescent="0.3">
      <c r="A71" s="81"/>
      <c r="B71" s="82"/>
      <c r="C71" s="128"/>
      <c r="D71" s="128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29"/>
      <c r="D72" s="129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130</v>
      </c>
      <c r="C73" s="130"/>
      <c r="D73" s="131"/>
      <c r="E73" s="93"/>
      <c r="F73" s="230" t="s">
        <v>118</v>
      </c>
      <c r="G73" s="274" t="s">
        <v>129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32"/>
      <c r="D74" s="133"/>
      <c r="E74" s="96"/>
      <c r="F74" s="276" t="s">
        <v>118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166</v>
      </c>
      <c r="B75" s="92" t="s">
        <v>85</v>
      </c>
      <c r="C75" s="131"/>
      <c r="D75" s="131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78</v>
      </c>
      <c r="C76" s="134"/>
      <c r="D76" s="134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35"/>
      <c r="D77" s="135"/>
      <c r="E77" s="104"/>
      <c r="F77" s="105">
        <v>0.05</v>
      </c>
      <c r="G77" s="268" t="s">
        <v>79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28"/>
      <c r="D78" s="12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28"/>
      <c r="D79" s="12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80</v>
      </c>
      <c r="B80" s="107"/>
      <c r="C80" s="136"/>
      <c r="D80" s="136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81</v>
      </c>
      <c r="B81" s="107"/>
      <c r="C81" s="136"/>
      <c r="D81" s="136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174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82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83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84</v>
      </c>
      <c r="B86" s="107"/>
      <c r="C86" s="136"/>
      <c r="D86" s="136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36"/>
      <c r="D87" s="136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6.1&amp;RPríloha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view="pageLayout" zoomScaleNormal="100" workbookViewId="0">
      <selection activeCell="C30" sqref="C30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181</v>
      </c>
      <c r="B3" s="282"/>
      <c r="C3" s="282"/>
      <c r="D3" s="282"/>
      <c r="E3" s="283"/>
    </row>
    <row r="4" spans="1:5" ht="13.5" customHeight="1" thickBot="1" x14ac:dyDescent="0.25">
      <c r="A4" s="284" t="s">
        <v>182</v>
      </c>
      <c r="B4" s="285"/>
      <c r="C4" s="285"/>
      <c r="D4" s="285"/>
      <c r="E4" s="286"/>
    </row>
    <row r="5" spans="1:5" ht="26.25" customHeight="1" thickBot="1" x14ac:dyDescent="0.25">
      <c r="A5" s="287"/>
      <c r="B5" s="246"/>
      <c r="C5" s="247" t="s">
        <v>183</v>
      </c>
      <c r="D5" s="248" t="s">
        <v>184</v>
      </c>
      <c r="E5" s="249" t="s">
        <v>185</v>
      </c>
    </row>
    <row r="6" spans="1:5" ht="13.5" customHeight="1" thickBot="1" x14ac:dyDescent="0.25">
      <c r="A6" s="288"/>
      <c r="B6" s="250" t="s">
        <v>186</v>
      </c>
      <c r="C6" s="251" t="s">
        <v>9</v>
      </c>
      <c r="D6" s="252" t="s">
        <v>10</v>
      </c>
      <c r="E6" s="253" t="s">
        <v>12</v>
      </c>
    </row>
    <row r="7" spans="1:5" ht="13.5" customHeight="1" thickBot="1" x14ac:dyDescent="0.25">
      <c r="A7" s="254" t="s">
        <v>19</v>
      </c>
      <c r="B7" s="252">
        <v>2018</v>
      </c>
      <c r="C7" s="255">
        <v>0</v>
      </c>
      <c r="D7" s="256">
        <f>C7*$D$13/100</f>
        <v>0</v>
      </c>
      <c r="E7" s="257">
        <f>C7*$E$13/100</f>
        <v>0</v>
      </c>
    </row>
    <row r="8" spans="1:5" ht="13.5" customHeight="1" thickBot="1" x14ac:dyDescent="0.25">
      <c r="A8" s="254" t="s">
        <v>34</v>
      </c>
      <c r="B8" s="252">
        <v>2019</v>
      </c>
      <c r="C8" s="255">
        <v>0</v>
      </c>
      <c r="D8" s="256">
        <f>C8*$D$13/100</f>
        <v>0</v>
      </c>
      <c r="E8" s="257">
        <f>C8*$E$13/100</f>
        <v>0</v>
      </c>
    </row>
    <row r="9" spans="1:5" ht="13.5" customHeight="1" thickBot="1" x14ac:dyDescent="0.25">
      <c r="A9" s="258" t="s">
        <v>50</v>
      </c>
      <c r="B9" s="252">
        <v>2020</v>
      </c>
      <c r="C9" s="255">
        <v>0</v>
      </c>
      <c r="D9" s="256">
        <f>C9*$D$13/100</f>
        <v>0</v>
      </c>
      <c r="E9" s="257">
        <f>C9*$E$13/100</f>
        <v>0</v>
      </c>
    </row>
    <row r="10" spans="1:5" ht="13.5" customHeight="1" thickBot="1" x14ac:dyDescent="0.25">
      <c r="A10" s="258" t="s">
        <v>77</v>
      </c>
      <c r="B10" s="252">
        <v>2021</v>
      </c>
      <c r="C10" s="255">
        <v>0</v>
      </c>
      <c r="D10" s="256">
        <f>C10*$D$13/100</f>
        <v>0</v>
      </c>
      <c r="E10" s="257">
        <f>C10*$E$13/100</f>
        <v>0</v>
      </c>
    </row>
    <row r="11" spans="1:5" ht="13.5" customHeight="1" thickBot="1" x14ac:dyDescent="0.25">
      <c r="A11" s="258" t="s">
        <v>187</v>
      </c>
      <c r="B11" s="252">
        <v>2022</v>
      </c>
      <c r="C11" s="255">
        <v>0</v>
      </c>
      <c r="D11" s="256">
        <f>C11*$D$13/100</f>
        <v>0</v>
      </c>
      <c r="E11" s="257">
        <f>C11*$E$13/100</f>
        <v>0</v>
      </c>
    </row>
    <row r="12" spans="1:5" ht="13.5" customHeight="1" thickBot="1" x14ac:dyDescent="0.25">
      <c r="A12" s="259"/>
      <c r="B12" s="260" t="s">
        <v>49</v>
      </c>
      <c r="C12" s="255">
        <f>SUM(C7:C11)</f>
        <v>0</v>
      </c>
      <c r="D12" s="256">
        <f>SUM(D7:D11)</f>
        <v>0</v>
      </c>
      <c r="E12" s="256">
        <f>SUM(E7:E11)</f>
        <v>0</v>
      </c>
    </row>
    <row r="13" spans="1:5" ht="13.5" customHeight="1" thickBot="1" x14ac:dyDescent="0.25">
      <c r="A13" s="261" t="s">
        <v>188</v>
      </c>
      <c r="B13" s="262" t="s">
        <v>189</v>
      </c>
      <c r="C13" s="263">
        <v>100</v>
      </c>
      <c r="D13" s="262">
        <v>100</v>
      </c>
      <c r="E13" s="264">
        <v>0</v>
      </c>
    </row>
    <row r="14" spans="1:5" ht="13.5" customHeight="1" thickTop="1" x14ac:dyDescent="0.2"/>
    <row r="15" spans="1:5" x14ac:dyDescent="0.2">
      <c r="A15" s="83" t="s">
        <v>190</v>
      </c>
    </row>
    <row r="16" spans="1:5" ht="12.75" customHeight="1" x14ac:dyDescent="0.2">
      <c r="A16" s="289" t="s">
        <v>191</v>
      </c>
      <c r="B16" s="289"/>
      <c r="C16" s="289"/>
      <c r="D16" s="289"/>
      <c r="E16" s="289"/>
    </row>
    <row r="17" spans="1:5" x14ac:dyDescent="0.2">
      <c r="A17" s="290" t="s">
        <v>192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2019-12-09T09:37:45Z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