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50" windowHeight="14235"/>
  </bookViews>
  <sheets>
    <sheet name="Zmena rozpisu BD_júl_2013" sheetId="1" r:id="rId1"/>
    <sheet name="CREUC_porovnanie" sheetId="2" r:id="rId2"/>
  </sheets>
  <externalReferences>
    <externalReference r:id="rId3"/>
  </externalReferences>
  <definedNames>
    <definedName name="_xlnm.Print_Area" localSheetId="0">'Zmena rozpisu BD_júl_2013'!$A$1:$H$24</definedName>
    <definedName name="roky">'[1]T3-vstupy'!$C$137</definedName>
  </definedNames>
  <calcPr calcId="145621"/>
</workbook>
</file>

<file path=xl/calcChain.xml><?xml version="1.0" encoding="utf-8"?>
<calcChain xmlns="http://schemas.openxmlformats.org/spreadsheetml/2006/main">
  <c r="O6" i="2" l="1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5" i="2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4" i="1"/>
  <c r="E24" i="1"/>
  <c r="D2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  <c r="G24" i="1"/>
  <c r="F24" i="1"/>
  <c r="B24" i="1" l="1"/>
  <c r="H24" i="1"/>
</calcChain>
</file>

<file path=xl/sharedStrings.xml><?xml version="1.0" encoding="utf-8"?>
<sst xmlns="http://schemas.openxmlformats.org/spreadsheetml/2006/main" count="128" uniqueCount="81">
  <si>
    <t>VVŠ</t>
  </si>
  <si>
    <t>Vplyv KKŠ</t>
  </si>
  <si>
    <t>Vplyv CREUC</t>
  </si>
  <si>
    <t>UK</t>
  </si>
  <si>
    <t>UPJŠ</t>
  </si>
  <si>
    <t>PU</t>
  </si>
  <si>
    <t>UCM</t>
  </si>
  <si>
    <t>UVLF</t>
  </si>
  <si>
    <t>UKF</t>
  </si>
  <si>
    <t>UMB</t>
  </si>
  <si>
    <t>TVU</t>
  </si>
  <si>
    <t>STU</t>
  </si>
  <si>
    <t>TUKE</t>
  </si>
  <si>
    <t>ŽU</t>
  </si>
  <si>
    <t>TUAD</t>
  </si>
  <si>
    <t>EU</t>
  </si>
  <si>
    <t>SPU</t>
  </si>
  <si>
    <t>TUZVO</t>
  </si>
  <si>
    <t>VŠMU</t>
  </si>
  <si>
    <t>VŠVU</t>
  </si>
  <si>
    <t>AU</t>
  </si>
  <si>
    <t>KU</t>
  </si>
  <si>
    <t>UJS</t>
  </si>
  <si>
    <t>Spolu</t>
  </si>
  <si>
    <t>Úprava BD</t>
  </si>
  <si>
    <t>Zmena rozpisu bežnej dotácie (BD) na rok 2013 na základe opravy údajov o kvalifikačnej štruktúre zamestnancov (KKŠ) a opravy údajov o umeleckej činnosti vysokých škôl (CREUC)</t>
  </si>
  <si>
    <t>% zmeny 
z pôvodného rozpisu BD 
na 077</t>
  </si>
  <si>
    <t xml:space="preserve"> 077 11</t>
  </si>
  <si>
    <t xml:space="preserve"> 077 12 01</t>
  </si>
  <si>
    <t>077 spolu</t>
  </si>
  <si>
    <t>P.č</t>
  </si>
  <si>
    <t>Údaje</t>
  </si>
  <si>
    <t>Z</t>
  </si>
  <si>
    <t>Y</t>
  </si>
  <si>
    <t>X</t>
  </si>
  <si>
    <t>Celkový súčet</t>
  </si>
  <si>
    <t>Rozdiel</t>
  </si>
  <si>
    <t>1.</t>
  </si>
  <si>
    <t>Súčet z UK</t>
  </si>
  <si>
    <t>2.</t>
  </si>
  <si>
    <t>Súčet z UPJŠ</t>
  </si>
  <si>
    <t>3.</t>
  </si>
  <si>
    <t>Súčet z PU</t>
  </si>
  <si>
    <t>4.</t>
  </si>
  <si>
    <t>Súčet z UCM</t>
  </si>
  <si>
    <t>5.</t>
  </si>
  <si>
    <t>Súčet z UVLF</t>
  </si>
  <si>
    <t>6.</t>
  </si>
  <si>
    <t>Súčet z UKF</t>
  </si>
  <si>
    <t>7.</t>
  </si>
  <si>
    <t>Súčet z UMB</t>
  </si>
  <si>
    <t>8.</t>
  </si>
  <si>
    <t>Súčet z TVU</t>
  </si>
  <si>
    <t>9.</t>
  </si>
  <si>
    <t>Súčet z STU</t>
  </si>
  <si>
    <t>10.</t>
  </si>
  <si>
    <t>Súčet z TUKE</t>
  </si>
  <si>
    <t>11.</t>
  </si>
  <si>
    <t>Súčet z ŽU</t>
  </si>
  <si>
    <t>12.</t>
  </si>
  <si>
    <t>Súčet z TUAD</t>
  </si>
  <si>
    <t>13.</t>
  </si>
  <si>
    <t>Súčet z EU</t>
  </si>
  <si>
    <t>14.</t>
  </si>
  <si>
    <t>Súčet z SPU</t>
  </si>
  <si>
    <t>15.</t>
  </si>
  <si>
    <t>Súčet z TUZVO</t>
  </si>
  <si>
    <t>16.</t>
  </si>
  <si>
    <t>Súčet z VŠMU</t>
  </si>
  <si>
    <t>17.</t>
  </si>
  <si>
    <t>Súčet z VŠVU</t>
  </si>
  <si>
    <t>18.</t>
  </si>
  <si>
    <t>Súčet z AU</t>
  </si>
  <si>
    <t>19.</t>
  </si>
  <si>
    <t>Súčet z KU</t>
  </si>
  <si>
    <t>20.</t>
  </si>
  <si>
    <t>Súčet z UJS</t>
  </si>
  <si>
    <t>Súčet z spolu</t>
  </si>
  <si>
    <r>
      <t xml:space="preserve">KT - umelecká tvorba za roky  2010 a 2011 
</t>
    </r>
    <r>
      <rPr>
        <b/>
        <sz val="12"/>
        <color rgb="FFFF0000"/>
        <rFont val="Times New Roman"/>
        <family val="1"/>
        <charset val="238"/>
      </rPr>
      <t>po korecii CREUC - 25.6.2013</t>
    </r>
  </si>
  <si>
    <r>
      <t>KT - umelecká tvorba za roky  2010 a 2011</t>
    </r>
    <r>
      <rPr>
        <b/>
        <sz val="12"/>
        <color rgb="FFFF0000"/>
        <rFont val="Times New Roman"/>
        <family val="1"/>
        <charset val="238"/>
      </rPr>
      <t xml:space="preserve"> pre RD_2013</t>
    </r>
  </si>
  <si>
    <t>Umelecká tvorba z centrálneho registra publikačnej činnosti  za roky 2010 a 2011  po  váhovaní - porovnanie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</si>
</sst>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[Red]\-#,##0\ 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2"/>
      <name val="Times New Roman"/>
      <family val="1"/>
    </font>
    <font>
      <i/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3F3F3F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CD5B4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99FFCC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rgb="FFF2F2F2"/>
        <bgColor rgb="FFFFFFFF"/>
      </patternFill>
    </fill>
    <fill>
      <patternFill patternType="solid">
        <fgColor rgb="FF99FFCC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5">
    <xf numFmtId="0" fontId="0" fillId="0" borderId="0" xfId="0"/>
    <xf numFmtId="3" fontId="3" fillId="2" borderId="6" xfId="3" applyNumberFormat="1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left" indent="1"/>
    </xf>
    <xf numFmtId="164" fontId="5" fillId="0" borderId="8" xfId="0" applyNumberFormat="1" applyFont="1" applyFill="1" applyBorder="1" applyAlignment="1"/>
    <xf numFmtId="0" fontId="5" fillId="0" borderId="12" xfId="3" applyFont="1" applyFill="1" applyBorder="1" applyAlignment="1">
      <alignment horizontal="left" indent="1"/>
    </xf>
    <xf numFmtId="164" fontId="5" fillId="0" borderId="13" xfId="0" applyNumberFormat="1" applyFont="1" applyFill="1" applyBorder="1" applyAlignment="1"/>
    <xf numFmtId="0" fontId="5" fillId="0" borderId="12" xfId="3" applyFont="1" applyFill="1" applyBorder="1" applyAlignment="1">
      <alignment horizontal="left" vertical="top" indent="1"/>
    </xf>
    <xf numFmtId="0" fontId="5" fillId="0" borderId="12" xfId="3" applyFont="1" applyFill="1" applyBorder="1" applyAlignment="1">
      <alignment horizontal="left" vertical="center" indent="1"/>
    </xf>
    <xf numFmtId="0" fontId="5" fillId="0" borderId="12" xfId="3" applyFont="1" applyFill="1" applyBorder="1" applyAlignment="1">
      <alignment horizontal="left" wrapText="1" indent="1"/>
    </xf>
    <xf numFmtId="164" fontId="5" fillId="0" borderId="18" xfId="0" applyNumberFormat="1" applyFont="1" applyFill="1" applyBorder="1" applyAlignment="1"/>
    <xf numFmtId="164" fontId="3" fillId="0" borderId="3" xfId="0" applyNumberFormat="1" applyFont="1" applyFill="1" applyBorder="1" applyAlignment="1"/>
    <xf numFmtId="164" fontId="4" fillId="0" borderId="7" xfId="1" applyNumberFormat="1" applyFont="1" applyFill="1" applyBorder="1" applyAlignment="1">
      <alignment horizontal="right" indent="1"/>
    </xf>
    <xf numFmtId="164" fontId="4" fillId="0" borderId="12" xfId="1" applyNumberFormat="1" applyFont="1" applyFill="1" applyBorder="1" applyAlignment="1">
      <alignment horizontal="right" indent="1"/>
    </xf>
    <xf numFmtId="164" fontId="4" fillId="0" borderId="17" xfId="1" applyNumberFormat="1" applyFont="1" applyFill="1" applyBorder="1" applyAlignment="1">
      <alignment horizontal="right" indent="1"/>
    </xf>
    <xf numFmtId="10" fontId="0" fillId="0" borderId="0" xfId="2" applyNumberFormat="1" applyFont="1"/>
    <xf numFmtId="3" fontId="9" fillId="0" borderId="0" xfId="3" applyNumberFormat="1" applyFont="1" applyFill="1" applyBorder="1" applyAlignment="1">
      <alignment horizontal="center" wrapText="1"/>
    </xf>
    <xf numFmtId="3" fontId="9" fillId="0" borderId="0" xfId="3" applyNumberFormat="1" applyFont="1" applyFill="1" applyBorder="1" applyAlignment="1">
      <alignment horizontal="left"/>
    </xf>
    <xf numFmtId="0" fontId="10" fillId="0" borderId="0" xfId="0" applyFont="1"/>
    <xf numFmtId="3" fontId="3" fillId="0" borderId="2" xfId="3" applyNumberFormat="1" applyFont="1" applyFill="1" applyBorder="1" applyAlignment="1">
      <alignment horizontal="left" vertical="center" indent="1"/>
    </xf>
    <xf numFmtId="164" fontId="5" fillId="4" borderId="9" xfId="0" applyNumberFormat="1" applyFont="1" applyFill="1" applyBorder="1" applyAlignment="1">
      <alignment horizontal="right" indent="1"/>
    </xf>
    <xf numFmtId="164" fontId="5" fillId="4" borderId="14" xfId="0" applyNumberFormat="1" applyFont="1" applyFill="1" applyBorder="1" applyAlignment="1">
      <alignment horizontal="right" indent="1"/>
    </xf>
    <xf numFmtId="164" fontId="5" fillId="4" borderId="19" xfId="0" applyNumberFormat="1" applyFont="1" applyFill="1" applyBorder="1" applyAlignment="1">
      <alignment horizontal="right" indent="1"/>
    </xf>
    <xf numFmtId="164" fontId="3" fillId="0" borderId="6" xfId="0" applyNumberFormat="1" applyFont="1" applyFill="1" applyBorder="1" applyAlignment="1">
      <alignment horizontal="right" indent="1"/>
    </xf>
    <xf numFmtId="164" fontId="3" fillId="0" borderId="5" xfId="0" applyNumberFormat="1" applyFont="1" applyFill="1" applyBorder="1" applyAlignment="1">
      <alignment horizontal="right" indent="1"/>
    </xf>
    <xf numFmtId="16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indent="1"/>
    </xf>
    <xf numFmtId="164" fontId="5" fillId="5" borderId="16" xfId="0" applyNumberFormat="1" applyFont="1" applyFill="1" applyBorder="1" applyAlignment="1">
      <alignment horizontal="right" indent="1"/>
    </xf>
    <xf numFmtId="164" fontId="5" fillId="0" borderId="15" xfId="0" applyNumberFormat="1" applyFont="1" applyFill="1" applyBorder="1" applyAlignment="1">
      <alignment horizontal="right" indent="1"/>
    </xf>
    <xf numFmtId="164" fontId="5" fillId="5" borderId="11" xfId="0" applyNumberFormat="1" applyFont="1" applyFill="1" applyBorder="1" applyAlignment="1">
      <alignment horizontal="right" indent="1"/>
    </xf>
    <xf numFmtId="164" fontId="5" fillId="0" borderId="10" xfId="0" applyNumberFormat="1" applyFont="1" applyFill="1" applyBorder="1" applyAlignment="1">
      <alignment horizontal="right" indent="1"/>
    </xf>
    <xf numFmtId="3" fontId="3" fillId="3" borderId="4" xfId="3" applyNumberFormat="1" applyFont="1" applyFill="1" applyBorder="1" applyAlignment="1">
      <alignment horizontal="center" vertical="center" wrapText="1"/>
    </xf>
    <xf numFmtId="3" fontId="3" fillId="6" borderId="5" xfId="3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indent="1"/>
    </xf>
    <xf numFmtId="164" fontId="5" fillId="0" borderId="20" xfId="0" applyNumberFormat="1" applyFont="1" applyFill="1" applyBorder="1" applyAlignment="1">
      <alignment horizontal="right" indent="1"/>
    </xf>
    <xf numFmtId="164" fontId="3" fillId="0" borderId="4" xfId="0" applyNumberFormat="1" applyFont="1" applyFill="1" applyBorder="1" applyAlignment="1">
      <alignment horizontal="right" indent="1"/>
    </xf>
    <xf numFmtId="0" fontId="5" fillId="0" borderId="17" xfId="3" applyFont="1" applyFill="1" applyBorder="1" applyAlignment="1">
      <alignment horizontal="left" indent="1"/>
    </xf>
    <xf numFmtId="3" fontId="7" fillId="0" borderId="2" xfId="3" applyNumberFormat="1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right" indent="1"/>
    </xf>
    <xf numFmtId="164" fontId="5" fillId="0" borderId="23" xfId="0" applyNumberFormat="1" applyFont="1" applyFill="1" applyBorder="1" applyAlignment="1">
      <alignment horizontal="right" indent="1"/>
    </xf>
    <xf numFmtId="164" fontId="5" fillId="0" borderId="24" xfId="0" applyNumberFormat="1" applyFont="1" applyFill="1" applyBorder="1" applyAlignment="1">
      <alignment horizontal="right" indent="1"/>
    </xf>
    <xf numFmtId="164" fontId="3" fillId="0" borderId="21" xfId="0" applyNumberFormat="1" applyFont="1" applyFill="1" applyBorder="1" applyAlignment="1"/>
    <xf numFmtId="10" fontId="6" fillId="0" borderId="7" xfId="2" applyNumberFormat="1" applyFont="1" applyFill="1" applyBorder="1" applyAlignment="1">
      <alignment horizontal="right" indent="1"/>
    </xf>
    <xf numFmtId="10" fontId="6" fillId="0" borderId="12" xfId="2" applyNumberFormat="1" applyFont="1" applyFill="1" applyBorder="1" applyAlignment="1">
      <alignment horizontal="right" indent="1"/>
    </xf>
    <xf numFmtId="10" fontId="6" fillId="0" borderId="17" xfId="2" applyNumberFormat="1" applyFont="1" applyFill="1" applyBorder="1" applyAlignment="1">
      <alignment horizontal="right" indent="1"/>
    </xf>
    <xf numFmtId="0" fontId="4" fillId="0" borderId="2" xfId="0" applyFont="1" applyFill="1" applyBorder="1" applyAlignment="1">
      <alignment horizontal="right" indent="1"/>
    </xf>
    <xf numFmtId="0" fontId="5" fillId="0" borderId="3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top"/>
    </xf>
    <xf numFmtId="0" fontId="12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2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left"/>
    </xf>
    <xf numFmtId="165" fontId="5" fillId="9" borderId="26" xfId="0" applyNumberFormat="1" applyFont="1" applyFill="1" applyBorder="1"/>
    <xf numFmtId="165" fontId="5" fillId="9" borderId="27" xfId="0" applyNumberFormat="1" applyFont="1" applyFill="1" applyBorder="1"/>
    <xf numFmtId="165" fontId="5" fillId="11" borderId="26" xfId="0" applyNumberFormat="1" applyFont="1" applyFill="1" applyBorder="1"/>
    <xf numFmtId="165" fontId="5" fillId="11" borderId="27" xfId="0" applyNumberFormat="1" applyFont="1" applyFill="1" applyBorder="1"/>
    <xf numFmtId="165" fontId="5" fillId="0" borderId="0" xfId="0" applyNumberFormat="1" applyFont="1" applyFill="1" applyBorder="1"/>
    <xf numFmtId="165" fontId="5" fillId="0" borderId="38" xfId="0" applyNumberFormat="1" applyFont="1" applyFill="1" applyBorder="1"/>
    <xf numFmtId="165" fontId="5" fillId="9" borderId="33" xfId="0" applyNumberFormat="1" applyFont="1" applyFill="1" applyBorder="1"/>
    <xf numFmtId="165" fontId="5" fillId="9" borderId="0" xfId="0" applyNumberFormat="1" applyFont="1" applyFill="1" applyBorder="1"/>
    <xf numFmtId="165" fontId="5" fillId="11" borderId="33" xfId="0" applyNumberFormat="1" applyFont="1" applyFill="1" applyBorder="1"/>
    <xf numFmtId="165" fontId="5" fillId="11" borderId="0" xfId="0" applyNumberFormat="1" applyFont="1" applyFill="1" applyBorder="1"/>
    <xf numFmtId="0" fontId="13" fillId="8" borderId="35" xfId="0" applyFont="1" applyFill="1" applyBorder="1" applyAlignment="1">
      <alignment horizontal="left"/>
    </xf>
    <xf numFmtId="165" fontId="5" fillId="9" borderId="36" xfId="0" applyNumberFormat="1" applyFont="1" applyFill="1" applyBorder="1"/>
    <xf numFmtId="165" fontId="5" fillId="9" borderId="37" xfId="0" applyNumberFormat="1" applyFont="1" applyFill="1" applyBorder="1"/>
    <xf numFmtId="165" fontId="5" fillId="11" borderId="36" xfId="0" applyNumberFormat="1" applyFont="1" applyFill="1" applyBorder="1"/>
    <xf numFmtId="165" fontId="5" fillId="11" borderId="37" xfId="0" applyNumberFormat="1" applyFont="1" applyFill="1" applyBorder="1"/>
    <xf numFmtId="165" fontId="5" fillId="0" borderId="39" xfId="0" applyNumberFormat="1" applyFont="1" applyFill="1" applyBorder="1"/>
    <xf numFmtId="0" fontId="5" fillId="0" borderId="36" xfId="0" applyFont="1" applyFill="1" applyBorder="1" applyAlignment="1">
      <alignment horizontal="right"/>
    </xf>
    <xf numFmtId="0" fontId="12" fillId="0" borderId="0" xfId="0" applyFont="1" applyFill="1"/>
    <xf numFmtId="165" fontId="5" fillId="10" borderId="28" xfId="0" applyNumberFormat="1" applyFont="1" applyFill="1" applyBorder="1"/>
    <xf numFmtId="165" fontId="5" fillId="10" borderId="38" xfId="0" applyNumberFormat="1" applyFont="1" applyFill="1" applyBorder="1"/>
    <xf numFmtId="165" fontId="5" fillId="10" borderId="39" xfId="0" applyNumberFormat="1" applyFont="1" applyFill="1" applyBorder="1"/>
    <xf numFmtId="165" fontId="5" fillId="12" borderId="28" xfId="0" applyNumberFormat="1" applyFont="1" applyFill="1" applyBorder="1"/>
    <xf numFmtId="165" fontId="5" fillId="12" borderId="38" xfId="0" applyNumberFormat="1" applyFont="1" applyFill="1" applyBorder="1"/>
    <xf numFmtId="165" fontId="5" fillId="12" borderId="39" xfId="0" applyNumberFormat="1" applyFont="1" applyFill="1" applyBorder="1"/>
    <xf numFmtId="3" fontId="8" fillId="7" borderId="0" xfId="3" applyNumberFormat="1" applyFont="1" applyFill="1" applyBorder="1" applyAlignment="1">
      <alignment horizont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14" fillId="13" borderId="29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0" fontId="14" fillId="13" borderId="31" xfId="0" applyFont="1" applyFill="1" applyBorder="1" applyAlignment="1">
      <alignment horizontal="center" vertical="center" wrapText="1"/>
    </xf>
    <xf numFmtId="3" fontId="9" fillId="0" borderId="0" xfId="3" applyNumberFormat="1" applyFont="1" applyFill="1" applyBorder="1" applyAlignment="1"/>
  </cellXfs>
  <cellStyles count="4">
    <cellStyle name="Čiarka" xfId="1" builtinId="3"/>
    <cellStyle name="Normálna" xfId="0" builtinId="0"/>
    <cellStyle name="Normálna 2" xfId="3"/>
    <cellStyle name="Percentá" xfId="2" builtinId="5"/>
  </cellStyles>
  <dxfs count="2">
    <dxf>
      <font>
        <color rgb="FF9C0006"/>
      </font>
      <fill>
        <patternFill>
          <bgColor rgb="FFFFC7CE"/>
        </patternFill>
      </fill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</dxfs>
  <tableStyles count="1" defaultTableStyle="TableStyleMedium2" defaultPivotStyle="PivotStyleLight16">
    <tableStyle name="Štýl kontingenčnej tabuľky 1" table="0" count="1">
      <tableStyleElement type="firstColumn" dxfId="1"/>
    </tableStyle>
  </tableStyles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jurkovic\AppData\Local\Microsoft\Windows\Temporary%20Internet%20Files\Content.Outlook\DORQG8YC\RD_2013_VV&#352;-Mod_CRU&#2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1-RD2013_RD2012"/>
      <sheetName val="T1-RD2013_RD2012 (%)"/>
      <sheetName val="T2-KO"/>
      <sheetName val="T2-KAP_2013"/>
      <sheetName val="T3-vstupy"/>
      <sheetName val="T4-štruk_077_RD"/>
      <sheetName val="T5a-abs"/>
      <sheetName val="T5b-študent"/>
      <sheetName val="T6a-abs"/>
      <sheetName val="T6b-výkon"/>
      <sheetName val="T6c-výkon-fak"/>
      <sheetName val="T7-mzdy"/>
      <sheetName val="T8-TaS"/>
      <sheetName val="T9-kultúra-šport"/>
      <sheetName val="T9a_rozpis na TJ,ŠK"/>
      <sheetName val="T10-prev_ŠD"/>
      <sheetName val="T11-sumár_ŠD"/>
      <sheetName val="T12-špecifiká"/>
      <sheetName val="T13-sumár-špec"/>
      <sheetName val="T14-VVZ"/>
      <sheetName val="T14a-KA"/>
      <sheetName val="T14b-podiely"/>
      <sheetName val="T14c-vstup_DG-ZG"/>
      <sheetName val="T14d-Drš"/>
      <sheetName val="T15-štipendiá-soc-Drš"/>
      <sheetName val="T16-KKŠ"/>
      <sheetName val="T17-Klinické-Zahr_lek"/>
      <sheetName val="T18-Mot_štip"/>
      <sheetName val="T19-počty študentov"/>
      <sheetName val="T20-Publik"/>
      <sheetName val="T20a-EPC"/>
      <sheetName val="T20b-EUC"/>
      <sheetName val="T21-Mobility"/>
      <sheetName val="T22-praxe"/>
    </sheetNames>
    <sheetDataSet>
      <sheetData sheetId="0"/>
      <sheetData sheetId="1"/>
      <sheetData sheetId="2"/>
      <sheetData sheetId="3"/>
      <sheetData sheetId="4"/>
      <sheetData sheetId="5">
        <row r="137">
          <cell r="C137">
            <v>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E27" sqref="E27"/>
    </sheetView>
  </sheetViews>
  <sheetFormatPr defaultRowHeight="15" x14ac:dyDescent="0.25"/>
  <cols>
    <col min="1" max="1" width="14.85546875" customWidth="1"/>
    <col min="2" max="3" width="16" customWidth="1"/>
    <col min="4" max="4" width="12.42578125" customWidth="1"/>
    <col min="5" max="5" width="15.7109375" customWidth="1"/>
    <col min="6" max="6" width="16.7109375" customWidth="1"/>
    <col min="7" max="7" width="18.5703125" customWidth="1"/>
    <col min="8" max="8" width="16" customWidth="1"/>
  </cols>
  <sheetData>
    <row r="1" spans="1:8" ht="51" customHeight="1" x14ac:dyDescent="0.3">
      <c r="A1" s="87" t="s">
        <v>25</v>
      </c>
      <c r="B1" s="87"/>
      <c r="C1" s="87"/>
      <c r="D1" s="87"/>
      <c r="E1" s="87"/>
      <c r="F1" s="87"/>
      <c r="G1" s="87"/>
      <c r="H1" s="87"/>
    </row>
    <row r="2" spans="1:8" ht="15.75" thickBot="1" x14ac:dyDescent="0.3"/>
    <row r="3" spans="1:8" ht="63.75" thickBot="1" x14ac:dyDescent="0.3">
      <c r="A3" s="18" t="s">
        <v>0</v>
      </c>
      <c r="B3" s="25" t="s">
        <v>24</v>
      </c>
      <c r="C3" s="25" t="s">
        <v>26</v>
      </c>
      <c r="D3" s="26" t="s">
        <v>1</v>
      </c>
      <c r="E3" s="39" t="s">
        <v>2</v>
      </c>
      <c r="F3" s="1" t="s">
        <v>27</v>
      </c>
      <c r="G3" s="32" t="s">
        <v>28</v>
      </c>
      <c r="H3" s="33" t="s">
        <v>29</v>
      </c>
    </row>
    <row r="4" spans="1:8" ht="15.75" x14ac:dyDescent="0.25">
      <c r="A4" s="2" t="s">
        <v>3</v>
      </c>
      <c r="B4" s="11">
        <f>D4+E4</f>
        <v>15904</v>
      </c>
      <c r="C4" s="44">
        <v>1.9541381566338554E-4</v>
      </c>
      <c r="D4" s="3">
        <v>31458</v>
      </c>
      <c r="E4" s="40">
        <v>-15554</v>
      </c>
      <c r="F4" s="19">
        <v>27343</v>
      </c>
      <c r="G4" s="30">
        <v>-11439</v>
      </c>
      <c r="H4" s="31">
        <f>F4+G4</f>
        <v>15904</v>
      </c>
    </row>
    <row r="5" spans="1:8" ht="15.75" x14ac:dyDescent="0.25">
      <c r="A5" s="4" t="s">
        <v>4</v>
      </c>
      <c r="B5" s="12">
        <f t="shared" ref="B5:B23" si="0">D5+E5</f>
        <v>-15508</v>
      </c>
      <c r="C5" s="45">
        <v>-5.9998255918637601E-4</v>
      </c>
      <c r="D5" s="5"/>
      <c r="E5" s="41">
        <v>-15508</v>
      </c>
      <c r="F5" s="20">
        <v>-5074</v>
      </c>
      <c r="G5" s="28">
        <v>-10434</v>
      </c>
      <c r="H5" s="29">
        <f t="shared" ref="H5:H23" si="1">F5+G5</f>
        <v>-15508</v>
      </c>
    </row>
    <row r="6" spans="1:8" ht="15.75" x14ac:dyDescent="0.25">
      <c r="A6" s="4" t="s">
        <v>5</v>
      </c>
      <c r="B6" s="12">
        <f t="shared" si="0"/>
        <v>4312</v>
      </c>
      <c r="C6" s="45">
        <v>2.0716012060062792E-4</v>
      </c>
      <c r="D6" s="5"/>
      <c r="E6" s="41">
        <v>4312</v>
      </c>
      <c r="F6" s="20">
        <v>692</v>
      </c>
      <c r="G6" s="28">
        <v>3620</v>
      </c>
      <c r="H6" s="29">
        <f t="shared" si="1"/>
        <v>4312</v>
      </c>
    </row>
    <row r="7" spans="1:8" ht="15.75" x14ac:dyDescent="0.25">
      <c r="A7" s="4" t="s">
        <v>6</v>
      </c>
      <c r="B7" s="12">
        <f t="shared" si="0"/>
        <v>-2240</v>
      </c>
      <c r="C7" s="45">
        <v>-2.6602892565762289E-4</v>
      </c>
      <c r="D7" s="5"/>
      <c r="E7" s="41">
        <v>-2240</v>
      </c>
      <c r="F7" s="20">
        <v>-749</v>
      </c>
      <c r="G7" s="28">
        <v>-1491</v>
      </c>
      <c r="H7" s="29">
        <f t="shared" si="1"/>
        <v>-2240</v>
      </c>
    </row>
    <row r="8" spans="1:8" ht="15.75" x14ac:dyDescent="0.25">
      <c r="A8" s="4" t="s">
        <v>7</v>
      </c>
      <c r="B8" s="12">
        <f t="shared" si="0"/>
        <v>1916</v>
      </c>
      <c r="C8" s="45">
        <v>1.9013853815418548E-4</v>
      </c>
      <c r="D8" s="5">
        <v>1967</v>
      </c>
      <c r="E8" s="41">
        <v>-51</v>
      </c>
      <c r="F8" s="20">
        <v>1916</v>
      </c>
      <c r="G8" s="28">
        <v>0</v>
      </c>
      <c r="H8" s="29">
        <f t="shared" si="1"/>
        <v>1916</v>
      </c>
    </row>
    <row r="9" spans="1:8" ht="15.75" x14ac:dyDescent="0.25">
      <c r="A9" s="4" t="s">
        <v>8</v>
      </c>
      <c r="B9" s="12">
        <f t="shared" si="0"/>
        <v>-13958</v>
      </c>
      <c r="C9" s="45">
        <v>-6.7767496023065613E-4</v>
      </c>
      <c r="D9" s="5"/>
      <c r="E9" s="41">
        <v>-13958</v>
      </c>
      <c r="F9" s="20">
        <v>-4475</v>
      </c>
      <c r="G9" s="28">
        <v>-9483</v>
      </c>
      <c r="H9" s="29">
        <f t="shared" si="1"/>
        <v>-13958</v>
      </c>
    </row>
    <row r="10" spans="1:8" ht="15.75" x14ac:dyDescent="0.25">
      <c r="A10" s="4" t="s">
        <v>9</v>
      </c>
      <c r="B10" s="12">
        <f t="shared" si="0"/>
        <v>-21597</v>
      </c>
      <c r="C10" s="45">
        <v>-1.0515002391765025E-3</v>
      </c>
      <c r="D10" s="5"/>
      <c r="E10" s="41">
        <v>-21597</v>
      </c>
      <c r="F10" s="20">
        <v>-6994</v>
      </c>
      <c r="G10" s="28">
        <v>-14603</v>
      </c>
      <c r="H10" s="29">
        <f t="shared" si="1"/>
        <v>-21597</v>
      </c>
    </row>
    <row r="11" spans="1:8" ht="15.75" x14ac:dyDescent="0.25">
      <c r="A11" s="4" t="s">
        <v>10</v>
      </c>
      <c r="B11" s="12">
        <f t="shared" si="0"/>
        <v>9045</v>
      </c>
      <c r="C11" s="45">
        <v>8.4977396200509826E-4</v>
      </c>
      <c r="D11" s="5"/>
      <c r="E11" s="41">
        <v>9045</v>
      </c>
      <c r="F11" s="20">
        <v>1956</v>
      </c>
      <c r="G11" s="28">
        <v>7089</v>
      </c>
      <c r="H11" s="29">
        <f t="shared" si="1"/>
        <v>9045</v>
      </c>
    </row>
    <row r="12" spans="1:8" ht="15.75" x14ac:dyDescent="0.25">
      <c r="A12" s="4" t="s">
        <v>11</v>
      </c>
      <c r="B12" s="12">
        <f t="shared" si="0"/>
        <v>12225</v>
      </c>
      <c r="C12" s="45">
        <v>2.1091632142957272E-4</v>
      </c>
      <c r="D12" s="5"/>
      <c r="E12" s="41">
        <v>12225</v>
      </c>
      <c r="F12" s="20">
        <v>4413</v>
      </c>
      <c r="G12" s="28">
        <v>7812</v>
      </c>
      <c r="H12" s="29">
        <f t="shared" si="1"/>
        <v>12225</v>
      </c>
    </row>
    <row r="13" spans="1:8" ht="15.75" x14ac:dyDescent="0.25">
      <c r="A13" s="4" t="s">
        <v>12</v>
      </c>
      <c r="B13" s="12">
        <f t="shared" si="0"/>
        <v>26022</v>
      </c>
      <c r="C13" s="45">
        <v>6.6734510769255384E-4</v>
      </c>
      <c r="D13" s="5">
        <v>18760</v>
      </c>
      <c r="E13" s="41">
        <v>7262</v>
      </c>
      <c r="F13" s="20">
        <v>20493</v>
      </c>
      <c r="G13" s="28">
        <v>5529</v>
      </c>
      <c r="H13" s="29">
        <f t="shared" si="1"/>
        <v>26022</v>
      </c>
    </row>
    <row r="14" spans="1:8" ht="15.75" x14ac:dyDescent="0.25">
      <c r="A14" s="6" t="s">
        <v>13</v>
      </c>
      <c r="B14" s="12">
        <f t="shared" si="0"/>
        <v>2352</v>
      </c>
      <c r="C14" s="45">
        <v>8.6888496347284453E-5</v>
      </c>
      <c r="D14" s="5"/>
      <c r="E14" s="41">
        <v>2352</v>
      </c>
      <c r="F14" s="20">
        <v>0</v>
      </c>
      <c r="G14" s="28">
        <v>2352</v>
      </c>
      <c r="H14" s="29">
        <f t="shared" si="1"/>
        <v>2352</v>
      </c>
    </row>
    <row r="15" spans="1:8" ht="15.75" x14ac:dyDescent="0.25">
      <c r="A15" s="4" t="s">
        <v>14</v>
      </c>
      <c r="B15" s="12">
        <f t="shared" si="0"/>
        <v>-1503</v>
      </c>
      <c r="C15" s="45">
        <v>-2.1536601403934221E-4</v>
      </c>
      <c r="D15" s="5"/>
      <c r="E15" s="41">
        <v>-1503</v>
      </c>
      <c r="F15" s="20">
        <v>-517</v>
      </c>
      <c r="G15" s="28">
        <v>-986</v>
      </c>
      <c r="H15" s="29">
        <f t="shared" si="1"/>
        <v>-1503</v>
      </c>
    </row>
    <row r="16" spans="1:8" ht="15.75" x14ac:dyDescent="0.25">
      <c r="A16" s="4" t="s">
        <v>15</v>
      </c>
      <c r="B16" s="12">
        <f t="shared" si="0"/>
        <v>16918</v>
      </c>
      <c r="C16" s="45">
        <v>8.171819780411929E-4</v>
      </c>
      <c r="D16" s="5">
        <v>17211</v>
      </c>
      <c r="E16" s="41">
        <v>-293</v>
      </c>
      <c r="F16" s="20">
        <v>16918</v>
      </c>
      <c r="G16" s="28">
        <v>0</v>
      </c>
      <c r="H16" s="29">
        <f t="shared" si="1"/>
        <v>16918</v>
      </c>
    </row>
    <row r="17" spans="1:8" ht="15.75" x14ac:dyDescent="0.25">
      <c r="A17" s="4" t="s">
        <v>16</v>
      </c>
      <c r="B17" s="12">
        <f t="shared" si="0"/>
        <v>1071</v>
      </c>
      <c r="C17" s="45">
        <v>5.2463668909280324E-5</v>
      </c>
      <c r="D17" s="5">
        <v>1398</v>
      </c>
      <c r="E17" s="41">
        <v>-327</v>
      </c>
      <c r="F17" s="20">
        <v>1145</v>
      </c>
      <c r="G17" s="28">
        <v>-74</v>
      </c>
      <c r="H17" s="29">
        <f t="shared" si="1"/>
        <v>1071</v>
      </c>
    </row>
    <row r="18" spans="1:8" ht="15.75" x14ac:dyDescent="0.25">
      <c r="A18" s="4" t="s">
        <v>17</v>
      </c>
      <c r="B18" s="12">
        <f t="shared" si="0"/>
        <v>-538</v>
      </c>
      <c r="C18" s="45">
        <v>-4.7028822986569773E-5</v>
      </c>
      <c r="D18" s="5"/>
      <c r="E18" s="41">
        <v>-538</v>
      </c>
      <c r="F18" s="20">
        <v>-275</v>
      </c>
      <c r="G18" s="28">
        <v>-263</v>
      </c>
      <c r="H18" s="29">
        <f t="shared" si="1"/>
        <v>-538</v>
      </c>
    </row>
    <row r="19" spans="1:8" ht="15.75" x14ac:dyDescent="0.25">
      <c r="A19" s="4" t="s">
        <v>18</v>
      </c>
      <c r="B19" s="12">
        <f t="shared" si="0"/>
        <v>-97884</v>
      </c>
      <c r="C19" s="45">
        <v>-1.669352449718952E-2</v>
      </c>
      <c r="D19" s="5">
        <v>4562</v>
      </c>
      <c r="E19" s="41">
        <v>-102446</v>
      </c>
      <c r="F19" s="20">
        <v>-23139</v>
      </c>
      <c r="G19" s="28">
        <v>-74745</v>
      </c>
      <c r="H19" s="29">
        <f t="shared" si="1"/>
        <v>-97884</v>
      </c>
    </row>
    <row r="20" spans="1:8" ht="15.75" x14ac:dyDescent="0.25">
      <c r="A20" s="7" t="s">
        <v>19</v>
      </c>
      <c r="B20" s="12">
        <f t="shared" si="0"/>
        <v>109045</v>
      </c>
      <c r="C20" s="45">
        <v>2.8824717066019426E-2</v>
      </c>
      <c r="D20" s="5"/>
      <c r="E20" s="41">
        <v>109045</v>
      </c>
      <c r="F20" s="20">
        <v>34234</v>
      </c>
      <c r="G20" s="28">
        <v>74811</v>
      </c>
      <c r="H20" s="29">
        <f t="shared" si="1"/>
        <v>109045</v>
      </c>
    </row>
    <row r="21" spans="1:8" ht="15.75" x14ac:dyDescent="0.25">
      <c r="A21" s="8" t="s">
        <v>20</v>
      </c>
      <c r="B21" s="12">
        <f t="shared" si="0"/>
        <v>21632</v>
      </c>
      <c r="C21" s="45">
        <v>6.5341373334787244E-3</v>
      </c>
      <c r="D21" s="5"/>
      <c r="E21" s="41">
        <v>21632</v>
      </c>
      <c r="F21" s="20">
        <v>5224</v>
      </c>
      <c r="G21" s="28">
        <v>16408</v>
      </c>
      <c r="H21" s="29">
        <f t="shared" si="1"/>
        <v>21632</v>
      </c>
    </row>
    <row r="22" spans="1:8" ht="15.75" x14ac:dyDescent="0.25">
      <c r="A22" s="4" t="s">
        <v>21</v>
      </c>
      <c r="B22" s="12">
        <f t="shared" si="0"/>
        <v>14016</v>
      </c>
      <c r="C22" s="45">
        <v>1.1256264489448978E-3</v>
      </c>
      <c r="D22" s="5">
        <v>5770</v>
      </c>
      <c r="E22" s="41">
        <v>8246</v>
      </c>
      <c r="F22" s="20">
        <v>8120</v>
      </c>
      <c r="G22" s="28">
        <v>5896</v>
      </c>
      <c r="H22" s="29">
        <f t="shared" si="1"/>
        <v>14016</v>
      </c>
    </row>
    <row r="23" spans="1:8" ht="16.5" thickBot="1" x14ac:dyDescent="0.3">
      <c r="A23" s="37" t="s">
        <v>22</v>
      </c>
      <c r="B23" s="13">
        <f t="shared" si="0"/>
        <v>0</v>
      </c>
      <c r="C23" s="46">
        <v>0</v>
      </c>
      <c r="D23" s="9">
        <v>104</v>
      </c>
      <c r="E23" s="42">
        <v>-104</v>
      </c>
      <c r="F23" s="21">
        <v>0</v>
      </c>
      <c r="G23" s="34">
        <v>0</v>
      </c>
      <c r="H23" s="35">
        <f t="shared" si="1"/>
        <v>0</v>
      </c>
    </row>
    <row r="24" spans="1:8" ht="16.5" thickBot="1" x14ac:dyDescent="0.3">
      <c r="A24" s="38" t="s">
        <v>23</v>
      </c>
      <c r="B24" s="27">
        <f>SUM(B4:B23)</f>
        <v>81230</v>
      </c>
      <c r="C24" s="47"/>
      <c r="D24" s="10">
        <f>SUM(D4:D23)</f>
        <v>81230</v>
      </c>
      <c r="E24" s="43">
        <f>SUM(E4:E23)</f>
        <v>0</v>
      </c>
      <c r="F24" s="22">
        <f>SUM(F4:F23)</f>
        <v>81231</v>
      </c>
      <c r="G24" s="36">
        <f t="shared" ref="G24:H24" si="2">SUM(G4:G23)</f>
        <v>-1</v>
      </c>
      <c r="H24" s="23">
        <f t="shared" si="2"/>
        <v>81230</v>
      </c>
    </row>
    <row r="26" spans="1:8" s="17" customFormat="1" ht="15.75" x14ac:dyDescent="0.25">
      <c r="A26" s="15"/>
      <c r="B26" s="94"/>
      <c r="C26" s="94"/>
      <c r="D26" s="94"/>
      <c r="E26" s="94"/>
      <c r="F26" s="16"/>
      <c r="G26" s="16"/>
      <c r="H26" s="16"/>
    </row>
    <row r="27" spans="1:8" x14ac:dyDescent="0.25">
      <c r="C27" s="14"/>
    </row>
    <row r="28" spans="1:8" x14ac:dyDescent="0.25">
      <c r="B28" s="24"/>
      <c r="C28" s="24"/>
    </row>
    <row r="29" spans="1:8" x14ac:dyDescent="0.25">
      <c r="B29" s="24"/>
      <c r="C29" s="24"/>
    </row>
    <row r="30" spans="1:8" x14ac:dyDescent="0.25">
      <c r="B30" s="24"/>
      <c r="C30" s="24"/>
    </row>
    <row r="31" spans="1:8" x14ac:dyDescent="0.25">
      <c r="B31" s="24"/>
      <c r="C31" s="24"/>
    </row>
    <row r="32" spans="1:8" x14ac:dyDescent="0.25">
      <c r="B32" s="24"/>
      <c r="C32" s="24"/>
    </row>
    <row r="33" spans="2:3" x14ac:dyDescent="0.25">
      <c r="B33" s="24"/>
      <c r="C33" s="24"/>
    </row>
    <row r="34" spans="2:3" x14ac:dyDescent="0.25">
      <c r="B34" s="24"/>
      <c r="C34" s="24"/>
    </row>
    <row r="35" spans="2:3" x14ac:dyDescent="0.25">
      <c r="B35" s="24"/>
      <c r="C35" s="24"/>
    </row>
    <row r="36" spans="2:3" x14ac:dyDescent="0.25">
      <c r="B36" s="24"/>
      <c r="C36" s="24"/>
    </row>
    <row r="37" spans="2:3" x14ac:dyDescent="0.25">
      <c r="B37" s="24"/>
      <c r="C37" s="24"/>
    </row>
    <row r="38" spans="2:3" x14ac:dyDescent="0.25">
      <c r="B38" s="24"/>
      <c r="C38" s="24"/>
    </row>
    <row r="39" spans="2:3" x14ac:dyDescent="0.25">
      <c r="B39" s="24"/>
      <c r="C39" s="24"/>
    </row>
    <row r="40" spans="2:3" x14ac:dyDescent="0.25">
      <c r="B40" s="24"/>
      <c r="C40" s="24"/>
    </row>
    <row r="41" spans="2:3" x14ac:dyDescent="0.25">
      <c r="B41" s="24"/>
      <c r="C41" s="24"/>
    </row>
    <row r="42" spans="2:3" x14ac:dyDescent="0.25">
      <c r="B42" s="24"/>
      <c r="C42" s="24"/>
    </row>
    <row r="43" spans="2:3" x14ac:dyDescent="0.25">
      <c r="B43" s="24"/>
      <c r="C43" s="24"/>
    </row>
    <row r="44" spans="2:3" x14ac:dyDescent="0.25">
      <c r="B44" s="24"/>
      <c r="C44" s="24"/>
    </row>
    <row r="45" spans="2:3" x14ac:dyDescent="0.25">
      <c r="B45" s="24"/>
      <c r="C45" s="24"/>
    </row>
    <row r="46" spans="2:3" x14ac:dyDescent="0.25">
      <c r="B46" s="24"/>
      <c r="C46" s="24"/>
    </row>
    <row r="47" spans="2:3" x14ac:dyDescent="0.25">
      <c r="B47" s="24"/>
      <c r="C47" s="24"/>
    </row>
    <row r="48" spans="2:3" x14ac:dyDescent="0.25">
      <c r="B48" s="24"/>
      <c r="C48" s="24"/>
    </row>
  </sheetData>
  <mergeCells count="1">
    <mergeCell ref="A1:H1"/>
  </mergeCells>
  <conditionalFormatting sqref="B4:C23">
    <cfRule type="cellIs" dxfId="0" priority="2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>
    <oddFooter>&amp;L&amp;F 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B1" sqref="B1:L1"/>
    </sheetView>
  </sheetViews>
  <sheetFormatPr defaultRowHeight="15.75" x14ac:dyDescent="0.25"/>
  <cols>
    <col min="1" max="1" width="9.140625" style="52"/>
    <col min="2" max="2" width="16" style="52" bestFit="1" customWidth="1"/>
    <col min="3" max="3" width="10.7109375" style="52" bestFit="1" customWidth="1"/>
    <col min="4" max="4" width="10.28515625" style="52" customWidth="1"/>
    <col min="5" max="5" width="11.140625" style="52" customWidth="1"/>
    <col min="6" max="6" width="11.7109375" style="52" customWidth="1"/>
    <col min="7" max="7" width="2.28515625" style="52" customWidth="1"/>
    <col min="8" max="8" width="9.140625" style="52"/>
    <col min="9" max="9" width="16" style="52" bestFit="1" customWidth="1"/>
    <col min="10" max="10" width="10.7109375" style="52" bestFit="1" customWidth="1"/>
    <col min="11" max="12" width="9.5703125" style="52" bestFit="1" customWidth="1"/>
    <col min="13" max="13" width="11" style="52" customWidth="1"/>
    <col min="14" max="14" width="2.7109375" style="80" customWidth="1"/>
    <col min="15" max="15" width="10.85546875" style="52" customWidth="1"/>
    <col min="16" max="16384" width="9.140625" style="52"/>
  </cols>
  <sheetData>
    <row r="1" spans="1:15" ht="42.75" customHeight="1" thickBot="1" x14ac:dyDescent="0.3">
      <c r="B1" s="91" t="s">
        <v>80</v>
      </c>
      <c r="C1" s="92"/>
      <c r="D1" s="92"/>
      <c r="E1" s="92"/>
      <c r="F1" s="92"/>
      <c r="G1" s="92"/>
      <c r="H1" s="92"/>
      <c r="I1" s="92"/>
      <c r="J1" s="92"/>
      <c r="K1" s="92"/>
      <c r="L1" s="93"/>
    </row>
    <row r="2" spans="1:15" ht="16.5" thickBot="1" x14ac:dyDescent="0.3"/>
    <row r="3" spans="1:15" ht="48" customHeight="1" thickBot="1" x14ac:dyDescent="0.3">
      <c r="A3" s="88" t="s">
        <v>78</v>
      </c>
      <c r="B3" s="89"/>
      <c r="C3" s="89"/>
      <c r="D3" s="89"/>
      <c r="E3" s="89"/>
      <c r="F3" s="90"/>
      <c r="H3" s="88" t="s">
        <v>79</v>
      </c>
      <c r="I3" s="89"/>
      <c r="J3" s="89"/>
      <c r="K3" s="89"/>
      <c r="L3" s="89"/>
      <c r="M3" s="90"/>
      <c r="N3" s="53"/>
      <c r="O3" s="54"/>
    </row>
    <row r="4" spans="1:15" ht="32.25" thickBot="1" x14ac:dyDescent="0.3">
      <c r="A4" s="55" t="s">
        <v>30</v>
      </c>
      <c r="B4" s="56" t="s">
        <v>31</v>
      </c>
      <c r="C4" s="57" t="s">
        <v>32</v>
      </c>
      <c r="D4" s="58" t="s">
        <v>33</v>
      </c>
      <c r="E4" s="58" t="s">
        <v>34</v>
      </c>
      <c r="F4" s="59" t="s">
        <v>35</v>
      </c>
      <c r="G4" s="54"/>
      <c r="H4" s="55" t="s">
        <v>30</v>
      </c>
      <c r="I4" s="56" t="s">
        <v>31</v>
      </c>
      <c r="J4" s="57" t="s">
        <v>32</v>
      </c>
      <c r="K4" s="58" t="s">
        <v>33</v>
      </c>
      <c r="L4" s="58" t="s">
        <v>34</v>
      </c>
      <c r="M4" s="59" t="s">
        <v>35</v>
      </c>
      <c r="N4" s="60"/>
      <c r="O4" s="61" t="s">
        <v>36</v>
      </c>
    </row>
    <row r="5" spans="1:15" x14ac:dyDescent="0.25">
      <c r="A5" s="48" t="s">
        <v>37</v>
      </c>
      <c r="B5" s="62" t="s">
        <v>38</v>
      </c>
      <c r="C5" s="63">
        <v>1008.0000000000001</v>
      </c>
      <c r="D5" s="64">
        <v>192.89999999999998</v>
      </c>
      <c r="E5" s="64">
        <v>103.8</v>
      </c>
      <c r="F5" s="81">
        <v>1304.7</v>
      </c>
      <c r="G5" s="54"/>
      <c r="H5" s="48" t="s">
        <v>37</v>
      </c>
      <c r="I5" s="62" t="s">
        <v>38</v>
      </c>
      <c r="J5" s="65">
        <v>1403.2</v>
      </c>
      <c r="K5" s="66">
        <v>235.8</v>
      </c>
      <c r="L5" s="66">
        <v>72.8</v>
      </c>
      <c r="M5" s="84">
        <v>1711.8</v>
      </c>
      <c r="N5" s="67"/>
      <c r="O5" s="68">
        <f>F5-M5</f>
        <v>-407.09999999999991</v>
      </c>
    </row>
    <row r="6" spans="1:15" x14ac:dyDescent="0.25">
      <c r="A6" s="49" t="s">
        <v>39</v>
      </c>
      <c r="B6" s="62" t="s">
        <v>40</v>
      </c>
      <c r="C6" s="69">
        <v>0</v>
      </c>
      <c r="D6" s="70">
        <v>1.5</v>
      </c>
      <c r="E6" s="70">
        <v>49</v>
      </c>
      <c r="F6" s="82">
        <v>50.5</v>
      </c>
      <c r="G6" s="54"/>
      <c r="H6" s="49" t="s">
        <v>39</v>
      </c>
      <c r="I6" s="62" t="s">
        <v>40</v>
      </c>
      <c r="J6" s="71">
        <v>195.6</v>
      </c>
      <c r="K6" s="72">
        <v>19.5</v>
      </c>
      <c r="L6" s="72">
        <v>10</v>
      </c>
      <c r="M6" s="85">
        <v>225.1</v>
      </c>
      <c r="N6" s="67"/>
      <c r="O6" s="68">
        <f t="shared" ref="O6:O24" si="0">F6-M6</f>
        <v>-174.6</v>
      </c>
    </row>
    <row r="7" spans="1:15" x14ac:dyDescent="0.25">
      <c r="A7" s="49" t="s">
        <v>41</v>
      </c>
      <c r="B7" s="62" t="s">
        <v>42</v>
      </c>
      <c r="C7" s="69">
        <v>706</v>
      </c>
      <c r="D7" s="70">
        <v>302.10000000000002</v>
      </c>
      <c r="E7" s="70">
        <v>61.599999999999994</v>
      </c>
      <c r="F7" s="82">
        <v>1069.7</v>
      </c>
      <c r="G7" s="54"/>
      <c r="H7" s="49" t="s">
        <v>41</v>
      </c>
      <c r="I7" s="62" t="s">
        <v>42</v>
      </c>
      <c r="J7" s="71">
        <v>788.4</v>
      </c>
      <c r="K7" s="72">
        <v>342</v>
      </c>
      <c r="L7" s="72">
        <v>66.400000000000006</v>
      </c>
      <c r="M7" s="85">
        <v>1196.8000000000002</v>
      </c>
      <c r="N7" s="67"/>
      <c r="O7" s="68">
        <f t="shared" si="0"/>
        <v>-127.10000000000014</v>
      </c>
    </row>
    <row r="8" spans="1:15" x14ac:dyDescent="0.25">
      <c r="A8" s="49" t="s">
        <v>43</v>
      </c>
      <c r="B8" s="62" t="s">
        <v>44</v>
      </c>
      <c r="C8" s="69">
        <v>169.60000000000002</v>
      </c>
      <c r="D8" s="70">
        <v>6.6</v>
      </c>
      <c r="E8" s="70">
        <v>6.2</v>
      </c>
      <c r="F8" s="82">
        <v>182.4</v>
      </c>
      <c r="G8" s="54"/>
      <c r="H8" s="49" t="s">
        <v>43</v>
      </c>
      <c r="I8" s="62" t="s">
        <v>44</v>
      </c>
      <c r="J8" s="71">
        <v>188.4</v>
      </c>
      <c r="K8" s="72">
        <v>47.999999999999993</v>
      </c>
      <c r="L8" s="72">
        <v>1.2</v>
      </c>
      <c r="M8" s="85">
        <v>237.6</v>
      </c>
      <c r="N8" s="67"/>
      <c r="O8" s="68">
        <f t="shared" si="0"/>
        <v>-55.199999999999989</v>
      </c>
    </row>
    <row r="9" spans="1:15" x14ac:dyDescent="0.25">
      <c r="A9" s="49" t="s">
        <v>45</v>
      </c>
      <c r="B9" s="62" t="s">
        <v>46</v>
      </c>
      <c r="C9" s="69">
        <v>0</v>
      </c>
      <c r="D9" s="70">
        <v>0</v>
      </c>
      <c r="E9" s="70">
        <v>0</v>
      </c>
      <c r="F9" s="82">
        <v>0</v>
      </c>
      <c r="G9" s="54"/>
      <c r="H9" s="49" t="s">
        <v>45</v>
      </c>
      <c r="I9" s="62" t="s">
        <v>46</v>
      </c>
      <c r="J9" s="71">
        <v>0</v>
      </c>
      <c r="K9" s="72">
        <v>0</v>
      </c>
      <c r="L9" s="72">
        <v>0</v>
      </c>
      <c r="M9" s="85">
        <v>0</v>
      </c>
      <c r="N9" s="67"/>
      <c r="O9" s="68">
        <f t="shared" si="0"/>
        <v>0</v>
      </c>
    </row>
    <row r="10" spans="1:15" x14ac:dyDescent="0.25">
      <c r="A10" s="49" t="s">
        <v>47</v>
      </c>
      <c r="B10" s="62" t="s">
        <v>48</v>
      </c>
      <c r="C10" s="69">
        <v>1140.7999999999997</v>
      </c>
      <c r="D10" s="70">
        <v>544.5</v>
      </c>
      <c r="E10" s="70">
        <v>63.8</v>
      </c>
      <c r="F10" s="82">
        <v>1749.0999999999997</v>
      </c>
      <c r="G10" s="54"/>
      <c r="H10" s="49" t="s">
        <v>47</v>
      </c>
      <c r="I10" s="62" t="s">
        <v>48</v>
      </c>
      <c r="J10" s="71">
        <v>1581.2</v>
      </c>
      <c r="K10" s="72">
        <v>554.4</v>
      </c>
      <c r="L10" s="72">
        <v>66.2</v>
      </c>
      <c r="M10" s="85">
        <v>2201.7999999999997</v>
      </c>
      <c r="N10" s="67"/>
      <c r="O10" s="68">
        <f t="shared" si="0"/>
        <v>-452.70000000000005</v>
      </c>
    </row>
    <row r="11" spans="1:15" x14ac:dyDescent="0.25">
      <c r="A11" s="49" t="s">
        <v>49</v>
      </c>
      <c r="B11" s="62" t="s">
        <v>50</v>
      </c>
      <c r="C11" s="69">
        <v>535.20000000000005</v>
      </c>
      <c r="D11" s="70">
        <v>108.89999999999999</v>
      </c>
      <c r="E11" s="70">
        <v>51.2</v>
      </c>
      <c r="F11" s="82">
        <v>695.30000000000007</v>
      </c>
      <c r="G11" s="54"/>
      <c r="H11" s="49" t="s">
        <v>49</v>
      </c>
      <c r="I11" s="62" t="s">
        <v>50</v>
      </c>
      <c r="J11" s="71">
        <v>890.8</v>
      </c>
      <c r="K11" s="72">
        <v>100.5</v>
      </c>
      <c r="L11" s="72">
        <v>56.2</v>
      </c>
      <c r="M11" s="85">
        <v>1047.5</v>
      </c>
      <c r="N11" s="67"/>
      <c r="O11" s="68">
        <f t="shared" si="0"/>
        <v>-352.19999999999993</v>
      </c>
    </row>
    <row r="12" spans="1:15" x14ac:dyDescent="0.25">
      <c r="A12" s="49" t="s">
        <v>51</v>
      </c>
      <c r="B12" s="62" t="s">
        <v>52</v>
      </c>
      <c r="C12" s="69">
        <v>641.19999999999993</v>
      </c>
      <c r="D12" s="70">
        <v>6.8999999999999995</v>
      </c>
      <c r="E12" s="70">
        <v>4.8</v>
      </c>
      <c r="F12" s="82">
        <v>652.89999999999986</v>
      </c>
      <c r="G12" s="54"/>
      <c r="H12" s="49" t="s">
        <v>51</v>
      </c>
      <c r="I12" s="62" t="s">
        <v>52</v>
      </c>
      <c r="J12" s="71">
        <v>641.19999999999993</v>
      </c>
      <c r="K12" s="72">
        <v>6.8999999999999995</v>
      </c>
      <c r="L12" s="72">
        <v>4.8</v>
      </c>
      <c r="M12" s="85">
        <v>652.89999999999986</v>
      </c>
      <c r="N12" s="67"/>
      <c r="O12" s="68">
        <f t="shared" si="0"/>
        <v>0</v>
      </c>
    </row>
    <row r="13" spans="1:15" x14ac:dyDescent="0.25">
      <c r="A13" s="49" t="s">
        <v>53</v>
      </c>
      <c r="B13" s="62" t="s">
        <v>54</v>
      </c>
      <c r="C13" s="69">
        <v>766.4</v>
      </c>
      <c r="D13" s="70">
        <v>789.3</v>
      </c>
      <c r="E13" s="70">
        <v>232.6</v>
      </c>
      <c r="F13" s="82">
        <v>1788.2999999999997</v>
      </c>
      <c r="G13" s="54"/>
      <c r="H13" s="49" t="s">
        <v>53</v>
      </c>
      <c r="I13" s="62" t="s">
        <v>54</v>
      </c>
      <c r="J13" s="71">
        <v>946.8</v>
      </c>
      <c r="K13" s="72">
        <v>792</v>
      </c>
      <c r="L13" s="72">
        <v>234</v>
      </c>
      <c r="M13" s="85">
        <v>1972.8</v>
      </c>
      <c r="N13" s="67"/>
      <c r="O13" s="68">
        <f t="shared" si="0"/>
        <v>-184.50000000000023</v>
      </c>
    </row>
    <row r="14" spans="1:15" x14ac:dyDescent="0.25">
      <c r="A14" s="49" t="s">
        <v>55</v>
      </c>
      <c r="B14" s="62" t="s">
        <v>56</v>
      </c>
      <c r="C14" s="69">
        <v>708.8</v>
      </c>
      <c r="D14" s="70">
        <v>383.4</v>
      </c>
      <c r="E14" s="70">
        <v>55.4</v>
      </c>
      <c r="F14" s="82">
        <v>1147.5999999999999</v>
      </c>
      <c r="G14" s="54"/>
      <c r="H14" s="49" t="s">
        <v>55</v>
      </c>
      <c r="I14" s="62" t="s">
        <v>56</v>
      </c>
      <c r="J14" s="71">
        <v>793.2</v>
      </c>
      <c r="K14" s="72">
        <v>404.4</v>
      </c>
      <c r="L14" s="72">
        <v>60.2</v>
      </c>
      <c r="M14" s="85">
        <v>1257.8</v>
      </c>
      <c r="N14" s="67"/>
      <c r="O14" s="68">
        <f t="shared" si="0"/>
        <v>-110.20000000000005</v>
      </c>
    </row>
    <row r="15" spans="1:15" x14ac:dyDescent="0.25">
      <c r="A15" s="49" t="s">
        <v>57</v>
      </c>
      <c r="B15" s="62" t="s">
        <v>58</v>
      </c>
      <c r="C15" s="69">
        <v>381.99999999999994</v>
      </c>
      <c r="D15" s="70">
        <v>18</v>
      </c>
      <c r="E15" s="70">
        <v>13.6</v>
      </c>
      <c r="F15" s="82">
        <v>413.59999999999997</v>
      </c>
      <c r="G15" s="54"/>
      <c r="H15" s="49" t="s">
        <v>57</v>
      </c>
      <c r="I15" s="62" t="s">
        <v>58</v>
      </c>
      <c r="J15" s="71">
        <v>421.99999999999994</v>
      </c>
      <c r="K15" s="72">
        <v>18</v>
      </c>
      <c r="L15" s="72">
        <v>7.6</v>
      </c>
      <c r="M15" s="85">
        <v>447.59999999999997</v>
      </c>
      <c r="N15" s="67"/>
      <c r="O15" s="68">
        <f t="shared" si="0"/>
        <v>-34</v>
      </c>
    </row>
    <row r="16" spans="1:15" x14ac:dyDescent="0.25">
      <c r="A16" s="49" t="s">
        <v>59</v>
      </c>
      <c r="B16" s="62" t="s">
        <v>60</v>
      </c>
      <c r="C16" s="69">
        <v>9.6</v>
      </c>
      <c r="D16" s="70">
        <v>10.799999999999999</v>
      </c>
      <c r="E16" s="70">
        <v>0</v>
      </c>
      <c r="F16" s="82">
        <v>20.399999999999999</v>
      </c>
      <c r="G16" s="54"/>
      <c r="H16" s="49" t="s">
        <v>59</v>
      </c>
      <c r="I16" s="62" t="s">
        <v>60</v>
      </c>
      <c r="J16" s="71">
        <v>21.599999999999998</v>
      </c>
      <c r="K16" s="72">
        <v>10.799999999999999</v>
      </c>
      <c r="L16" s="72">
        <v>7.1999999999999993</v>
      </c>
      <c r="M16" s="85">
        <v>39.599999999999994</v>
      </c>
      <c r="N16" s="67"/>
      <c r="O16" s="68">
        <f t="shared" si="0"/>
        <v>-19.199999999999996</v>
      </c>
    </row>
    <row r="17" spans="1:15" x14ac:dyDescent="0.25">
      <c r="A17" s="49" t="s">
        <v>61</v>
      </c>
      <c r="B17" s="62" t="s">
        <v>62</v>
      </c>
      <c r="C17" s="69">
        <v>0</v>
      </c>
      <c r="D17" s="70">
        <v>0</v>
      </c>
      <c r="E17" s="70">
        <v>0</v>
      </c>
      <c r="F17" s="82">
        <v>0</v>
      </c>
      <c r="G17" s="54"/>
      <c r="H17" s="49" t="s">
        <v>61</v>
      </c>
      <c r="I17" s="62" t="s">
        <v>62</v>
      </c>
      <c r="J17" s="71">
        <v>0</v>
      </c>
      <c r="K17" s="72">
        <v>0</v>
      </c>
      <c r="L17" s="72">
        <v>0</v>
      </c>
      <c r="M17" s="85">
        <v>0</v>
      </c>
      <c r="N17" s="67"/>
      <c r="O17" s="68">
        <f t="shared" si="0"/>
        <v>0</v>
      </c>
    </row>
    <row r="18" spans="1:15" x14ac:dyDescent="0.25">
      <c r="A18" s="49" t="s">
        <v>63</v>
      </c>
      <c r="B18" s="62" t="s">
        <v>64</v>
      </c>
      <c r="C18" s="69">
        <v>0</v>
      </c>
      <c r="D18" s="70">
        <v>3.5999999999999996</v>
      </c>
      <c r="E18" s="70">
        <v>0</v>
      </c>
      <c r="F18" s="82">
        <v>3.5999999999999996</v>
      </c>
      <c r="G18" s="54"/>
      <c r="H18" s="49" t="s">
        <v>63</v>
      </c>
      <c r="I18" s="62" t="s">
        <v>64</v>
      </c>
      <c r="J18" s="71">
        <v>0</v>
      </c>
      <c r="K18" s="72">
        <v>5.3999999999999995</v>
      </c>
      <c r="L18" s="72">
        <v>0</v>
      </c>
      <c r="M18" s="85">
        <v>5.3999999999999995</v>
      </c>
      <c r="N18" s="67"/>
      <c r="O18" s="68">
        <f t="shared" si="0"/>
        <v>-1.7999999999999998</v>
      </c>
    </row>
    <row r="19" spans="1:15" x14ac:dyDescent="0.25">
      <c r="A19" s="49" t="s">
        <v>65</v>
      </c>
      <c r="B19" s="62" t="s">
        <v>66</v>
      </c>
      <c r="C19" s="69">
        <v>184.79999999999998</v>
      </c>
      <c r="D19" s="70">
        <v>356.4</v>
      </c>
      <c r="E19" s="70">
        <v>33.6</v>
      </c>
      <c r="F19" s="82">
        <v>574.79999999999995</v>
      </c>
      <c r="G19" s="54"/>
      <c r="H19" s="49" t="s">
        <v>65</v>
      </c>
      <c r="I19" s="62" t="s">
        <v>66</v>
      </c>
      <c r="J19" s="71">
        <v>255.2</v>
      </c>
      <c r="K19" s="72">
        <v>389.4</v>
      </c>
      <c r="L19" s="72">
        <v>33.6</v>
      </c>
      <c r="M19" s="85">
        <v>678.19999999999993</v>
      </c>
      <c r="N19" s="67"/>
      <c r="O19" s="68">
        <f t="shared" si="0"/>
        <v>-103.39999999999998</v>
      </c>
    </row>
    <row r="20" spans="1:15" x14ac:dyDescent="0.25">
      <c r="A20" s="49" t="s">
        <v>67</v>
      </c>
      <c r="B20" s="62" t="s">
        <v>68</v>
      </c>
      <c r="C20" s="69">
        <v>9136.4</v>
      </c>
      <c r="D20" s="70">
        <v>993.9</v>
      </c>
      <c r="E20" s="70">
        <v>111.6</v>
      </c>
      <c r="F20" s="82">
        <v>10241.9</v>
      </c>
      <c r="G20" s="54"/>
      <c r="H20" s="49" t="s">
        <v>67</v>
      </c>
      <c r="I20" s="62" t="s">
        <v>68</v>
      </c>
      <c r="J20" s="71">
        <v>11795.6</v>
      </c>
      <c r="K20" s="72">
        <v>1247.6999999999998</v>
      </c>
      <c r="L20" s="72">
        <v>155</v>
      </c>
      <c r="M20" s="85">
        <v>13198.3</v>
      </c>
      <c r="N20" s="67"/>
      <c r="O20" s="68">
        <f t="shared" si="0"/>
        <v>-2956.3999999999996</v>
      </c>
    </row>
    <row r="21" spans="1:15" x14ac:dyDescent="0.25">
      <c r="A21" s="49" t="s">
        <v>69</v>
      </c>
      <c r="B21" s="62" t="s">
        <v>70</v>
      </c>
      <c r="C21" s="69">
        <v>6956.4</v>
      </c>
      <c r="D21" s="70">
        <v>1694.7</v>
      </c>
      <c r="E21" s="70">
        <v>280.39999999999998</v>
      </c>
      <c r="F21" s="82">
        <v>8931.5</v>
      </c>
      <c r="G21" s="54"/>
      <c r="H21" s="49" t="s">
        <v>69</v>
      </c>
      <c r="I21" s="62" t="s">
        <v>70</v>
      </c>
      <c r="J21" s="71">
        <v>7281.2</v>
      </c>
      <c r="K21" s="72">
        <v>1668.3</v>
      </c>
      <c r="L21" s="72">
        <v>334.4</v>
      </c>
      <c r="M21" s="85">
        <v>9283.9</v>
      </c>
      <c r="N21" s="67"/>
      <c r="O21" s="68">
        <f t="shared" si="0"/>
        <v>-352.39999999999964</v>
      </c>
    </row>
    <row r="22" spans="1:15" x14ac:dyDescent="0.25">
      <c r="A22" s="49" t="s">
        <v>71</v>
      </c>
      <c r="B22" s="62" t="s">
        <v>72</v>
      </c>
      <c r="C22" s="69">
        <v>4741.2</v>
      </c>
      <c r="D22" s="70">
        <v>1071.9000000000001</v>
      </c>
      <c r="E22" s="70">
        <v>286</v>
      </c>
      <c r="F22" s="82">
        <v>6099.1</v>
      </c>
      <c r="G22" s="54"/>
      <c r="H22" s="49" t="s">
        <v>71</v>
      </c>
      <c r="I22" s="62" t="s">
        <v>72</v>
      </c>
      <c r="J22" s="71">
        <v>5334.4</v>
      </c>
      <c r="K22" s="72">
        <v>1253.6999999999998</v>
      </c>
      <c r="L22" s="72">
        <v>303</v>
      </c>
      <c r="M22" s="85">
        <v>6891.0999999999995</v>
      </c>
      <c r="N22" s="67"/>
      <c r="O22" s="68">
        <f t="shared" si="0"/>
        <v>-791.99999999999909</v>
      </c>
    </row>
    <row r="23" spans="1:15" x14ac:dyDescent="0.25">
      <c r="A23" s="50" t="s">
        <v>73</v>
      </c>
      <c r="B23" s="62" t="s">
        <v>74</v>
      </c>
      <c r="C23" s="69">
        <v>675.60000000000014</v>
      </c>
      <c r="D23" s="70">
        <v>243.6</v>
      </c>
      <c r="E23" s="70">
        <v>69.8</v>
      </c>
      <c r="F23" s="82">
        <v>989.00000000000011</v>
      </c>
      <c r="G23" s="54"/>
      <c r="H23" s="50" t="s">
        <v>73</v>
      </c>
      <c r="I23" s="62" t="s">
        <v>74</v>
      </c>
      <c r="J23" s="71">
        <v>712.40000000000009</v>
      </c>
      <c r="K23" s="72">
        <v>270.59999999999997</v>
      </c>
      <c r="L23" s="72">
        <v>83</v>
      </c>
      <c r="M23" s="85">
        <v>1066</v>
      </c>
      <c r="N23" s="67"/>
      <c r="O23" s="68">
        <f t="shared" si="0"/>
        <v>-76.999999999999886</v>
      </c>
    </row>
    <row r="24" spans="1:15" ht="16.5" thickBot="1" x14ac:dyDescent="0.3">
      <c r="A24" s="51" t="s">
        <v>75</v>
      </c>
      <c r="B24" s="73" t="s">
        <v>76</v>
      </c>
      <c r="C24" s="74">
        <v>0</v>
      </c>
      <c r="D24" s="75">
        <v>0</v>
      </c>
      <c r="E24" s="75">
        <v>0</v>
      </c>
      <c r="F24" s="83">
        <v>0</v>
      </c>
      <c r="G24" s="54"/>
      <c r="H24" s="51" t="s">
        <v>75</v>
      </c>
      <c r="I24" s="73" t="s">
        <v>76</v>
      </c>
      <c r="J24" s="76">
        <v>0</v>
      </c>
      <c r="K24" s="77">
        <v>0</v>
      </c>
      <c r="L24" s="77">
        <v>0</v>
      </c>
      <c r="M24" s="86">
        <v>0</v>
      </c>
      <c r="N24" s="67"/>
      <c r="O24" s="78">
        <f t="shared" si="0"/>
        <v>0</v>
      </c>
    </row>
    <row r="25" spans="1:15" ht="16.5" thickBot="1" x14ac:dyDescent="0.3">
      <c r="A25" s="54"/>
      <c r="B25" s="79" t="s">
        <v>77</v>
      </c>
      <c r="C25" s="74">
        <v>27762</v>
      </c>
      <c r="D25" s="75">
        <v>6729</v>
      </c>
      <c r="E25" s="75">
        <v>1423.4</v>
      </c>
      <c r="F25" s="83">
        <v>35914.400000000001</v>
      </c>
      <c r="G25" s="54"/>
      <c r="H25" s="54"/>
      <c r="I25" s="79" t="s">
        <v>77</v>
      </c>
      <c r="J25" s="76">
        <v>33251.199999999997</v>
      </c>
      <c r="K25" s="77">
        <v>7367.4</v>
      </c>
      <c r="L25" s="77">
        <v>1495.6</v>
      </c>
      <c r="M25" s="86">
        <v>42114.2</v>
      </c>
      <c r="N25" s="67"/>
      <c r="O25" s="54"/>
    </row>
  </sheetData>
  <mergeCells count="3">
    <mergeCell ref="A3:F3"/>
    <mergeCell ref="H3:M3"/>
    <mergeCell ref="B1:L1"/>
  </mergeCells>
  <pageMargins left="0.35433070866141736" right="0.27559055118110237" top="0.74803149606299213" bottom="0.74803149606299213" header="0.31496062992125984" footer="0.31496062992125984"/>
  <pageSetup paperSize="9" scale="93" orientation="landscape" blackAndWhite="1" r:id="rId1"/>
  <headerFooter>
    <oddFooter>&amp;L&amp;F   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184E2C-4FB4-4AB3-B304-17F5E5DC649D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0B7852F-C518-4A52-93D0-A4209A915A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B9FCBC-D014-425B-AFD2-118AB1498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Zmena rozpisu BD_júl_2013</vt:lpstr>
      <vt:lpstr>CREUC_porovnanie</vt:lpstr>
      <vt:lpstr>'Zmena rozpisu BD_júl_2013'!Oblasť_tlače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Gondárová Beata</dc:creator>
  <cp:lastModifiedBy>Jozef Jurkovič</cp:lastModifiedBy>
  <cp:lastPrinted>2013-08-02T08:37:46Z</cp:lastPrinted>
  <dcterms:created xsi:type="dcterms:W3CDTF">2013-08-01T08:59:24Z</dcterms:created>
  <dcterms:modified xsi:type="dcterms:W3CDTF">2013-08-05T09:48:34Z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