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minedu4-my.sharepoint.com/personal/martin_kanovsky_minedu_sk/Documents/Pracovná plocha/"/>
    </mc:Choice>
  </mc:AlternateContent>
  <bookViews>
    <workbookView xWindow="0" yWindow="0" windowWidth="28800" windowHeight="14100" activeTab="2"/>
  </bookViews>
  <sheets>
    <sheet name="Prehľad" sheetId="5" r:id="rId1"/>
    <sheet name="Nature Index" sheetId="3" r:id="rId2"/>
    <sheet name="HCP" sheetId="2" r:id="rId3"/>
    <sheet name="Patenty" sheetId="1" r:id="rId4"/>
  </sheets>
  <definedNames>
    <definedName name="_xlnm._FilterDatabase" localSheetId="1" hidden="1">'Nature Index'!$A$1:$K$1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5" l="1"/>
  <c r="H15" i="5"/>
  <c r="J14" i="5"/>
  <c r="J13" i="5"/>
  <c r="J12" i="5"/>
  <c r="J11" i="5"/>
  <c r="J10" i="5"/>
  <c r="J9" i="5"/>
  <c r="J8" i="5"/>
  <c r="J7" i="5"/>
  <c r="J6" i="5"/>
  <c r="J5" i="5"/>
  <c r="J4" i="5"/>
  <c r="D10" i="5"/>
  <c r="D11" i="5"/>
  <c r="D12" i="5"/>
  <c r="D13" i="5"/>
  <c r="D14" i="5"/>
  <c r="D15" i="5"/>
  <c r="D16" i="5"/>
  <c r="D17" i="5"/>
  <c r="D41" i="5"/>
  <c r="D40" i="5"/>
  <c r="D39" i="5"/>
  <c r="C42" i="5"/>
  <c r="B42" i="5"/>
  <c r="J15" i="5" l="1"/>
  <c r="D42" i="5"/>
  <c r="E41" i="5" s="1"/>
  <c r="E39" i="5"/>
  <c r="E40" i="5"/>
  <c r="K4" i="5" l="1"/>
  <c r="K10" i="5"/>
  <c r="K9" i="5"/>
  <c r="K14" i="5"/>
  <c r="K8" i="5"/>
  <c r="K13" i="5"/>
  <c r="K7" i="5"/>
  <c r="K12" i="5"/>
  <c r="K6" i="5"/>
  <c r="K11" i="5"/>
  <c r="K5" i="5"/>
  <c r="E42" i="5"/>
  <c r="K15" i="5" l="1"/>
  <c r="C33" i="5" l="1"/>
  <c r="B33" i="5"/>
  <c r="D32" i="5"/>
  <c r="D31" i="5"/>
  <c r="D30" i="5"/>
  <c r="D29" i="5"/>
  <c r="D28" i="5"/>
  <c r="D27" i="5"/>
  <c r="D26" i="5"/>
  <c r="D25" i="5"/>
  <c r="C18" i="5"/>
  <c r="B18" i="5"/>
  <c r="D18" i="5" l="1"/>
  <c r="D33" i="5"/>
  <c r="E30" i="5" s="1"/>
  <c r="BW31" i="2"/>
  <c r="BI31" i="2"/>
  <c r="BW30" i="2"/>
  <c r="BI30" i="2"/>
  <c r="BW27" i="2"/>
  <c r="BI27" i="2"/>
  <c r="BW25" i="2"/>
  <c r="BI25" i="2"/>
  <c r="BW2" i="2"/>
  <c r="BI2" i="2"/>
  <c r="BW22" i="2"/>
  <c r="BI22" i="2"/>
  <c r="BW21" i="2"/>
  <c r="BI21" i="2"/>
  <c r="BW19" i="2"/>
  <c r="BI19" i="2"/>
  <c r="BW18" i="2"/>
  <c r="BI18" i="2"/>
  <c r="BW13" i="2"/>
  <c r="BI13" i="2"/>
  <c r="BW12" i="2"/>
  <c r="BI12" i="2"/>
  <c r="BW8" i="2"/>
  <c r="BI8" i="2"/>
  <c r="BW7" i="2"/>
  <c r="BI7" i="2"/>
  <c r="BW6" i="2"/>
  <c r="BI6" i="2"/>
  <c r="BW5" i="2"/>
  <c r="BI5" i="2"/>
  <c r="BW4" i="2"/>
  <c r="BI4" i="2"/>
  <c r="BW3" i="2"/>
  <c r="BI3" i="2"/>
  <c r="BW14" i="2"/>
  <c r="BI14" i="2"/>
  <c r="BW11" i="2"/>
  <c r="BI11" i="2"/>
  <c r="BW28" i="2"/>
  <c r="BI28" i="2"/>
  <c r="BW20" i="2"/>
  <c r="BI20" i="2"/>
  <c r="BW17" i="2"/>
  <c r="BI17" i="2"/>
  <c r="BW16" i="2"/>
  <c r="BI16" i="2"/>
  <c r="BW26" i="2"/>
  <c r="BI26" i="2"/>
  <c r="BW9" i="2"/>
  <c r="BI9" i="2"/>
  <c r="BW23" i="2"/>
  <c r="BI23" i="2"/>
  <c r="BW15" i="2"/>
  <c r="BI15" i="2"/>
  <c r="BW29" i="2"/>
  <c r="BI29" i="2"/>
  <c r="BW24" i="2"/>
  <c r="BI24" i="2"/>
  <c r="BW10" i="2"/>
  <c r="BI10" i="2"/>
  <c r="E16" i="5" l="1"/>
  <c r="E12" i="5"/>
  <c r="E11" i="5"/>
  <c r="E14" i="5"/>
  <c r="E17" i="5"/>
  <c r="E15" i="5"/>
  <c r="E13" i="5"/>
  <c r="E10" i="5"/>
  <c r="E27" i="5"/>
  <c r="E31" i="5"/>
  <c r="E26" i="5"/>
  <c r="E25" i="5"/>
  <c r="E29" i="5"/>
  <c r="E32" i="5"/>
  <c r="E28" i="5"/>
  <c r="E18" i="5" l="1"/>
  <c r="E33" i="5"/>
</calcChain>
</file>

<file path=xl/comments1.xml><?xml version="1.0" encoding="utf-8"?>
<comments xmlns="http://schemas.openxmlformats.org/spreadsheetml/2006/main">
  <authors>
    <author/>
  </authors>
  <commentList>
    <comment ref="D6" authorId="0" shapeId="0">
      <text>
        <r>
          <rPr>
            <sz val="10"/>
            <rFont val="Arial"/>
          </rPr>
          <t xml:space="preserve">lea, G; ; </t>
        </r>
      </text>
    </comment>
    <comment ref="Z6" authorId="0" shapeId="0">
      <text>
        <r>
          <rPr>
            <sz val="10"/>
            <rFont val="Arial"/>
          </rPr>
          <t xml:space="preserve">a, U.; ; </t>
        </r>
      </text>
    </comment>
    <comment ref="AE6" authorId="0" shapeId="0">
      <text>
        <r>
          <rPr>
            <sz val="10"/>
            <rFont val="Arial"/>
          </rPr>
          <t xml:space="preserve">7878-6435; ; </t>
        </r>
      </text>
    </comment>
    <comment ref="D8" authorId="0" shapeId="0">
      <text>
        <r>
          <rPr>
            <sz val="10"/>
            <rFont val="Arial"/>
          </rPr>
          <t xml:space="preserve"> A; ; </t>
        </r>
      </text>
    </comment>
    <comment ref="Z8" authorId="0" shapeId="0">
      <text>
        <r>
          <rPr>
            <sz val="10"/>
            <rFont val="Arial"/>
          </rPr>
          <t xml:space="preserve"> ; </t>
        </r>
      </text>
    </comment>
    <comment ref="D12" authorId="0" shapeId="0">
      <text>
        <r>
          <rPr>
            <sz val="10"/>
            <rFont val="Arial"/>
          </rPr>
          <t xml:space="preserve">kotrub, Y; ; </t>
        </r>
      </text>
    </comment>
    <comment ref="I12" authorId="0" shapeId="0">
      <text>
        <r>
          <rPr>
            <sz val="10"/>
            <rFont val="Arial"/>
          </rPr>
          <t xml:space="preserve">.; ; </t>
        </r>
      </text>
    </comment>
    <comment ref="AD12" authorId="0" shapeId="0">
      <text>
        <r>
          <rPr>
            <sz val="10"/>
            <rFont val="Arial"/>
          </rPr>
          <t xml:space="preserve">-2017; ; </t>
        </r>
      </text>
    </comment>
    <comment ref="D18" authorId="0" shapeId="0">
      <text>
        <r>
          <rPr>
            <sz val="10"/>
            <rFont val="Arial"/>
          </rPr>
          <t xml:space="preserve"> ; </t>
        </r>
      </text>
    </comment>
    <comment ref="I18" authorId="0" shapeId="0">
      <text>
        <r>
          <rPr>
            <sz val="10"/>
            <rFont val="Arial"/>
          </rPr>
          <t xml:space="preserve"> </t>
        </r>
      </text>
    </comment>
    <comment ref="Z18" authorId="0" shapeId="0">
      <text>
        <r>
          <rPr>
            <sz val="10"/>
            <rFont val="Arial"/>
          </rPr>
          <t xml:space="preserve">iang, H.; ; </t>
        </r>
      </text>
    </comment>
    <comment ref="AE18" authorId="0" shapeId="0">
      <text>
        <r>
          <rPr>
            <sz val="10"/>
            <rFont val="Arial"/>
          </rPr>
          <t xml:space="preserve"> ; </t>
        </r>
      </text>
    </comment>
    <comment ref="D21" authorId="0" shapeId="0">
      <text>
        <r>
          <rPr>
            <sz val="10"/>
            <rFont val="Arial"/>
          </rPr>
          <t xml:space="preserve">MV; ; </t>
        </r>
      </text>
    </comment>
    <comment ref="I21" authorId="0" shapeId="0">
      <text>
        <r>
          <rPr>
            <sz val="10"/>
            <rFont val="Arial"/>
          </rPr>
          <t xml:space="preserve">; </t>
        </r>
      </text>
    </comment>
    <comment ref="Z21" authorId="0" shapeId="0">
      <text>
        <r>
          <rPr>
            <sz val="10"/>
            <rFont val="Arial"/>
          </rPr>
          <t xml:space="preserve">; </t>
        </r>
      </text>
    </comment>
    <comment ref="AE21" authorId="0" shapeId="0">
      <text>
        <r>
          <rPr>
            <sz val="10"/>
            <rFont val="Arial"/>
          </rPr>
          <t xml:space="preserve">3; ; </t>
        </r>
      </text>
    </comment>
    <comment ref="D22" authorId="0" shapeId="0">
      <text>
        <r>
          <rPr>
            <sz val="10"/>
            <rFont val="Arial"/>
          </rPr>
          <t xml:space="preserve"> ; </t>
        </r>
      </text>
    </comment>
    <comment ref="I22" authorId="0" shapeId="0">
      <text>
        <r>
          <rPr>
            <sz val="10"/>
            <rFont val="Arial"/>
          </rPr>
          <t xml:space="preserve">en, Q.; ; </t>
        </r>
      </text>
    </comment>
  </commentList>
</comments>
</file>

<file path=xl/sharedStrings.xml><?xml version="1.0" encoding="utf-8"?>
<sst xmlns="http://schemas.openxmlformats.org/spreadsheetml/2006/main" count="2236" uniqueCount="977">
  <si>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</si>
  <si>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</si>
  <si>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</si>
  <si>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</si>
  <si>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</si>
  <si>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</si>
  <si>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</si>
  <si>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</si>
  <si>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</si>
  <si>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</si>
  <si>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</si>
  <si>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</si>
  <si>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</si>
  <si>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</si>
  <si>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</si>
  <si>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</si>
  <si>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</si>
  <si>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</si>
  <si>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</si>
  <si>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</si>
  <si>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</si>
  <si>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</si>
  <si>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</si>
  <si>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</si>
  <si>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</si>
  <si>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</si>
  <si>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</si>
  <si>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</si>
  <si>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</si>
  <si>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</si>
  <si>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</si>
  <si>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</si>
  <si>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</si>
  <si>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</si>
  <si>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</si>
  <si>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</si>
  <si>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</si>
  <si>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</si>
  <si>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</si>
  <si>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</si>
  <si>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</si>
  <si>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</si>
  <si>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</si>
  <si>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</si>
  <si>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</si>
  <si>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</si>
  <si>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</si>
  <si>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</si>
  <si>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</si>
  <si>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</si>
  <si>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</si>
  <si>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</si>
  <si>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</si>
  <si>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</si>
  <si>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</si>
  <si>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</si>
  <si>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</si>
  <si>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</si>
  <si>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</si>
  <si>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</si>
  <si>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</si>
  <si>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</si>
  <si>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</si>
  <si>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</si>
  <si>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</si>
  <si>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</si>
  <si>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</si>
  <si>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</si>
  <si>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</si>
  <si>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</si>
  <si>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</si>
  <si>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</si>
  <si>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</si>
  <si>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
  </si>
  <si>
    <t>English</t>
  </si>
  <si>
    <t>Article</t>
  </si>
  <si>
    <t>MDPI</t>
  </si>
  <si>
    <t>BASEL</t>
  </si>
  <si>
    <t>ST ALBAN-ANLAGE 66, CH-4052 BASEL, SWITZERLAND</t>
  </si>
  <si>
    <t>Science Citation Index Expanded (SCI-EXPANDED)</t>
  </si>
  <si>
    <t>gold</t>
  </si>
  <si>
    <t>Y</t>
  </si>
  <si>
    <t>N</t>
  </si>
  <si>
    <t>Code</t>
  </si>
  <si>
    <t>University</t>
  </si>
  <si>
    <t>FEB</t>
  </si>
  <si>
    <t>Slovak Research and Development Agency(Slovak Research and Development Agency)</t>
  </si>
  <si>
    <t>LONDON</t>
  </si>
  <si>
    <t>Social Science Citation Index (SSCI)</t>
  </si>
  <si>
    <t>ELSEVIER</t>
  </si>
  <si>
    <t>AMSTERDAM</t>
  </si>
  <si>
    <t>RADARWEG 29, 1043 NX AMSTERDAM, NETHERLANDS</t>
  </si>
  <si>
    <t>SEP</t>
  </si>
  <si>
    <t>Review</t>
  </si>
  <si>
    <t>WILEY</t>
  </si>
  <si>
    <t>HOBOKEN</t>
  </si>
  <si>
    <t>111 RIVER ST, HOBOKEN 07030-5774, NJ USA</t>
  </si>
  <si>
    <t>JUN</t>
  </si>
  <si>
    <t>Green Published, hybrid</t>
  </si>
  <si>
    <t>JOURNAL OF PHYSICAL ACTIVITY &amp; HEALTH</t>
  </si>
  <si>
    <t>HUMAN KINETICS PUBL INC</t>
  </si>
  <si>
    <t>CHAMPAIGN</t>
  </si>
  <si>
    <t>1607 N MARKET ST, PO BOX 5076, CHAMPAIGN, IL 61820-2200 USA</t>
  </si>
  <si>
    <t>1543-3080</t>
  </si>
  <si>
    <t>1543-5474</t>
  </si>
  <si>
    <t>J PHYS ACT HEALTH</t>
  </si>
  <si>
    <t>J. Phys. Act. Health</t>
  </si>
  <si>
    <t>Public, Environmental &amp; Occupational Health</t>
  </si>
  <si>
    <t>AUG</t>
  </si>
  <si>
    <t>AUG 2021</t>
  </si>
  <si>
    <t>Science Citation Index Expanded (SCI-EXPANDED); Social Science Citation Index (SSCI)</t>
  </si>
  <si>
    <t>JAN</t>
  </si>
  <si>
    <t>Slovenská poľnohospodárska univerzita v Nitre</t>
  </si>
  <si>
    <t>Chemistry</t>
  </si>
  <si>
    <t>DEC</t>
  </si>
  <si>
    <t>Green Published, gold</t>
  </si>
  <si>
    <t>BMC</t>
  </si>
  <si>
    <t>CAMPUS, 4 CRINAN ST, LONDON N1 9XW, ENGLAND</t>
  </si>
  <si>
    <t>Plant Sciences</t>
  </si>
  <si>
    <t>APR</t>
  </si>
  <si>
    <t>MOLECULES</t>
  </si>
  <si>
    <t>1420-3049</t>
  </si>
  <si>
    <t>Molecules</t>
  </si>
  <si>
    <t>FEB 1</t>
  </si>
  <si>
    <t>Biochemistry &amp; Molecular Biology; Chemistry, Multidisciplinary</t>
  </si>
  <si>
    <t>Biochemistry &amp; Molecular Biology; Chemistry</t>
  </si>
  <si>
    <t>SPRINGER</t>
  </si>
  <si>
    <t>PHYSIOLOGIA PLANTARUM</t>
  </si>
  <si>
    <t>0031-9317</t>
  </si>
  <si>
    <t>1399-3054</t>
  </si>
  <si>
    <t>PHYSIOL PLANTARUM</t>
  </si>
  <si>
    <t>Physiol. Plant.</t>
  </si>
  <si>
    <t>PLANT PHYSIOLOGY AND BIOCHEMISTRY</t>
  </si>
  <si>
    <t>ELSEVIER FRANCE-EDITIONS SCIENTIFIQUES MEDICALES ELSEVIER</t>
  </si>
  <si>
    <t>ISSY-LES-MOULINEAUX</t>
  </si>
  <si>
    <t>65 RUE CAMILLE DESMOULINS, CS50083, 92442 ISSY-LES-MOULINEAUX, FRANCE</t>
  </si>
  <si>
    <t>0981-9428</t>
  </si>
  <si>
    <t>1873-2690</t>
  </si>
  <si>
    <t>PLANT PHYSIOL BIOCH</t>
  </si>
  <si>
    <t>Plant Physiol. Biochem.</t>
  </si>
  <si>
    <t>Ministry of Education, Youth and Sports of the Czech Republic</t>
  </si>
  <si>
    <t>Ministry of Education, Youth and Sports of the Czech Republic(Ministry of Education, Youth &amp; Sports - Czech Republic)</t>
  </si>
  <si>
    <t>No Statement Available</t>
  </si>
  <si>
    <t>Slovenská technická univerzita v Bratislave</t>
  </si>
  <si>
    <t>hybrid, Green Published</t>
  </si>
  <si>
    <t>MAY</t>
  </si>
  <si>
    <t>MAR 2024</t>
  </si>
  <si>
    <t>OCT</t>
  </si>
  <si>
    <t>NEW YORK</t>
  </si>
  <si>
    <t>hybrid</t>
  </si>
  <si>
    <t>ELSEVIER IRELAND LTD</t>
  </si>
  <si>
    <t>CLARE</t>
  </si>
  <si>
    <t>ELSEVIER HOUSE, BROOKVALE PLAZA, EAST PARK SHANNON, CO, CLARE, 00000, IRELAND</t>
  </si>
  <si>
    <t>ELSEVIER SCI LTD</t>
  </si>
  <si>
    <t>London</t>
  </si>
  <si>
    <t>125 London Wall, London, ENGLAND</t>
  </si>
  <si>
    <t>JAN 2024</t>
  </si>
  <si>
    <t>MAY 2024</t>
  </si>
  <si>
    <t>CAMBRIDGE</t>
  </si>
  <si>
    <t>Nature</t>
  </si>
  <si>
    <t>SCIENCE OF THE TOTAL ENVIRONMENT</t>
  </si>
  <si>
    <t>0048-9697</t>
  </si>
  <si>
    <t>1879-1026</t>
  </si>
  <si>
    <t>SCI TOTAL ENVIRON</t>
  </si>
  <si>
    <t>Sci. Total Environ.</t>
  </si>
  <si>
    <t>Environmental Sciences</t>
  </si>
  <si>
    <t>Environmental Sciences &amp; Ecology</t>
  </si>
  <si>
    <t>Technická univerzita v Košiciach</t>
  </si>
  <si>
    <t>Environmental Studies</t>
  </si>
  <si>
    <t>AMER PHYSICAL SOC</t>
  </si>
  <si>
    <t>COLLEGE PK</t>
  </si>
  <si>
    <t>ONE PHYSICS ELLIPSE, COLLEGE PK, MD 20740-3844 USA</t>
  </si>
  <si>
    <t>Physics</t>
  </si>
  <si>
    <t>Technická univerzita vo Zvolene</t>
  </si>
  <si>
    <t>FOREST ECOLOGY AND MANAGEMENT</t>
  </si>
  <si>
    <t>0378-1127</t>
  </si>
  <si>
    <t>1872-7042</t>
  </si>
  <si>
    <t>FOREST ECOL MANAG</t>
  </si>
  <si>
    <t>For. Ecol. Manage.</t>
  </si>
  <si>
    <t>Forestry</t>
  </si>
  <si>
    <t>GLOBAL CHANGE BIOLOGY</t>
  </si>
  <si>
    <t>1354-1013</t>
  </si>
  <si>
    <t>1365-2486</t>
  </si>
  <si>
    <t>GLOBAL CHANGE BIOL</t>
  </si>
  <si>
    <t>Glob. Change Biol.</t>
  </si>
  <si>
    <t>Biodiversity Conservation; Ecology; Environmental Sciences</t>
  </si>
  <si>
    <t>Biodiversity &amp; Conservation; Environmental Sciences &amp; Ecology</t>
  </si>
  <si>
    <t>APR 2024</t>
  </si>
  <si>
    <t>JAN 10</t>
  </si>
  <si>
    <t>Trenčianska univerzita Alexandra Dubčeka v Trenčíne</t>
  </si>
  <si>
    <t>Trnavská univerzita v Trnave</t>
  </si>
  <si>
    <t>INJURY PREVENTION</t>
  </si>
  <si>
    <t>James, SL (corresponding author), Univ Washington, Inst Hlth Metr &amp; Evaluat, Seattle, WA 98121 USA.</t>
  </si>
  <si>
    <t>spencj@uw.edu</t>
  </si>
  <si>
    <t>BMJ PUBLISHING GROUP</t>
  </si>
  <si>
    <t>BRITISH MED ASSOC HOUSE, TAVISTOCK SQUARE, LONDON WC1H 9JR, ENGLAND</t>
  </si>
  <si>
    <t>1353-8047</t>
  </si>
  <si>
    <t>1475-5785</t>
  </si>
  <si>
    <t>INJURY PREV</t>
  </si>
  <si>
    <t>Inj. Prev.</t>
  </si>
  <si>
    <t>SUPP_1</t>
  </si>
  <si>
    <t>NZ0BU</t>
  </si>
  <si>
    <t>Neurosciences &amp; Neurology</t>
  </si>
  <si>
    <t>Univerzita Komenského v Bratislave</t>
  </si>
  <si>
    <t>MAR</t>
  </si>
  <si>
    <t>Comenius University Bratislava</t>
  </si>
  <si>
    <t>SPRINGER INT PUBL AG</t>
  </si>
  <si>
    <t>CHAM</t>
  </si>
  <si>
    <t>GEWERBESTRASSE 11, CHAM, CH-6330, SWITZERLAND</t>
  </si>
  <si>
    <t>ATLAS Collaboration</t>
  </si>
  <si>
    <t>EUROPEAN PHYSICAL JOURNAL C</t>
  </si>
  <si>
    <t>Aad, G (corresponding author), Aix Marseille Univ, CPPM, CNRS, IN2P3, Marseille, France.</t>
  </si>
  <si>
    <t>ONE NEW YORK PLAZA, SUITE 4600, NEW YORK, NY, UNITED STATES</t>
  </si>
  <si>
    <t>1434-6044</t>
  </si>
  <si>
    <t>1434-6052</t>
  </si>
  <si>
    <t>EUR PHYS J C</t>
  </si>
  <si>
    <t>Eur. Phys. J. C</t>
  </si>
  <si>
    <t>Physics, Particles &amp; Fields</t>
  </si>
  <si>
    <t>Green Published, Green Accepted, gold, Green Submitted</t>
  </si>
  <si>
    <t>Aad, G; Abbott, B; Abbott, DC; Abud, AA; Abeling, K; Abhayasinghe, DK; Abidi, SH; AbouZeid, OS; Abraham, NL; Abramowicz, H; Abreu, H; Abulaiti, Y; Acharya, BS; Achkar, B; Adam, L; Bourdarios, CA; Adamczyk, L; Adamek, L; Adelman, J; Adersberger, M; Adiguzel, A; Adorni, S; Adye, T; Affolder, AA; Afik, Y; Agapopoulou, C; Agaras, MN; Aggarwal, A; Agheorghiesei, C; Aguilar-Saavedra, JA; Ahmad, A; Ahmadov, F; Ahmed, WS; Ai, X; Aielli, G; Akatsuka, S; Akbiyik, M; Åkesson, TPA; Akilli, E; Akimov, A; Al Khoury, K; Alberghi, GL; Albert, J; Verzini, MJA; Alderweireldt, S; Aleksa, M; Aleksandrov, IN; Alexa, C; Alexopoulos, T; Alfonsi, A; Alfonsi, F; Alhroob, M; Ali, B; Ali, S; Aliev, M; Alimonti, G; Allaire, C; Allbrooke, BMM; Allen, BW; Allport, PP; Aloisio, A; Alonso, F; Alpigiani, C; Camelia, EA; Estevez, MA; Alviggi, MG; Coutinho, YA; Ambler, A; Ambroz, L; Amelung, C; Amidei, D; Dos Santos, SPA; Amoroso, S; Amrouche, CS; An, F; Anastopoulos, C; Andari, N; Andeen, T; Anders, JK; Andrean, SY; Andreazza, A; Andrei, ; Anelli, CR; Angelidakis, S; Angerami, A; Anisenkov, A; Annovi, A; Antel, C; Anthony, MT; Antipov, E; Antonelli, M; Antrim, DJA; Anulli, F; Aoki, M; Pozo, JAA; Aparo, MA; Bella, LA; Aranzabal, N; Ferraz, VA; Pereira, RA; Arcangeletti, C; Arce, ATH; Arduh, FA; Arguin, JF; Argyropoulos, S; Arling, JH; Armbruster, AJ; Armstrong, A; Arnaez, O; Arnold, H; Tame, ZPA; Artoni, G; Asai, K; Asai, S; Asawatavonvanich, T; Asbah, N; Asimakopoulou, EM; Asquith, L; Assahsah, J; Assamagan, K; Astalos, R; Atkin, RJ; Atkinson, M; Atlay, NB; Atmani, H; Augsten, K; Austrup, VA; Avolio, G; Ayoub, MK; Azuelos, G; Bachacou, H; Bachas, K; Backes, M; Backman, F; Bagnaia, P; Bahmani, M; Bahrasemani, H; Bailey, AJ; Bailey, VR; Baines, JT; Bakalis, C; Baker, OK; Bakker, PJ; Bakos, E; Gupta, DB; Balaji, S; Baldin, EM; Balek, P; Balli, F; Balunas, WK; Balz, J; Banas, E; Bandieramonte, M; Bandyopadhyay, A; Banerjee, S; Barak, L; Barbe, WM; Barberio, EL; Barberis, D; Barbero, M; Barbour, G; Barillari, T; Barisits, MS; Barkeloo, J; Barklow, T; Barnea, R; Barnett, BM; Barnett, RM; Barnovska-Blenessy, Z; Baroncelli, A; Barone, G; Barr, AJ; Navarro, LB; Barreiro, F; da Costa, JBG; Barron, U; Barsov, S; Bartels, F; Bartoldus, R; Bartolini, G; Barton, AE; Bartos, P; Basalaev, A; Basan, A; Bassalat, A; Basso, MJ; Bates, RL; Batlamous, S; Batley, JR; Batool, B; Battaglia, M; Bauce, M; Bauer, F; Bauer, KT; Bauer, P; Bawa, HS; Bayirli, A; Beacham, JB; Beau, T; Beauchemin, PH; Becherer, F; Bechtle, P; Beck, HC; Beck, HP; Becker, K; Becot, C; Beddall, A; Beddall, AJ; Bednyakov, VA; Bedognetti, M; Bee, CP; Beermann, TA; Begalli, M; Begel, M; Behera, A; Behr, JK; Beisiegel, F; Belfkir, M; Bell, AS; Bella, G; Bellagamba, L; Bellerive, A; Bellos, P; Beloborodov, K; Belotskiy, K; Belyaev, NL; Benchekroun, D; Benekos, N; Benhammou, Y; Benjamin, DP; Benoit, M; Bensinger, JR; Bentvelsen, S; Beresford, L; Beretta, M; Berge, D; Kuutmann, EB; Berger, N; Bergmann, B; Bergsten, LJ; Beringer, J; Berlendis, S; Bernardi, G; Bernius, C; Bernlochner, FU; Berry, T; Berta, P; Bertella, C; Berthold, A; Bertram, IA; Bylund, OB; Besson, N; Bethani, A; Bethke, S; Betti, A; Bevan, AJ; Beyer, J; Bhattacharya, DS; Bhattarai, P; Bhopatkar, VS; Bi, R; Bianchi, RM; Biebel, O; Biedermann, D; Bielski, R; Bierwagen, K; Biesuz, N; Biglietti, M; Billoud, TR; Bindi, M; Bingul, A; Bini, C; Biondi, S; Birch-sykes, CJ; Birman, M; Bisanz, T; Biswal, JP; Biswas, D; Bitadze, A; Bittrich, C; Bjorke, K; Blazek, T; Bloch, ; Blocker, C; Blue, A; Blumenschein, U; Bobbink, GJ; Bobrovnikov, VS; Bocchetta, SS; Bogavac, D; Bogdanchikov, AG; Bohm, C; Boisvert, ; Bokan, P; Bold, T; Bolz, AE; Bomben, M; Bona, M; Bonilla, JS; Boonekamp, M; Booth, CD; Borbély, AG; Borecka-Bielska, HM; Borgna, LS; Borisov, A; Borissov, G; Bortoletto, D; Boscherini, D; Bosman, M; Sola, JDB; Bouaouda, K; Boudreau, J; Bouhova-Thacker, E; Boumediene, D; Boutle, SK; Boveia, A; Boyd, J; Boye, D; Boyko, IR; Bozson, AJ; Bracinik, J; Brahimi, N; Brandt, G; Brandt, O; Braren, F; Brau, B; Brau, JE; Madden, WDB; Brendlinger, K; Brener, R; Brenner, L; Brenner, R; Bressler, S; Brickwedde, B; Briglin, DL; Britton, D; Britzger, D; Brock, ; Brock, R; Brooijmans, G; Brooks, WK; Brost, E; de Renstrom, PAB; Brüers, B; Bruncko, D; Bruni, A; Bruni, G; Bruni, LS; Bruno, S; Bruschi, M; Bruscino, N; Bryngemark, L; Buanes, T; Buat, Q; Buchholz, P; Buckley, AG; Budagov, IA; Bugge, MK; Bührer, F; Bulekov, O; Bullard, BA; Burch, TJ; Burdin, S; Burgard, CD; Burger, AM; Burghgrave, B; Burr, JTP; Burton, CD; Burzynski, JC; Büscher, ; Buschmann, E; Bussey, PJ; Butler, JM; Buttar, CM; Butterworth, JM; Butti, P; Buttinger, W; Vazquez, CJB; Buzatu, A; Buzykaev, AR; Cabras, G; Urban, SC; Caforio, D; Cai, H; Cairo, VMM; Cakir, O; Calace, N; Calafiura, P; Calderini, G; Calfayan, P; Callea, G; Caloba, LP; Caltabiano, A; Lopez, SC; Calvet, D; Calvet, S; Calvet, TP; Calvetti, M; Toro, RC; Camarda, S; Munoz, DC; Camarri, P; Camerlingo, MT; Cameron, D; Camincher, C; Campana, S; Campanelli, M; Camplani, A; Canale, ; Canesse, A; Bret, MC; Cantero, J; Cao, T; Cao, Y; Garrido, MDMC; Capua, M; Cardarelli, R; Cardillo, F; Carducci, G; Carli, ; Carli, T; Carlino, G; Carlson, BT; Carlson, EM; Carminati, L; Carney, RMD; Caron, S; Carquin, E; Carrá, S; Carratta, G; Carter, JWS; Carter, TM; Casado, MP; Casha, AF; Castillo, FL; Garcia, LC; Gimenez, VC; Castro, NF; Catinaccio, A; Catmore, JR; Cattai, A; Cavaliere, ; Cavasinni, ; Celebi, E; Celli, F; Cerny, K; Cerqueira, AS; Cerri, A; Cerrito, L; Cerutti, F; Cervelli, A; Cetin, SA; Chadi, Z; Chakraborty, D; Chan, J; Chan, WS; Chan, WY; Chapman, JD; Chargeishvili, B; Charlton, DG; Charman, TP; Chau, CC; Che, S; Chekanov, S; Chekulaev, S; Chelkov, GA; Chen, B; Chen, C; Chen, CH; Chen, H; Chen, J; Chen, J; Chen, J; Chen, S; Chen, SJ; Chen, X; Chen, Y; Chen, YH; Cheng, HC; Cheng, HJ; Cheplakov, A; Cheremushkina, E; El Moursli, RC; Cheu, E; Cheung, K; Chevalérias, TJA; Chevalier, L; Chiarella, ; Chiarelli, G; Chiodini, G; Chisholm, AS; Chitan, A; Chiu, ; Chiu, YH; Chizhov, M; Choi, K; Chomont, AR; Chow, YS; Christopher, LD; Chu, MC; Chu, X; Chudoba, J; Chwastowski, JJ; Chytka, L; Cieri, D; Ciesla, KM; Cinca, D; Cindro, ; Ciocio, A; Cirotto, F; Citron, ZH; Citterio, M; Ciubotaru, DA; Ciungu, BM; Clark, A; Clark, MR; Clark, PJ; Clawson, SE; Clement, C; Coadou, Y; Cobal, M; Coccaro, A; Cochran, J; De Sa, RCL; Cohen, H; Coimbra, AEC; Cole, B; Colijn, AP; Collot, J; Muiño, PC; Connell, SH; Connelly, IA; Constantinescu, S; Conventi, F; Cooper-Sarkar, AM; Cormier, F; Cormier, KJR; Corpe, LD; Corradi, M; Corrigan, EE; Corriveau, F; Costa, MJ; Costanza, F; Costanzo, D; Cowan, G; Cowley, JW; Crane, J; Cranmer, K; Creager, RA; Crépé-Renaudin, S; Crescioli, F; Cristinziani, M; Croft, ; Crosetti, G; Cueto, A; Donszelmann, TC; Cui, H; Cukierman, AR; Cunningham, WR; Czekierda, S; Czodrowski, P; Czurylo, MM; De Sousa, MJDS; Pinto, JVD; Da Via, C; Dabrowski, W; Dachs, F; Dado, T; Dahbi, S; Dai, T; Dallapiccola, C; Dam, M; D'amen, G; D'Amico, ; Damp, J; Dandoy, JR; Daneri, MF; Danninger, M; Dao, ; Darbo, G; Dartsi, O; Dattagupta, A; Daubney, T; D'Auria, S; David, C; Davidek, T; Davis, DR; Dawson, ; De, K; De Asmundis, R; De Beurs, M; De Castro, S; De Groot, N; de Jong, P; De la Torre, H; De Maria, A; De Pedis, D; De Salvo, A; De Sanctis, U; De Santis, M; De Santo, A; De Regie, JBD; Debenedetti, C; Dedovich, D; Deiana, AM; Del Peso, J; Diaz, YD; Delgove, D; Deliot, F; Delitzsch, CM; Della Pietra, M; Della Volpe, D; Dell'Acqua, A; Dell'Asta, L; Delmastro, M; Delporte, C; Delsart, PA; DeMarco, DA; Demers, S; Demichev, M; Demontigny, G; Denisov, SP; D'Eramo, L; Derendarz, D; Derkaoui, JE; Derue, F; Dervan, P; Desch, K; Dette, K; Deutsch, C; Devesa, MR; Deviveiros, PO; Di Bello, FA; Di Ciaccio, A; Di Ciaccio, L; Di Clemente, WK; Di Donato, C; Di Girolamo, A; Di Gregorio, G; Di Micco, B; Di Nardo, R; Di Petrillo, KF; Di Sipio, R; Diaconu, C; Dias, FA; Do Vale, TD; Diaz, MA; Capriles, FGD; Dickinson, J; Didenko, M; Diehl, EB; Dietrich, J; Cornell, SD; Pardos, CD; Dimitrievska, A; Ding, W; Dingfelder, J; Dittmeier, SJ; Dittus, F; Djama, F; Djobava, T; Djuvsland, J; Do Vale, MAB; Dobre, M; Dodsworth, D; Doglioni, C; Dolejsi, J; Dolezal, Z; Donadelli, M; Dong, B; Donini, J; D'onofrio, A; D'Onofrio, M; Dopke, J; Doria, A; Dova, MT; Doyle, AT; Drechsler, E; Dreyer, E; Dreyer, T; Drobac, AS; Du, D; du Pree, TA; Duan, Y; Dubinin, F; Dubovsky, M; Dubreuil, A; Duchovni, E; Duckeck, G; Ducu, OA; Duda, D; Dudarev, A; Dudder, AC; Duffield, EM; D'uffizi, M; Duflot, L; Dührssen, M; Dülsen, C; Dumancic, M; Dumitriu, AE; Dunford, M; Duperrin, A; Yildiz, HD; Düren, M; Durglishvili, A; Duschinger, D; Dutta, B; Duvnjak, D; Dyckes, G; Dyndal, M; Dysch, S; Dziedzic, BS; Eggleston, MG; Eifert, T; Eigen, G; Einsweiler, K; Ekelof, T; El Jarrari, H; Ellajosyula, ; Ellert, M; Ellinghaus, F; Elliot, AA; Ellis, N; Elmsheuser, J; Elsing, M; Emeliyanov, D; Emerman, A; Enari, Y; Epland, MB; Erdmann, J; Ereditato, A; Erland, PA; Errenst, M; Escalier, M; Escobar, C; Pastor, OE; Etzion, E; Evans, H; Evans, MO; Ezhilov, A; Fabbri, F; Fabbri, L; Fabiani, ; Facini, G; Fakhrutdinov, RM; Falciano, S; Falke, PJ; Falke, S; Faltova, J; Fang, Y; Fang, Y; Fanourakis, G; Fanti, M; Faraj, M; Farbin, A; Farilla, A; Farina, EM; Farooque, T; Farrington, SM; Farthouat, P; Fassi, F; Fassnacht, P; Fassouliotis, D; Giannelli, MF; Fawcett, WJ; Fayard, L; Fedin, OL; Fedorko, W; Fehr, A; Feickert, M; Feligioni, L; Fell, A; Feng, C; Feng, M; Fenton, MJ; Fenyuk, AB; Ferguson, SW; Ferrando, J; Ferrante, A; Ferrari, A; Ferrari, P; Ferrari, R; de Lima, DEF; Ferrer, A; Ferrere, D; Ferretti, C; Fiedler, F; Filipcic, A; Filthaut, F; Finelli, KD; Fiolhais, MCN; Fiorini, L; Fischer, F; Fischer, J; Fisher, WC; Fitschen, T; Fleck, ; Fleischmann, P; Flick, T; Flierl, BM; Flores, L; Castillo, LRF; Follega, FM; Fomin, N; Foo, JH; Forcolin, GT; Forland, BC; Formica, A; Förster, FA; Forti, AC; Fortin, E; Foti, MG; Fournier, D; Fox, H; Francavilla, P; Francescato, S; Franchini, M; Franchino, S; Francis, D; Franco, L; Franconi, L; Franklin, M; Frattari, G; Fray, AN; Freeman, PM; Freund, B; Freund, WS; Freundlich, EM; Frizzell, DC; Froidevaux, D; Frost, JA; Fujimoto, M; Fukunaga, C; Torregrosa, EF; Fusayasu, T; Fuster, J; Gabrielli, A; Gabrielli, A; Gadatsch, S; Gadow, P; Gagliardi, G; Gagnon, LG; Gallardo, GE; Gallas, EJ; Gallop, BJ; Goni, RG; Gan, KK; Ganguly, S; Gao, J; Gao, Y; Gao, YS; Walls, FMG; García, C; Navarro, JEG; Pascual, JAG; Garcia-Argos, C; Garcia-Sciveres, M; Gardner, RW; Garelli, N; Gargiulo, S; Garner, CA; Garonne, ; Gasiorowski, SJ; Gaspar, P; Gaudiello, A; Gaudio, G; Gavrilenko, IL; Gavrilyuk, A; Gay, C; Gaycken, G; Gazis, EN; Geanta, AA; Gee, CM; Gee, CNP; Geisen, J; Geisen, M; Gemme, C; Genest, MH; Geng, C; Gentile, S; George, S; Geralis, T; Gerlach, LO; Gessinger-Befurt, P; Gessner, G; Ghasemi, S; Bostanabad, MG; Ghneimat, M; Ghosh, A; Ghosh, A; Giacobbe, B; Giagu, S; Giangiacomi, N; Giannetti, P; Giannini, A; Giannini, G; Gibson, SM; Gignac, M; Gil, DT; Gilbert, BJ; Gillberg, D; Gilles, G; Gingrich, DM; Giordani, MP; Giraud, PF; Giugliarelli, G; Giugni, D; Giuli, F; Gkaitatzis, S; Gkialas, ; Gkougkousis, EL; Gkountoumis, P; Gladilin, LK; Glasman, C; Glatzer, J; Glaysher, PCF; Glazov, A; Gledhill, GR; Gnesi, ; Goblirsch-Kolb, M; Godin, D; Goldfarb, S; Golling, T; Golubkov, D; Gomes, A; Gama, RG; Gonçalo, R; Gonella, G; Gonella, L; Gongadze, A; Gonnella, F; Gonski, JL; de la Hoz, SG; Fernandez, SG; Lopez, RG; Renteria, CG; Suarez, RG; Gonzalez-Sevilla, S; Rodriguez, GRG; Goossens, L; Gorasia, NA; Gorbounov, PA; Gordon, HA; Gorini, B; Gorini, E; Gorisek, A; Goshaw, AT; Gostkin, M; Gottardo, CA; Gouighri, M; Goussiou, AG; Govender, N; Goy, C; Grabowska-Bold, ; Graham, EC; Gramling, J; Gramstad, E; Grancagnolo, S; Grandi, M; Gratchev, ; Gravila, PM; Gravili, FG; Gray, C; Gray, HM; Grefe, C; Gregersen, K; Gregor, IM; Grenier, P; Grevtsov, K; Grieco, C; Grieser, NA; Grillo, AA; Grimm, K; Grinstein, S; Grivaz, JF; Groh, S; Gross, E; Grosse-Knetter, J; Grout, ZJ; Grud, C; Grummer, A; Grundy, JC; Guan, L; Guan, W; Gubbels, C; Guenther, J; Guerguichon, A; Rojas, JGRG; Guescini, F; Guest, D; Gugel, R; Guida, A; Guillemin, T; Guindon, S; Gul, U; Guo, J; Guo, W; Guo, Y; Guo, Z; Gupta, R; Gurbuz, S; Gustavino, G; Guth, M; Gutierrez, P; Gutschow, C; Guyot, C; Gwenlan, C; Gwilliam, CB; Haaland, ES; Haas, A; Haber, C; Hadavand, HK; Hadef, A; Haleem, M; Haley, J; Hall, JJ; Halladjian, G; Hallewell, GD; Hamano, K; Hamdaoui, H; Hamer, M; Hamity, GN; Han, K; Han, L; Han, S; Han, YF; Hanagaki, K; Hance, M; Handl, DM; Hank, MD; Hankache, R; Hansen, E; Hansen, JB; Hansen, JD; Hansen, MC; Hansen, PH; Hanson, EC; Hara, K; Harenberg, T; Harkusha, S; Harrison, PF; Hartman, NM; Hartmann, NM; Hasegawa, Y; Hasib, A; Hassani, S; Haug, S; Hauser, R; Havener, LB; Havranek, M; Hawkes, CM; Hawkings, RJ; Hayashida, S; Hayden, D; Hayes, C; Hayes, RL; Hays, CP; Hays, JM; Hayward, HS; Haywood, SJ; He, F; He, Y; Heath, MP; Hedberg, ; Heer, S; Heggelund, AL; Heidegger, C; Heidegger, KK; Heidorn, WD; Heilman, J; Heim, S; Heim, T; Heinemann, B; Heinlein, JG; Heinrich, JJ; Heinrich, L; Hejbal, J; Helary, L; Held, A; Hellesund, S; Helling, CM; Hellman, S; Helsens, C; Henderson, RCW; Heng, Y; Henkelmann, L; Correia, AMH; Herde, H; Jiménez, YH; Herr, H; Herrmann, MG; Herrmann, T; Herten, G; Hertenberger, R; Hervas, L; Herwig, TC; Hesketh, GG; Hessey, NP; Hibi, H; Higashida, A; Higashino, S; Higón-Rodriguez, E; Hildebrand, K; Hill, JC; Hill, KK; Hiller, KH; Hillier, SJ; Hils, M; Hinchliffe, ; Hinterkeuser, F; Hirose, M; Hirose, S; Hirschbuehl, D; Hiti, B; Hladik, O; Hlaluku, DR; Hobbs, J; Hod, N; Hodgkinson, MC; Hoecker, A; Hohn, D; Hohov, D; Holm, T; Holmes, TR; Holzbock, M; Hommels, LBAH; Hong, TM; Honig, JC; Hönle, A; Hooberman, BH; Hopkins, WH; Horii, Y; Horn, P; Horyn, LA; Hou, S; Hoummada, A; Howarth, J; Hoya, J; Hrabovsky, M; Hrdinka, J; Hrivnac, J; Hrynevich, A; Hryn'ova, T; Hsu, PJ; Hsu, SC; Hu, Q; Hu, S; Hu, YF; Huang, DP; Huang, Y; Huang, Y; Hubacek, Z; Hubaut, F; Huebner, M; Huegging, F; Huffman, TB; Huhtinen, M; Hulsken, R; Hunter, RFH; Huo, P; Huseynov, N; Huston, J; Huth, J; Hyneman, R; Hyrych, S; Iacobucci, G; Iakovidis, G; Ibragimov, I; Iconomidou-Fayard, L; Iengo, P; Ignazzi, R; Igonkina, O; Iguchi, R; Iizawa, T; Ikegami, Y; Ikeno, M; Ilic, N; Iltzsche, F; Imam, H; Introzzi, G; Iodice, M; Iordanidou, K; Ippolito, ; Isacson, MF; Ishino, M; Islam, W; Issever, C; Istin, S; Ito, F; Ponce, JMI; Iuppa, R; Ivina, A; Iwasaki, H; Izen, JM; Izzo, ; Jacka, P; Jackson, P; Jacobs, RM; Jaeger, BP; Jain, ; Jäkel, G; Jakobi, KB; Jakobs, K; Jakoubek, T; Jamieson, J; Janas, KW; Jansky, R; Janus, M; Janus, PA; Jarlskog, G; Jaspan, AE; Javadov, N; Javurkova, M; Jeanneau, F; Jeanty, L; Jejelava, J; Jenni, P; Jeong, N; Jézéquel, S; Ji, H; Jia, J; Jiang, H; Jiang, Y; Jiang, Z; Jiggins, S; Morales, FAJ; Pena, JJ; Jin, S; Jinaru, A; Jinnouchi, O; Jivan, H; Johansson, P; Johns, KA; Johnson, CA; Jones, RWL; Jones, SD; Jones, TJ; Jongmanns, J; Jovicevic, J; Ju, X; Junggeburth, JJ; Rozas, AJ; Kaczmarska, A; Kado, M; Kagan, H; Kagan, M; Kahn, A; Kahra, C; Kaji, T; Kajomovitz, E; Kalderon, CW; Kaluza, A; Kamenshchikov, A; Kaneda, M; Kang, NJ; Kang, S; Kano, Y; Kanzaki, J; Kaplan, LS; Kar, D; Karava, K; Kareem, MJ; Karkanias, ; Karpov, SN; Karpova, ZM; Kartvelishvili, ; Karyukhin, AN; Kasimi, E; Kastanas, A; Kato, C; Katzy, J; Kawade, K; Kawagoe, K; Kawaguchi, T; Kawamoto, T; Kawamura, G; Kay, EF; Kazakos, S; Kazanin, VF; Keeler, R; Kehoe, R; Keller, JS; Kellermann, E; Kelsey, D; Kempster, JJ; Kendrick, J; Kennedy, KE; Kepka, O; Kersten, S; Kersevan, BP; Haghighat, SK; Khader, M; Khalil-Zada, F; Khandoga, M; Khanov, A; Kharlamov, AG; Kharlamova, T; Khoda, EE; Khodinov, A; Khoo, TJ; Khoriauli, G; Khramov, E; Khubua, J; Kido, S; Kiehn, M; Kilby, CR; Kim, E; Kim, YK; Kimura, N; Kirchhoff, A; Kirchmeier, D; Kirk, J; Kiryunin, AE; Kishimoto, T; Kisliuk, DP; Kitali, ; Kitsaki, C; Kivernyk, O; Klapdor-Kleingrothaus, T; Klassen, M; Klein, C; Klein, MH; Klein, M; Klein, U; Kleinknecht, K; Klimek, P; Klimentov, A; Klingl, T; Klioutchnikova, T; Klitzner, FF; Kluit, P; Kluth, S; Kneringer, E; Knoops, EBFG; Knue, A; Kobayashi, D; Kobel, M; Kocian, M; Kodama, T; Kodys, P; Koeck, DM; Koenig, PT; Koffas, T; Köhler, NM; Kolb, M; Koletsou, ; Komarek, T; Kondo, T; Köneke, K; Kong, AXY; König, AC; Kono, T; Konstantinides, ; Konstantinidis, N; Konya, B; Kopeliansky, R; Koperny, S; Korcyl, K; Kordas, K; Koren, G; Korn, A; Korolkov, ; Korolkova, E; Korotkova, N; Kortner, O; Kortner, S; Kostyukhin, VV; Kotsokechagia, A; Kotwal, A; Koulouris, A; Kourkoumeli-Charalampidi, A; Kourkoumelis, C; Kourlitis, E; Kouskoura, ; Kowalewski, R; Kozanecki, W; Kozhin, AS; Kramarenko, VA; Kramberger, G; Krasnopevtsev, D; Krasny, MW; Krasznahorkay, A; Krauss, D; Kremer, JA; Kretzschmar, J; Krieger, P; Krieter, F; Krishnan, A; Krivos, M; Krizka, K; Kroeninger, K; Kroha, H; Kroll, J; Kroll, J; Krowpman, KS; Kruchonak, U; Krüger, H; Krumnack, N; Kruse, MC; Krzysiak, JA; Kubota, A; Kuchinskaia, O; Kuday, S; Kuechler, D; Kuechler, JT; Kuehn, S; Kuhl, T; Kukhtin, ; Kulchitsky, Y; Kuleshov, S; Kulinich, YP; Kuna, M; Kunigo, T; Kupco, A; Kupfer, T; Kuprash, O; Kurashige, H; Kurchaninov, LL; Kurochkin, YA; Kurova, A; Kurth, MG; Kuwertz, ES; Kuze, M; Kvam, AK; Kvita, J; Kwan, T; La Ruffa, F; Lacasta, C; Lacava, F; Lack, DPJ; Lacker, H; Lacour, D; Ladygin, E; Lafaye, R; Laforge, B; Lagouri, T; Lai, S; Lakomiec, IK; Lambert, JE; Lammers, S; Lampl, W; Lampoudis, C; Lançon, E; Landgraf, U; Landon, MPJ; Lanfermann, MC; Lang, VS; Lange, JC; Langenberg, RJ; Lankford, AJ; Lanni, F; Lantzsch, K; Lanza, A; Lapertosa, A; Laporte, JF; Lari, T; Manghi, FL; Lassnig, M; Lau, TS; Laudrain, A; Laurier, A; Lavorgna, M; Lawlor, SD; Lazzaroni, M; Le, B; Le Guirriec, E; Lebedev, A; LeBlanc, M; LeCompte, T; Ledroit-Guillon, F; Lee, ACA; Lee, CA; Lee, GR; Lee, L; Lee, SC; Lee, S; Lefebvre, B; Lefebvre, HP; Lefebvre, M; Leggett, C; Lehmann, K; Lehmann, N; Miotto, GL; Leight, WA; Leisos, A; Leite, MAL; Leitgeb, CE; Leitner, R; Lellouch, D; Leney, KJC; Lenz, T; Leone, S; Leonidopoulos, C; Leopold, A; Leroy, C; Les, R; Lester, CG; Levchenko, M; Levêque, J; Levin, D; Levinson, LJ; Lewis, DJ; Li, B; Li, B; Li, CQ; Li, F; Li, H; Li, H; Li, J; Li, K; Li, L; Li, M; Li, Q; Li, QY; Li, S; Li, X; Li, Y; Li, Z; Li, Z; Li, Z; Liang, Z; Liberatore, M; Liberti, B; Liblong, A; Lie, K; Lim, S; Lin, CY; Lin, K; Linck, RA; Lindley, RE; Lindon, JH; Linss, A; Lionti, AL; Lipeles, E; Lipniacka, A; Liss, TM; Lister, A; Little, JD; Liu, B; Liu, BX; Liu, HB; Liu, JB; Liu, JKK; Liu, K; Liu, M; Liu, P; Liu, X; Liu, Y; Liu, Y; Liu, YL; Liu, YW; Livan, M; Lleres, A; Merino, JL; Lloyd, SL; Lo, CY; Lobodzinska, EM; Loch, P; Loffredo, S; Lohse, T; Lohwasser, K; Lokajicek, M; Long, JD; Long, RE; Longarini, ; Longo, L; Looper, KA; Paz, IL; Solis, AL; Lorenz, J; Martinez, NL; Lory, AM; Lösel, PJ; Lösle, A; Lou, X; Lou, X; Lounis, A; Love, J; Love, PA; Bahilo, JJL; Lu, M; Lu, YJ; Lubatti, HJ; Luci, C; Alves, FLL; Lucotte, A; Luehring, F; Luise, ; Luminari, L; Lund-Jensen, B; Lutz, MS; Lynn, D; Lyons, H; Lysak, R; Lytken, E; Lyu, F; Lyubushkin, ; Lyubushkina, T; Ma, H; Ma, LL; Ma, Y; Mac Donell, DM; Maccarrone, G; Macchiolo, A; Macdonald, CM; MacDonald, JC; Miguens, JM; Madaffari, D; Madar, R; Mader, WF; Don, MMR; Madysa, N; Maeda, J; Maeno, T; Maerker, M; Magerl, ; Magini, N; Magro, J; Mahon, DJ; Maidantchik, C; Maier, T; Maio, A; Maj, K; Majersky, O; Majewski, S; Makida, Y; Makovec, N; Malaescu, B; Malecki, P; Maleev, VP; Malek, F; Malito, D; Mallik, U; Malon, D; Malone, C; Maltezos, S; Malyukov, S; Mamuzic, J; Mancini, G; de Andrade, LMD; Maniatis, IM; Ramos, JM; Mankinen, KH; Mann, A; Manousos, A; Mansoulie, B; Manthos, ; Manzoni, S; Marantis, A; Marceca, G; Marchese, L; Marchiori, G; Marcisovsky, M; Marcoccia, L; Marcon, C; Tobon, CAM; Marjanovic, M; Marshall, Z; Martensson, MUF; Marti-Garcia, S; Martin, CB; Martin, TA; Martin, VJ; Latour, BMD; Martinelli, L; Martinez, M; Agullo, PM; Outschoorn, VIM; Martin-Haugh, S; Martoiu, VS; Martyniuk, AC; Marzin, A; Maschek, SR; Masetti, L; Mashimo, T; Mashinistov, R; Masik, J; Maslennikov, AL; Massa, L; Massarotti, P; Mastrandrea, P; Mastroberardino, A; Masubuchi, T; Matakias, D; Matic, A; Matsuzawa, N; Mättig, P; Maurer, J; Maximov, DA; Mazini, R; Maznas, ; Mazza, SM; Mc Gowan, JP; Mc Kee, SP; McCarthy, TG; McCormack, WP; McDonald, EF; Mcfayden, JA; Mchedlidze, G; McKay, MA; McLean, KD; McMahon, SJ; McNamara, PC; McNicol, CJ; McPherson, RA; Mdhluli, JE; Meadows, ZA; Meehan, S; Megy, T; Mehlhase, S; Mehta, A; Meirose, B; Melini, D; Garcia, BRM; Mellenthin, JD; Melo, M; Meloni, F; Melzer, A; Gouveia, EDM; Meng, L; Meng, XT; Menke, S; Meoni, E; Mergelmeyer, S; Merkt, SAM; Merlassino, C; Mermod, P; Merola, L; Meroni, C; Merz, G; Meshkov, O; Meshreki, JKR; Metcalfe, J; Mete, AS; Meyer, C; Meyer, JP; Michetti, M; Middleton, RP; Mikenberg, G; Mikestikova, M; Mikuz, M; Mildner, H; Milic, A; Milke, CD; Miller, DW; Milov, A; Milstead, DA; Mina, RA; Minaenko, AA; Minashvili, IA; Mincer, A; Mindur, B; Mineev, M; Minegishi, Y; Mir, LM; Mironova, M; Mirto, A; Mistry, KP; Mitani, T; Mitrevski, J; Mitsou, VA; Mittal, M; Miu, O; Miucci, A; Miyagawa, PS; Mizukami, A; Mjörnmark, JU; Mkrtchyan, T; Mlynarikova, M; Moa, T; Mobius, S; Mochizuki, K; Mogg, P; Mohapatra, S; Moles-Valls, R; Mönig, K; Monnier, E; Montalbano, A; Berlingen, JM; Montella, M; Monticelli, F; Monzani, S; Morange, N; De Carvalho, ALM; Moreno, D; Llacer, MM; Martinez, CM; Morettini, P; Morgenstern, M; Morgenstern, S; Mori, D; Morii, M; Morinaga, M; Morisbak, ; Morley, AK; Mornacchi, G; Morris, AP; Morvaj, L; Moschovakos, P; Moser, B; Mosidze, M; Moskalets, T; Moss, J; Moyse, EJW; Muanza, S; Mueller, J; Mueller, RSP; Muenstermann, D; Mullier, GA; Mungo, DP; Martinez, JLM; Sanchez, FJM; Murin, P; Murray, WJ; Murrone, A; Muse, JM; Muskinja, M; Mwewa, C; Myagkov, AG; Myers, AA; Myers, G; Myers, J; Myska, M; Nachman, BP; Nackenhorst, O; Nag, AN; Nagai, K; Nagano, K; Nagasaka, Y; Nagle, JL; Nagy, E; Nairz, AM; Nakahama, Y; Nakamura, K; Nakamura, T; Nanjo, H; Napolitano, F; Garcia, RFN; Narayan, R; Naryshkin, ; Naumann, T; Navarro, G; Nechaeva, PY; Nechansky, F; Neep, TJ; Negri, A; Negrini, M; Nellist, C; Nelson, C; Nelson, ME; Nemecek, S; Nessi, M; Neubauer, MS; Neuhaus, F; Neumann, M; Newhouse, R; Newman, PR; Ng, CW; Ng, YS; Ng, YWY; Ngair, B; Nguyen, HDN; Manh, TN; Nibigira, E; Nickerson, RB; Nicolaidou, R; Nielsen, DS; Nielsen, J; Niemeyer, M; Nikiforou, N; Nikolaenko, ; Nikolic-Audit, ; Nikolopoulos, K; Nilsson, P; Nindhito, HR; Ninomiya, Y; Nisati, A; Nishu, N; Nisius, R; Nitsche, ; Nitta, T; Nobe, T; Noel, DL; Noguchi, Y; Nomidis, ; Nomura, MA; Nordberg, M; Novak, J; Novak, T; Novgorodova, O; Novotny, R; Nozka, L; Ntekas, K; Nurse, E; Oakham, FG; Oberlack, H; Ocariz, J; Ochi, A; Ochoa, ; Ochoa-Ricoux, JP; O'Connor, K; Oda, S; Odaka, S; Oerdek, S; Ogrodnik, A; Oh, A; Ohm, CC; Oide, H; Ojeda, ML; Okawa, H; Okazaki, Y; O'Keefe, MW; Okumura, Y; Okuyama, T; Olariu, A; Seabra, LFO; Pino, SAO; Damazio, DO; Oliver, JL; Olsson, MJR; Olszewski, A; Olszowska, J; O'Neil, DC; O'neill, AP; Onofre, A; Onyisi, PUE; Oppen, H; Madriz, RGO; Oreglia, MJ; Orellana, GE; Orestano, D; Orlando, N; Orr, RS; O'Shea, ; Ospanov, R; Garzon, GOY; Otono, H; Ott, PS; Ottino, GJ; Ouchrif, M; Ouellette, J; Ould-Saada, F; Ouraou, A; Ouyang, Q; Owen, M; Owen, RE; Ozcan, VE; Ozturk, N; Pacalt, J; Pacey, HA; Pachal, K; Pages, AP; Aranda, CP; Griso, SP; Palacino, G; Palazzo, S; Palestini, S; Palka, M; Palni, P; Pandini, CE; Vazquez, JGP; Pani, P; Panizzo, G; Paolozzi, L; Papadatos, C; Papageorgiou, K; Parajuli, S; Paramonov, A; Paraskevopoulos, C; Hernandez, DP; Saenz, SRP; Parida, B; Park, TH; Parker, AJ; Parker, MA; Parodi, F; Parrish, EW; Parsons, JA; Parzefall, U; Dominguez, LP; Pascuzzi, VR; Pasner, JMP; Pasquali, F; Pasqualucci, E; Passaggio, S; Pastore, F; Pasuwan, P; Pataraia, S; Pater, JR; Pathak, A; Patton, J; Pauly, T; Pearkes, J; Pearson, B; Pedersen, M; Diaz, LP; Pedro, R; Peiffer, T; Peleganchuk, S; Penc, O; Peng, H; Peralva, BS; Perego, MM; Peixoto, APP; Sanchez, LP; Perepelitsa, D; Codina, EP; Peri, F; Perini, L; Pernegger, H; Perrella, S; Perrevoort, A; Peters, K; Peters, RFY; Petersen, BA; Petersen, TC; Petit, E; Petousis, ; Petridis, A; Petridou, C; Petrucci, F; Pettee, M; Pettersson, NE; Petukhova, K; Peyaud, A; Pezoa, R; Pezzotti, L; Pham, T; Phillips, FH; Phillips, PW; Phipps, MW; Piacquadio, G; Pianori, E; Picazio, A; Pickles, RH; Piegaia, R; Pietreanu, D; Pilcher, JE; Pilkington, AD; Pinamonti, M; Pinfold, JL; Donaldson, CP; Pitt, M; Pizzimento, L; Pizzini, A; Pleier, MA; Plesanovs, ; Pleskot, ; Plotnikova, E; Podberezko, P; Poettgen, R; Poggi, R; Poggioli, L; Pogrebnyak, ; Pohl, D; Pokharel, ; Polesello, G; Poley, A; Policicchio, A; Polifka, R; Polini, A; Pollard, CS; Polychronakos, ; Ponomarenko, D; Pontecorvo, L; Popa, S; Popeneciu, GA; Portales, L; Quintero, DMP; Pospisil, S; Potamianos, K; Potrap, IN; Potter, CJ; Potti, H; Poulsen, T; Poveda, J; Powell, TD; Pownall, G; Astigarraga, MEP; Pralavorio, P; Prell, S; Price, D; Primavera, M; Proffitt, ML; Proklova, N; Prokofiev, K; Prokoshin, F; Protopopescu, S; Proudfoot, J; Przybycien, M; Pudzha, D; Puri, A; Puzo, P; Pyatiizbyantseva, D; Qian, J; Qin, Y; Quadt, A; Queitsch-Maitland, M; Racko, M; Ragusa, F; Rahal, G; Raine, JA; Rajagopalan, S; Morales, AR; Ran, K; Rauch, DM; Rauscher, F; Rave, S; Ravina, B; Ravinovich, ; Rawling, JH; Raymond, M; Read, AL; Readioff, NP; Reale, M; Rebuzzi, DM; Redlinger, G; Reeves, K; Reichert, J; Reikher, D; Reiss, A; Rej, A; Rembser, C; Renardi, A; Renda, M; Rendel, MB; Rennie, AG; Resconi, S; Resseguie, ED; Rettie, S; Reynolds, B; Reynolds, E; Rezanova, OL; Reznicek, P; Ricci, E; Richter, R; Richter, S; Richter-Was, E; Ridel, M; Rieck, P; Rifki, O; Rijssenbeek, M; Rimoldi, A; Rimoldi, M; Rinaldi, L; Rinn, TT; Ripellino, G; Riu, ; Rivadeneira, P; Vergara, JCR; Rizatdinova, F; Rizvi, E; Rizzi, C; Robertson, SH; Robin, M; Robinson, D; Gajardo, CMR; Manzano, MR; Robson, A; Rocchi, A; Rocco, E; Roda, C; Bosca, SR; Vera, AMR; Roe, S; Roggel, J; Rohne, O; Röhrig, R; Rojas, RA; Roland, B; Roland, CPA; Roloff, J; Romaniouk, A; Romano, M; Rompotis, N; Ronzani, M; Roos, L; Rosati, S; Rosin, G; Rosser, BJ; Rossi, E; Rossi, E; Rossi, E; Rossi, LP; Rossini, L; Rosten, R; Rotaru, M; Rottler, B; Rousseau, D; Rovelli, G; Roy, A; Roy, D; Rozanov, A; Rozen, Y; Ruan, X; Ruggeri, TA; Rühr, F; Ruiz-Martinez, A; Rummler, A; Rurikova, Z; Rusakovich, NA; Russell, HL; Rustige, L; Rutherfoord, JP; Rüttinger, EM; Rybar, M; Rybkin, G; Rye, EB; Ryzhov, A; Iglesias, JAS; Sabatini, P; Sabetta, L; Sacerdoti, S; Sadrozinski, HFW; Sadykov, R; Tehrani, FS; Samani, BS; Safdari, M; Saha, P; Saha, S; Sahinsoy, M; Sahu, A; Saimpert, M; Saito, M; Saito, T; Sakamoto, H; Salamani, D; Salamanna, G; Salnikov, A; Salt, J; Salas, AS; Salvatore, D; Salvatore, F; Salvucci, A; Salzburger, A; Samarati, J; Sammel, D; Sampsonidis, D; Sampsonidou, D; Sánchez, J; Pineda, AS; Sandaker, H; Sander, CO; Sanderswood, IG; Sandhoff, M; Sandoval, C; Sankey, DPC; Sannino, M; Sano, Y; Sansoni, A; Santoni, C; Santos, H; Santpur, SN; Santra, A; Saoucha, KA; Sapronov, A; Saraiva, JG; Sasaki, O; Sato, K; Sauerburger, F; Sauvan, E; Savard, P; Sawada, R; Sawyer, C; Sawyer, L; Galvan, IS; Sbarra, C; Sbrizzi, A; Scanlon, T; Schaarschmidt, J; Schacht, P; Schaefer, D; Schaefer, L; Schaepe, S; Schäfer, U; Schaffer, AC; Schaile, D; Schamberger, RD; Schanet, E; Scharf, C; Scharmberg, N; Schegelsky, VA; Scheirich, D; Schenck, F; Schernau, M; Schiavi, C; Schildgen, LK; Schillaci, ZM; Schioppa, EJ; Schioppa, M; Schleicher, KE; Schlenker, S; Schmidt-Sommerfeld, KR; Schmieden, K; Schmitt, C; Schmitt, S; Schmoeckel, JC; Schoeffel, L; Schoening, A; Scholer, PG; Schopf, E; Schott, M; Schouwenberg, JFP; Schovancova, J; Schramm, S; Schroeder, F; Schulte, A; Schultz-Coulon, HC; Schumacher, M; Schumm, BA; Schune, P; Schwartzman, A; Schwarz, TA; Schwemling, P; Schwienhorst, R; Sciandra, A; Sciolla, G; Scornajenghi, M; Scuri, F; Scutti, F; Scyboz, LM; Sebastiani, CD; Seema, P; Seidel, SC; Seiden, A; Seidlitz, BD; Seiss, T; Seitz, C; Seixas, JM; Sekhniaidze, G; Sekula, SJ; Semprini-Cesari, N; Sen, S; Serfon, C; Serin, L; Serkin, L; Sessa, M; Severini, H; Sevova, S; Sforza, F; Sfyrla, A; Shabalina, E; Shahinian, JD; Shaikh, NW; Renous, DS; Shan, LY; Shapiro, M; Sharma, A; Sharma, AS; Shatalov, PB; Shaw, K; Shaw, SM; Shehade, M; Shen, Y; Sherman, AD; Sherwood, P; Shi, L; Shimizu, S; Shimmin, CO; Shimogama, Y; Shimojima, M; Shipsey, IPJ; Shirabe, S; Shiyakova, M; Shlomi, J; Shmeleva, A; Shochet, MJ; Shojaii, J; Shope, DR; Shrestha, S; Shrif, EM; Shulga, E; Sicho, P; Sickles, AM; Haddad, ES; Sidiropoulou, O; Sidoti, A; Siegert, F; Sijacki, D; Silva, M ; Oliveira, MVS; Silverstein, SB; Simion, S; Simoniello, R; Simpson-allsop, CJ; Simsek, S; Sinervo, P; Sinetckii, ; Singh, S; Sioli, M; Siral, ; Sivoklokov, SY; Sjölin, J; Skaf, A; Skorda, E; Skubic, P; Slawinska, M; Sliwa, K; Slovak, R; Smakhtin, ; Smart, BH; Smiesko, J; Smirnov, N; Smirnov, SY; Smirnov, Y; Smirnova, LN; Smirnova, O; Smith, EA; Smith, HA; Smizanska, M; Smolek, K; Smykiewicz, A; Snesarev, AA; Snoek, HL; Snyder, IM; Snyder, S; Sobie, R; Soffer, A; Sogaard, A; Sohns, F; Sanchez, CAS; Soldatov, EY; Soldevila, U; Solodkov, AA; Soloshenko, A; Solovyanov, O; Solovyev, ; Sommer, P; Song, W; Song, WY; Sopczak, A; Sopio, AL; Sopkova, F; Sottocornola, S; Soualah, R; Soukharev, AM; South, D; Spagnolo, S; Spalla, M; Spangenberg, M; Spanò, F; Sperlich, D; Spieker, TM; Spigo, G; Spina, M; Spiteri, DP; Spousta, M; Stabile, A; Stamas, BL; Stamen, R; Stamenkovic, M; Stanecka, E; Stanislaus, B; Stanitzki, MM; Stankaityte, M; Stapf, B; Starchenko, EA; Stark, GH; Stark, J; Staroba, P; Starovoitov, P; Stärz, S; Staszewski, R; Stavropoulos, G; Stegler, M; Steinberg, P; Steinhebel, AL; Stelzer, B; Stelzer, HJ; Stelzer-Chilton, O; Stenzel, H; Stevenson, TJ; Stewart, GA; Stockton, MC; Stoicea, G; Stolarski, M; Stonjek, S; Straessner, A; Strandberg, J; Strandberg, S; Strauss, M; Strebler, T; Strizenec, P; Ströhmer, R; Strom, DM; Stroynowski, R; Strubig, A; Stucci, SA; Stugu, B; Stupak, J; Styles, NA; Su, D; Su, W; Su, X; Sulin, VV; Sullivan, MJ; Sultan, DMS; Sultansoy, S; Sumida, T; Sun, S; Sun, X; Suruliz, K; Suster, CJE; Sutton, MR; Suzuki, S; Svatos, M; Swiatlowski, M; Swift, SP; Swirski, T; Sydorenko, A; Sykora, ; Sykora, M; Sykora, T; Ta, D; Tackmann, K; Taenzer, J; Taffard, A; Tafirout, R; Tagiev, E; Takashima, R; Takeda, K; Takeshita, T; Takeva, EP; Takubo, Y; Talby, M; Talyshev, AA; Tam, KC; Tamir, NM; Tanaka, J; Tanaka, R; Araya, ST; Tapprogge, S; Mohamed, ATA; Tarem, S; Tariq, K; Tarna, G; Tartarelli, GF; Tas, P; Tasevsky, M; Tashiro, T; Tassi, E; Delgado, AT; Tayalati, Y; Taylor, AJ; Taylor, GN; Taylor, W; Teagle, H; Tee, AS; De Lima, RT; Teixeira-Dias, P; Ten Kate, H; Teoh, JJ; Terada, S; Terashi, K; Terron, J; Terzo, S; Testa, M; Teuscher, RJ; Thais, SJ; Themistokleous, N; Theveneaux-Pelzer, T; Thiele, F; Thomas, DW; Thomas, JO; Thomas, JP; Thompson, EA; Thompson, PD; Thomson, E; Thorpe, EJ; Torres, RET; Tikhomirov, VO; Tikhonov, YA; Timoshenko, S; Tipton, P; Tisserant, S; Todome, K; Todorova-Nova, S; Todt, S; Tojo, J; Tokár, S; Tokushuku, K; Tolley, E; Tombs, R; Tomiwa, KG; Tomoto, M; Tompkins, L; Tornambe, P; Torrence, E; Torres, H; Pastor, ET; Tosciri, C; Toth, J; Tovey, DR; Traeet, A; Treado, CJ; Trefzger, T; Tresoldi, F; Tricoli, A; Trigger, IM; Trincaz-Duvoid, S; Trischuk, DA; Trischuk, W; Trocmé, B; Trofymov, A; Troncon, C; Trovato, F; Truong, L; Trzebinski, M; Trzupek, A; Tsai, F; Tseng, JCL; Tsiareshka, P; Tsirigotis, A; Tsiskaridze, ; Tskhadadze, EG; Tsopoulou, M; Tsukerman, II; Tsulaia, ; Tsuno, S; Tsybychev, D; Tu, Y; Tudorache, A; Tudorache, ; Tulbure, TT; Tuna, AN; Turchikhin, S; Turgeman, D; Cakir, IT; Turner, RJ; Turra, R; Tuts, PM; Tzamarias, S; Tzovara, E; Uchida, K; Ukegawa, F; Unal, G; Unal, M; Undrus, A; Unel, G; Ungaro, FC; Unno, Y; Uno, K; Urban, J; Urquijo, P; Usai, G; Uysal, Z; Vacek, V; Vachon, B; Vadla, KOH; Vafeiadis, T; Vaidya, A; Valderanis, C; Santurio, EV; Valente, M; Valentinetti, S; Valero, A; Valéry, L; Vallance, RA; Vallier, A; Ferrer, JAV; Van Daalen, TR; Van Gemmeren, P; Van Stroud, S; Van Vulpen, ; Vanadia, M; Vandelli, W; Vandenbroucke, M; Vandewall, ER; Vaniachine, A; Vannicola, D; Vari, R; Varnes, EW; Varni, C; Varol, T; Varouchas, D; Varvell, KE; Vasile, ME; Vasquez, GA; Vazeille, F; Furelos, DV; Schroeder, TV; Veatch, J; Vecchio, V; Veen, MJ; Veloce, LM; Veloso, F; Veneziano, S; Ventura, A; Verbytskyi, A; Vercesi, V;(data truncated to fit)</t>
  </si>
  <si>
    <t>Aad, G.; Abbott, B.; Abbott, D. C.; Abud, A. Abed; Abeling, K.; Abhayasinghe, D. K.; Abidi, S. H.; AbouZeid, O. S.; Abraham, N. L.; Abramowicz, H.; Abreu, H.; Abulaiti, Y.; Acharya, B. S.; Achkar, B.; Adam, L.; Bourdarios, C. Adam; Adamczyk, L.; Adamek, L.; Adelman, J.; Adersberger, M.; Adiguzel, A.; Adorni, S.; Adye, T.; Affolder, A. A.; Afik, Y.; Agapopoulou, C.; Agaras, M. N.; Aggarwal, A.; Agheorghiesei, C.; Aguilar-Saavedra, J. A.; Ahmad, A.; Ahmadov, F.; Ahmed, W. S.; Ai, X.; Aielli, G.; Akatsuka, S.; Akbiyik, M.; Akesson, T. P. A.; Akilli, E.; Akimov, A., V; Al Khoury, K.; Alberghi, G. L.; Albert, J.; Verzini, M. J. Alconada; Alderweireldt, S.; Aleksa, M.; Aleksandrov, I. N.; Alexa, C.; Alexopoulos, T.; Alfonsi, A.; Alfonsi, F.; Alhroob, M.; Ali, B.; Ali, S.; Aliev, M.; Alimonti, G.; Allaire, C.; Allbrooke, B. M. M.; Allen, B. W.; Allport, P. P.; Aloisio, A.; Alonso, F.; Alpigiani, C.; Camelia, E. Alunno; Alvarez Estevez, M.; Alviggi, M. G.; Coutinho, Y. Amaral; Ambler, A.; Ambroz, L.; Amelung, C.; Amidei, D.; Amor Dos Santos, S. P.; Amoroso, S.; Amrouche, C. S.; An, F.; Anastopoulos, C.; Andari, N.; Andeen, T.; Anders, J. K.; Andrean, S. Y.; Andreazza, A.; Andrei, V; Anelli, C. R.; Angelidakis, S.; Angerami, A.; Anisenkov, A., V; Annovi, A.; Antel, C.; Anthony, M. T.; Antipov, E.; Antonelli, M.; Antrim, D. J. A.; Anulli, F.; Aoki, M.; Aparisi Pozo, J. A.; Aparo, M. A.; Bella, L. Aperio; Aranzabal, N.; Ferraz, V. Araujo; Pereira, R. Araujo; Arcangeletti, C.; Arce, A. T. H.; Arduh, F. A.; Arguin, J-F; Argyropoulos, S.; Arling, J-H; Armbruster, A. J.; Armstrong, A.; Arnaez, O.; Arnold, H.; Tame, Z. P. Arrubarrena; Artoni, G.; Asai, K.; Asai, S.; Asawatavonvanich, T.; Asbah, N.; Asimakopoulou, E. M.; Asquith, L.; Assahsah, J.; Assamagan, K.; Astalos, R.; Atkin, R. J.; Atkinson, M.; Atlay, N. B.; Atmani, H.; Augsten, K.; Austrup, V. A.; Avolio, G.; Ayoub, M. K.; Azuelos, G.; Bachacou, H.; Bachas, K.; Backes, M.; Backman, F.; Bagnaia, P.; Bahmani, M.; Bahrasemani, H.; Bailey, A. J.; Bailey, V. R.; Baines, J. T.; Bakalis, C.; Baker, O. K.; Bakker, P. J.; Bakos, E.; Gupta, D. Bakshi; Balaji, S.; Baldin, E. M.; Balek, P.; Balli, F.; Balunas, W. K.; Balz, J.; Banas, E.; Bandieramonte, M.; Bandyopadhyay, A.; Banerjee, Sw; Barak, L.; Barbe, W. M.; Barberio, E. L.; Barberis, D.; Barbero, M.; Barbour, G.; Barillari, T.; Barisits, M-S; Barkeloo, J.; Barklow, T.; Barnea, R.; Barnett, B. M.; Barnett, R. M.; Barnovska-Blenessy, Z.; Baroncelli, A.; Barone, G.; Barr, A. J.; Navarro, L. Barranco; Barreiro, F.; da Costa, J. Barreiro Guimaraes; Barron, U.; Barsov, S.; Bartels, F.; Bartoldus, R.; Bartolini, G.; Barton, A. E.; Bartos, P.; Basalaev, A.; Basan, A.; Bassalat, A.; Basso, M. J.; Bates, R. L.; Batlamous, S.; Batley, J. R.; Batool, B.; Battaglia, M.; Bauce, M.; Bauer, F.; Bauer, K. T.; Bauer, P.; Bawa, H. S.; Bayirli, A.; Beacham, J. B.; Beau, T.; Beauchemin, P. H.; Becherer, F.; Bechtle, P.; Beck, H. C.; Beck, H. P.; Becker, K.; Becot, C.; Beddall, A.; Beddall, A. J.; Bednyakov, V. A.; Bedognetti, M.; Bee, C. P.; Beermann, T. A.; Begalli, M.; Begel, M.; Behera, A.; Behr, J. K.; Beisiegel, F.; Belfkir, M.; Bell, A. S.; Bella, G.; Bellagamba, L.; Bellerive, A.; Bellos, P.; Beloborodov, K.; Belotskiy, K.; Belyaev, N. L.; Benchekroun, D.; Benekos, N.; Benhammou, Y.; Benjamin, D. P.; Benoit, M.; Bensinger, J. R.; Bentvelsen, S.; Beresford, L.; Beretta, M.; Berge, D.; Kuutmann, E. Bergeaas; Berger, N.; Bergmann, B.; Bergsten, L. J.; Beringer, J.; Berlendis, S.; Bernardi, G.; Bernius, C.; Bernlochner, F. U.; Berry, T.; Berta, P.; Bertella, C.; Berthold, A.; Bertram, I. A.; Bylund, O. Bessidskaia; Besson, N.; Bethani, A.; Bethke, S.; Betti, A.; Bevan, A. J.; Beyer, J.; Bhattacharya, D. S.; Bhattarai, P.; Bhopatkar, V. S.; Bi, R.; Bianchi, R. M.; Biebel, O.; Biedermann, D.; Bielski, R.; Bierwagen, K.; Biesuz, N., V; Biglietti, M.; Billoud, T. R., V; Bindi, M.; Bingul, A.; Bini, C.; Biondi, S.; Birch-sykes, C. J.; Birman, M.; Bisanz, T.; Biswal, J. P.; Biswas, D.; Bitadze, A.; Bittrich, C.; Bjorke, K.; Blazek, T.; Bloch, I; Blocker, C.; Blue, A.; Blumenschein, U.; Bobbink, G. J.; Bobrovnikov, V. S.; Bocchetta, S. S.; Bogavac, D.; Bogdanchikov, A. G.; Bohm, C.; Boisvert, V; Bokan, P.; Bold, T.; Bolz, A. E.; Bomben, M.; Bona, M.; Bonilla, J. S.; Boonekamp, M.; Booth, C. D.; Borbely, A. G.; Borecka-Bielska, H. M.; Borgna, L. S.; Borisov, A.; Borissov, G.; Bortoletto, D.; Boscherini, D.; Bosman, M.; Sola, J. D. Bossio; Bouaouda, K.; Boudreau, J.; Bouhova-Thacker, E., V; Boumediene, D.; Boutle, S. K.; Boveia, A.; Boyd, J.; Boye, D.; Boyko, I. R.; Bozson, A. J.; Bracinik, J.; Brahimi, N.; Brandt, G.; Brandt, O.; Braren, F.; Brau, B.; Brau, J. E.; Madden, W. D. Breaden; Brendlinger, K.; Brener, R.; Brenner, L.; Brenner, R.; Bressler, S.; Brickwedde, B.; Briglin, D. L.; Britton, D.; Britzger, D.; Brock, I; Brock, R.; Brooijmans, G.; Brooks, W. K.; Brost, E.; de Renstrom, P. A. Bruckman; Bruers, B.; Bruncko, D.; Bruni, A.; Bruni, G.; Bruni, L. S.; Bruno, S.; Bruschi, M.; Bruscino, N.; Bryngemark, L.; Buanes, T.; Buat, Q.; Buchholz, P.; Buckley, A. G.; Budagov, I. A.; Bugge, M. K.; Buhrer, F.; Bulekov, O.; Bullard, B. A.; Burch, T. J.; Burdin, S.; Burgard, C. D.; Burger, A. M.; Burghgrave, B.; Burr, J. T. P.; Burton, C. D.; Burzynski, J. C.; Buscher, V; Buschmann, E.; Bussey, P. J.; Butler, J. M.; Buttar, C. M.; Butterworth, J. M.; Butti, P.; Buttinger, W.; Vazquez, C. J. Buxo; Buzatu, A.; Buzykaev, A. R.; Cabras, G.; Cabrera Urban, S.; Caforio, D.; Cai, H.; Cairo, V. M. M.; Cakir, O.; Calace, N.; Calafiura, P.; Calderini, G.; Calfayan, P.; Callea, G.; Caloba, L. P.; Caltabiano, A.; Calvente Lopez, S.; Calvet, D.; Calvet, S.; Calvet, T. P.; Calvetti, M.; Toro, R. Camacho; Camarda, S.; Camarero Munoz, D.; Camarri, P.; Camerlingo, M. T.; Cameron, D.; Camincher, C.; Campana, S.; Campanelli, M.; Camplani, A.; Canale, V; Canesse, A.; Bret, M. Cano; Cantero, J.; Cao, T.; Cao, Y.; Capeans Garrido, M. D. M.; Capua, M.; Cardarelli, R.; Cardillo, F.; Carducci, G.; Carli, I; Carli, T.; Carlino, G.; Carlson, B. T.; Carlson, E. M.; Carminati, L.; Carney, R. M. D.; Caron, S.; Carquin, E.; Carra, S.; Carratta, G.; Carter, J. W. S.; Carter, T. M.; Casado, M. P.; Casha, A. F.; Castillo, F. L.; Castillo Garcia, L.; Castillo Gimenez, V; Castro, N. F.; Catinaccio, A.; Catmore, J. R.; Cattai, A.; Cavaliere, V; Cavasinni, V; Celebi, E.; Celli, F.; Cerny, K.; Cerqueira, A. S.; Cerri, A.; Cerrito, L.; Cerutti, F.; Cervelli, A.; Cetin, S. A.; Chadi, Z.; Chakraborty, D.; Chan, J.; Chan, W. S.; Chan, W. Y.; Chapman, J. D.; Chargeishvili, B.; Charlton, D. G.; Charman, T. P.; Chau, C. C.; Che, S.; Chekanov, S.; Chekulaev, S., V; Chelkov, G. A.; Chen, B.; Chen, C.; Chen, C. H.; Chen, H.; Chen, J.; Chen, J.; Chen, J.; Chen, S.; Chen, S. J.; Chen, X.; Chen, Y.; Chen, Y-H; Cheng, H. C.; Cheng, H. J.; Cheplakov, A.; Cheremushkina, E.; El Moursli, R. Cherkaoui; Cheu, E.; Cheung, K.; Chevalerias, T. J. A.; Chevalier, L.; Chiarella, V; Chiarelli, G.; Chiodini, G.; Chisholm, A. S.; Chitan, A.; Chiu, I; Chiu, Y. H.; Chizhov, M., V; Choi, K.; Chomont, A. R.; Chow, Y. S.; Christopher, L. D.; Chu, M. C.; Chu, X.; Chudoba, J.; Chwastowski, J. J.; Chytka, L.; Cieri, D.; Ciesla, K. M.; Cinca, D.; Cindro, V; Ciocio, A.; Cirotto, F.; Citron, Z. H.; Citterio, M.; Ciubotaru, D. A.; Ciungu, B. M.; Clark, A.; Clark, M. R.; Clark, P. J.; Clawson, S. E.; Clement, C.; Coadou, Y.; Cobal, M.; Coccaro, A.; Cochran, J.; Lopes De Sa, R. Coelho; Cohen, H.; Coimbra, A. E. C.; Cole, B.; Colijn, A. P.; Collot, J.; Muino, P. Conde; Connell, S. H.; Connelly, I. A.; Constantinescu, S.; Conventi, F.; Cooper-Sarkar, A. M.; Cormier, F.; Cormier, K. J. R.; Corpe, L. D.; Corradi, M.; Corrigan, E. E.; Corriveau, F.; Costa, M. J.; Costanza, F.; Costanzo, D.; Cowan, G.; Cowley, J. W.; Crane, J.; Cranmer, K.; Creager, R. A.; Crepe-Renaudin, S.; Crescioli, F.; Cristinziani, M.; Croft, V; Crosetti, G.; Cueto, A.; Donszelmann, T. Cuhadar; Cui, H.; Cukierman, A. R.; Cunningham, W. R.; Czekierda, S.; Czodrowski, P.; Czurylo, M. M.; Da Cunha Sargedas De Sousa, M. J.; Da Fonseca Pinto, J., V; Da Via, C.; Dabrowski, W.; Dachs, F.; Dado, T.; Dahbi, S.; Dai, T.; Dallapiccola, C.; Dam, M.; D'amen, G.; D'Amico, V; Damp, J.; Dandoy, J. R.; Daneri, M. F.; Danninger, M.; Dao, V; Darbo, G.; Dartsi, O.; Dattagupta, A.; Daubney, T.; D'Auria, S.; David, C.; Davidek, T.; Davis, D. R.; Dawson, I; De, K.; De Asmundis, R.; De Beurs, M.; De Castro, S.; De Groot, N.; de Jong, P.; De la Torre, H.; De Maria, A.; De Pedis, D.; De Salvo, A.; De Sanctis, U.; De Santis, M.; De Santo, A.; De Regie, J. B. De Vivie; Debenedetti, C.; Dedovich, D., V; Deiana, A. M.; Del Peso, J.; Diaz, Y. Delabat; Delgove, D.; Deliot, F.; Delitzsch, C. M.; Della Pietra, M.; Della Volpe, D.; Dell'Acqua, A.; Dell'Asta, L.; Delmastro, M.; Delporte, C.; Delsart, P. A.; DeMarco, D. A.; Demers, S.; Demichev, M.; Demontigny, G.; Denisov, S. P.; D'Eramo, L.; Derendarz, D.; Derkaoui, J. E.; Derue, F.; Dervan, P.; Desch, K.; Dette, K.; Deutsch, C.; Devesa, M. R.; Deviveiros, P. O.; Di Bello, F. A.; Di Ciaccio, A.; Di Ciaccio, L.; Di Clemente, W. K.; Di Donato, C.; Di Girolamo, A.; Di Gregorio, G.; Di Micco, B.; Di Nardo, R.; Di Petrillo, K. F.; Di Sipio, R.; Diaconu, C.; Dias, F. A.; Do Vale, T. Dias; Diaz, M. A.; Capriles, F. G. Diaz; Dickinson, J.; Didenko, M.; Diehl, E. B.; Dietrich, J.; Cornell, S. Diez; Pardos, C. Diez; Dimitrievska, A.; Ding, W.; Dingfelder, J.; Dittmeier, S. J.; Dittus, F.; Djama, F.; Djobava, T.; Djuvsland, J., I; Do Vale, M. A. B.; Dobre, M.; Dodsworth, D.; Doglioni, C.; Dolejsi, J.; Dolezal, Z.; Donadelli, M.; Dong, B.; Donini, J.; D'onofrio, A.; D'Onofrio, M.; Dopke, J.; Doria, A.; Dova, M. T.; Doyle, A. T.; Drechsler, E.; Dreyer, E.; Dreyer, T.; Drobac, A. S.; Du, D.; du Pree, T. A.; Duan, Y.; Dubinin, F.; Dubovsky, M.; Dubreuil, A.; Duchovni, E.; Duckeck, G.; Ducu, O. A.; Duda, D.; Dudarev, A.; Dudder, A. C.; Duffield, E. M.; D'uffizi, M.; Duflot, L.; Duhrssen, M.; Dulsen, C.; Dumancic, M.; Dumitriu, A. E.; Dunford, M.; Duperrin, A.; Yildiz, H. Duran; Duren, M.; Durglishvili, A.; Duschinger, D.; Dutta, B.; Duvnjak, D.; Dyckes, G., I; Dyndal, M.; Dysch, S.; Dziedzic, B. S.; Eggleston, M. G.; Eifert, T.; Eigen, G.; Einsweiler, K.; Ekelof, T.; El Jarrari, H.; Ellajosyula, V; Ellert, M.; Ellinghaus, F.; Elliot, A. A.; Ellis, N.; Elmsheuser, J.; Elsing, M.; Emeliyanov, D.; Emerman, A.; Enari, Y.; Epland, M. B.; Erdmann, J.; Ereditato, A.; Erland, P. A.; Errenst, M.; Escalier, M.; Escobar, C.; Pastor, O. Estrada; Etzion, E.; Evans, H.; Evans, M. O.; Ezhilov, A.; Fabbri, F.; Fabbri, L.; Fabiani, V; Facini, G.; Fakhrutdinov, R. M.; Falciano, S.; Falke, P. J.; Falke, S.; Faltova, J.; Fang, Y.; Fang, Y.; Fanourakis, G.; Fanti, M.; Faraj, M.; Farbin, A.; Farilla, A.; Farina, E. M.; Farooque, T.; Farrington, S. M.; Farthouat, P.; Fassi, F.; Fassnacht, P.; Fassouliotis, D.; Giannelli, M. Faucci; Fawcett, W. J.; Fayard, L.; Fedin, O. L.; Fedorko, W.; Fehr, A.; Feickert, M.; Feligioni, L.; Fell, A.; Feng, C.; Feng, M.; Fenton, M. J.; Fenyuk, A. B.; Ferguson, S. W.; Ferrando, J.; Ferrante, A.; Ferrari, A.; Ferrari, P.; Ferrari, R.; de Lima, D. E. Ferreira; Ferrer, A.; Ferrere, D.; Ferretti, C.; Fiedler, F.; Filipcic, A.; Filthaut, F.; Finelli, K. D.; Fiolhais, M. C. N.; Fiorini, L.; Fischer, F.; Fischer, J.; Fisher, W. C.; Fitschen, T.; Fleck, I; Fleischmann, P.; Flick, T.; Flierl, B. M.; Flores, L.; Castillo, L. R. Flores; Follega, F. M.; Fomin, N.; Foo, J. H.; Forcolin, G. T.; Forland, B. C.; Formica, A.; Forster, F. A.; Forti, A. C.; Fortin, E.; Foti, M. G.; Fournier, D.; Fox, H.; Francavilla, P.; Francescato, S.; Franchini, M.; Franchino, S.; Francis, D.; Franco, L.; Franconi, L.; Franklin, M.; Frattari, G.; Fray, A. N.; Freeman, P. M.; Freund, B.; Freund, W. S.; Freundlich, E. M.; Frizzell, D. C.; Froidevaux, D.; Frost, J. A.; Fujimoto, M.; Fukunaga, C.; Fullana Torregrosa, E.; Fusayasu, T.; Fuster, J.; Gabrielli, A.; Gabrielli, A.; Gadatsch, S.; Gadow, P.; Gagliardi, G.; Gagnon, L. G.; Gallardo, G. E.; Gallas, E. J.; Gallop, B. J.; Goni, R. Gamboa; Gan, K. K.; Ganguly, S.; Gao, J.; Gao, Y.; Gao, Y. S.; Garay Walls, F. M.; Garcia, C.; Garcia Navarro, J. E.; Pascual, J. A. Garcia; Garcia-Argos, C.; Garcia-Sciveres, M.; Gardner, R. W.; Garelli, N.; Gargiulo, S.; Garner, C. A.; Garonne, V; Gasiorowski, S. J.; Gaspar, P.; Gaudiello, A.; Gaudio, G.; Gavrilenko, I. L.; Gavrilyuk, A.; Gay, C.; Gaycken, G.; Gazis, E. N.; Geanta, A. A.; Gee, C. M.; Gee, C. N. P.; Geisen, J.; Geisen, M.; Gemme, C.; Genest, M. H.; Geng, C.; Gentile, S.; George, S.; Geralis, T.; Gerlach, L. O.; Gessinger-Befurt, P.; Gessner, G.; Ghasemi, S.; Bostanabad, M. Ghasemi; Ghneimat, M.; Ghosh, A.; Ghosh, A.; Giacobbe, B.; Giagu, S.; Giangiacomi, N.; Giannetti, P.; Giannini, A.; Giannini, G.; Gibson, S. M.; Gignac, M.; Gil, D. T.; Gilbert, B. J.; Gillberg, D.; Gilles, G.; Gingrich, D. M.; Giordani, M. P.; Giraud, P. F.; Giugliarelli, G.; Giugni, D.; Giuli, F.; Gkaitatzis, S.; Gkialas, I; Gkougkousis, E. L.; Gkountoumis, P.; Gladilin, L. K.; Glasman, C.; Glatzer, J.; Glaysher, P. C. F.; Glazov, A.; Gledhill, G. R.; Gnesi, I; Goblirsch-Kolb, M.; Godin, D.; Goldfarb, S.; Golling, T.; Golubkov, D.; Gomes, A.; Gama, R. Goncalves; Goncalo, R.; Gonella, G.; Gonella, L.; Gongadze, A.; Gonnella, F.; Gonski, J. L.; Gonzalez de la Hoz, S.; Gonzalez Fernandez, S.; Gonzalez Lopez, R.; Gonzalez Renteria, C.; Gonzalez Suarez, R.; Gonzalez-Sevilla, S.; Gonzalvo Rodriguez, G. R.; Goossens, L.; Gorasia, N. A.; Gorbounov, P. A.; Gordon, H. A.; Gorini, B.; Gorini, E.; Gorisek, A.; Goshaw, A. T.; Gostkin, M., I; Gottardo, C. A.; Gouighri, M.; Goussiou, A. G.; Govender, N.; Goy, C.; Grabowska-Bold, I; Graham, E. C.; Gramling, J.; Gramstad, E.; Grancagnolo, S.; Grandi, M.; Gratchev, V; Gravila, P. M.; Gravili, F. G.; Gray, C.; Gray, H. M.; Grefe, C.; Gregersen, K.; Gregor, I. M.; Grenier, P.; Grevtsov, K.; Grieco, C.; Grieser, N. A.; Grillo, A. A.; Grimm, K.; Grinstein, S.; Grivaz, J-F; Groh, S.; Gross, E.; Grosse-Knetter, J.; Grout, Z. J.; Grud, C.; Grummer, A.; Grundy, J. C.; Guan, L.; Guan, W.; Gubbels, C.; Guenther, J.; Guerguichon, A.; Guerrero Rojas, J. G. R.; Guescini, F.; Guest, D.; Gugel, R.; Guida, A.; Guillemin, T.; Guindon, S.; Gul, U.; Guo, J.; Guo, W.; Guo, Y.; Guo, Z.; Gupta, R.; Gurbuz, S.; Gustavino, G.; Guth, M.; Gutierrez, P.; Gutschow, C.; Guyot, C.; Gwenlan, C.; Gwilliam, C. B.; Haaland, E. S.; Haas, A.; Haber, C.; Hadavand, H. K.; Hadef, A.; Haleem, M.; Haley, J.; Hall, J. J.; Halladjian, G.; Hallewell, G. D.; Hamano, K.; Hamdaoui, H.; Hamer, M.; Hamity, G. N.; Han, K.; Han, L.; Han, S.; Han, Y. F.; Hanagaki, K.; Hance, M.; Handl, D. M.; Hank, M. D.; Hankache, R.; Hansen, E.; Hansen, J. B.; Hansen, J. D.; Hansen, M. C.; Hansen, P. H.; Hanson, E. C.; Hara, K.; Harenberg, T.; Harkusha, S.; Harrison, P. F.; Hartman, N. M.; Hartmann, N. M.; Hasegawa, Y.; Hasib, A.; Hassani, S.; Haug, S.; Hauser, R.; Havener, L. B.; Havranek, M.; Hawkes, C. M.; Hawkings, R. J.; Hayashida, S.; Hayden, D.; Hayes, C.; Hayes, R. L.; Hays, C. P.; Hays, J. M.; Hayward, H. S.; Haywood, S. J.; He, F.; He, Y.; Heath, M. P.; Hedberg, V; Heer, S.; Heggelund, A. L.; Heidegger, C.; Heidegger, K. K.; Heidorn, W. D.; Heilman, J.; Heim, S.; Heim, T.; Heinemann, B.; Heinlein, J. G.; Heinrich, J. J.; Heinrich, L.; Hejbal, J.; Helary, L.; Held, A.; Hellesund, S.; Helling, C. M.; Hellman, S.; Helsens, C.; Henderson, R. C. W.; Heng, Y.; Henkelmann, L.; Correia, A. M. Henriques; Herde, H.; Jimenez, Y. Hernandez; Herr, H.; Herrmann, M. G.; Herrmann, T.; Herten, G.; Hertenberger, R.; Hervas, L.; Herwig, T. C.; Hesketh, G. G.; Hessey, N. P.; Hibi, H.; Higashida, A.; Higashino, S.; Higon-Rodriguez, E.; Hildebrand, K.; Hill, J. C.; Hill, K. K.; Hiller, K. H.; Hillier, S. J.; Hils, M.; Hinchliffe, I; Hinterkeuser, F.; Hirose, M.; Hirose, S.; Hirschbuehl, D.; Hiti, B.; Hladik, O.; Hlaluku, D. R.; Hobbs, J.; Hod, N.; Hodgkinson, M. C.; Hoecker, A.; Hohn, D.; Hohov, D.; Holm, T.; Holmes, T. R.; Holzbock, M.; Hommels, L. B. A. H.; Hong, T. M.; Honig, J. C.; Hoenle, A.; Hooberman, B. H.; Hopkins, W. H.; Horii, Y.; Horn, P.; Horyn, L. A.; Hou, S.; Hoummada, A.; Howarth, J.; Hoya, J.; Hrabovsky, M.; Hrdinka, J.; Hrivnac, J.; Hrynevich, A.; Hryn'ova, T.; Hsu, P. J.; Hsu, S-C; Hu, Q.; Hu, S.; Hu, Y. F.; Huang, D. P.; Huang, Y.; Huang, Y.; Hubacek, Z.; Hubaut, F.; Huebner, M.; Huegging, F.; Huffman, T. B.; Huhtinen, M.; Hulsken, R.; Hunter, R. F. H.; Huo, P.; Huseynov, N.; Huston, J.; Huth, J.; Hyneman, R.; Hyrych, S.; Iacobucci, G.; Iakovidis, G.; Ibragimov, I.; Iconomidou-Fayard, L.; Iengo, P.; Ignazzi, R.; Igonkina, O.; Iguchi, R.; Iizawa, T.; Ikegami, Y.; Ikeno, M.; Ilic, N.; Iltzsche, F.; Imam, H.; Introzzi, G.; Iodice, M.; Iordanidou, K.; Ippolito, V; Isacson, M. F.; Ishino, M.; Islam, W.; Issever, C.; Istin, S.; Ito, F.; Ponce, J. M. Iturbe; Iuppa, R.; Ivina, A.; Iwasaki, H.; Izen, J. M.; Izzo, V; Jacka, P.; Jackson, P.; Jacobs, R. M.; Jaeger, B. P.; Jain, V; Jakel, G.; Jakobi, K. B.; Jakobs, K.; Jakoubek, T.; Jamieson, J.; Janas, K. W.; Jansky, R.; Janus, M.; Janus, P. A.; Jarlskog, G.; Jaspan, A. E.; Javadov, N.; Javurkova, M.; Jeanneau, F.; Jeanty, L.; Jejelava, J.; Jenni, P.; Jeong, N.; Jezequel, S.; Ji, H.; Jia, J.; Jiang, H.; Jiang, Y.; Jiang, Z.; Jiggins, S.; Morales, F. A. Jimenez; Pena, J. Jimenez; Jin, S.; Jinaru, A.; Jinnouchi, O.; Jivan, H.; Johansson, P.; Johns, K. A.; Johnson, C. A.; Jones, R. W. L.; Jones, S. D.; Jones, T. J.; Jongmanns, J.; Jovicevic, J.; Ju, X.; Junggeburth, J. J.; Rozas, A. Juste; Kaczmarska, A.; Kado, M.; Kagan, H.; Kagan, M.; Kahn, A.; Kahra, C.; Kaji, T.; Kajomovitz, E.; Kalderon, C. W.; Kaluza, A.; Kamenshchikov, A.; Kaneda, M.; Kang, N. J.; Kang, S.; Kano, Y.; Kanzaki, J.; Kaplan, L. S.; Kar, D.; Karava, K.; Kareem, M. J.; Karkanias, I; Karpov, S. N.; Karpova, Z. M.; Kartvelishvili, V; Karyukhin, A. N.; Kasimi, E.; Kastanas, A.; Kato, C.; Katzy, J.; Kawade, K.; Kawagoe, K.; Kawaguchi, T.; Kawamoto, T.; Kawamura, G.; Kay, E. F.; Kazakos, S.; Kazanin, V. F.; Keeler, R.; Kehoe, R.; Keller, J. S.; Kellermann, E.; Kelsey, D.; Kempster, J. J.; Kendrick, J.; Kennedy, K. E.; Kepka, O.; Kersten, S.; Kersevan, B. P.; Haghighat, S. Ketabchi; Khader, M.; Khalil-Zada, F.; Khandoga, M.; Khanov, A.; Kharlamov, A. G.; Kharlamova, T.; Khoda, E. E.; Khodinov, A.; Khoo, T. J.; Khoriauli, G.; Khramov, E.; Khubua, J.; Kido, S.; Kiehn, M.; Kilby, C. R.; Kim, E.; Kim, Y. K.; Kimura, N.; Kirchhoff, A.; Kirchmeier, D.; Kirk, J.; Kiryunin, A. E.; Kishimoto, T.; Kisliuk, D. P.; Kitali, V; Kitsaki, C.; Kivernyk, O.; Klapdor-Kleingrothaus, T.; Klassen, M.; Klein, C.; Klein, M. H.; Klein, M.; Klein, U.; Kleinknecht, K.; Klimek, P.; Klimentov, A.; Klingl, T.; Klioutchnikova, T.; Klitzner, F. F.; Kluit, P.; Kluth, S.; Kneringer, E.; Knoops, E. B. F. G.; Knue, A.; Kobayashi, D.; Kobel, M.; Kocian, M.; Kodama, T.; Kodys, P.; Koeck, D. M.; Koenig, P. T.; Koffas, T.; Kohler, N. M.; Kolb, M.; Koletsou, I; Komarek, T.; Kondo, T.; Koneke, K.; Kong, A. X. Y.; Konig, A. C.; Kono, T.; Konstantinides, V; Konstantinidis, N.; Konya, B.; Kopeliansky, R.; Koperny, S.; Korcyl, K.; Kordas, K.; Koren, G.; Korn, A.; Korolkov, I; Korolkova, E., V; Korotkova, N.; Kortner, O.; Kortner, S.; Kostyukhin, V. V.; Kotsokechagia, A.; Kotwal, A.; Koulouris, A.; Kourkoumeli-Charalampidi, A.; Kourkoumelis, C.; Kourlitis, E.; Kouskoura, V; Kowalewski, R.; Kozanecki, W.; Kozhin, A. S.; Kramarenko, V. A.; Kramberger, G.; Krasnopevtsev, D.; Krasny, M. W.; Krasznahorkay, A.; Krauss, D.; Kremer, J. A.; Kretzschmar, J.; Krieger, P.; Krieter, F.; Krishnan, A.; Krivos, M.; Krizka, K.; Kroeninger, K.; Kroha, H.; Kroll, J.; Kroll, J.; Krowpman, K. S.; Kruchonak, U.; Krueger, H.; Krumnack, N.; Kruse, M. C.; Krzysiak, J. A.; Kubota, A.; Kuchinskaia, O.; Kuday, S.; Kuechler, D.; Kuechler, J. T.; Kuehn, S.; Kuhl, T.; Kukhtin, V; Kulchitsky, Y.; Kuleshov, S.; Kulinich, Y. P.; Kuna, M.; Kunigo, T.; Kupco, A.; Kupfer, T.; Kuprash, O.; Kurashige, H.; Kurchaninov, L. L.; Kurochkin, Y. A.; Kurova, A.; Kurth, M. G.; Kuwertz, E. S.; Kuze, M.; Kvam, A. K.; Kvita, J.; Kwan, T.; La Ruffa, F.; Lacasta, C.; Lacava, F.; Lack, D. P. J.; Lacker, H.; Lacour, D.; Ladygin, E.; Lafaye, R.; Laforge, B.; Lagouri, T.; Lai, S.; Lakomiec, I. K.; Lambert, J. E.; Lammers, S.; Lampl, W.; Lampoudis, C.; Lancon, E.; Landgraf, U.; Landon, M. P. J.; Lanfermann, M. C.; Lang, V. S.; Lange, J. C.; Langenberg, R. J.; Lankford, A. J.; Lanni, F.; Lantzsch, K.; Lanza, A.; Lapertosa, A.; Laporte, J. F.; Lari, T.; Manghi, F. Lasagni; Lassnig, M.; Lau, T. S.; Laudrain, A.; Laurier, A.; Lavorgna, M.; Lawlor, S. D.; Lazzaroni, M.; Le, B.; Le Guirriec, E.; Lebedev, A.; LeBlanc, M.; LeCompte, T.; Ledroit-Guillon, F.; Lee, A. C. A.; Lee, C. A.; Lee, G. R.; Lee, L.; Lee, S. C.; Lee, S.; Lefebvre, B.; Lefebvre, H. P.; Lefebvre, M.; Leggett, C.; Lehmann, K.; Lehmann, N.; Miotto, G. Lehmann; Leight, W. A.; Leisos, A.; Leite, M. A. L.; Leitgeb, C. E.; Leitner, R.; Lellouch, D.; Leney, K. J. C.; Lenz, T.; Leone, S.; Leonidopoulos, C.; Leopold, A.; Leroy, C.; Les, R.; Lester, C. G.; Levchenko, M.; Leveque, J.; Levin, D.; Levinson, L. J.; Lewis, D. J.; Li, B.; Li, B.; Li, C-Q; Li, F.; Li, H.; Li, H.; Li, J.; Li, K.; Li, L.; Li, M.; Li, Q.; Li, Q. Y.; Li, S.; Li, X.; Li, Y.; Li, Z.; Li, Z.; Li, Z.; Liang, Z.; Liberatore, M.; Liberti, B.; Liblong, A.; Lie, K.; Lim, S.; Lin, C. Y.; Lin, K.; Linck, R. A.; Lindley, R. E.; Lindon, J. H.; Linss, A.; Lionti, A. L.; Lipeles, E.; Lipniacka, A.; Liss, T. M.; Lister, A.; Little, J. D.; Liu, B.; Liu, B. X.; Liu, H. B.; Liu, J. B.; Liu, J. K. K.; Liu, K.; Liu, M.; Liu, P.; Liu, X.; Liu, Y.; Liu, Y.; Liu, Y. L.; Liu, Y. W.; Livan, M.; Lleres, A.; Merino, J. Llorente; Lloyd, S. L.; Lo, C. Y.; Lobodzinska, E. M.; Loch, P.; Loffredo, S.; Lohse, T.; Lohwasser, K.; Lokajicek, M.; Long, J. D.; Long, R. E.; Longarini, I; Longo, L.; Looper, K. A.; Paz, I. Lopez; Solis, A. Lopez; Lorenz, J.; Martinez, N. Lorenzo; Lory, A. M.; Losel, P. J.; Losle, A.; Lou, X.; Lou, X.; Lounis, A.; Love, J.; Love, P. A.; Lozano Bahilo, J. J.; Lu, M.; Lu, Y. J.; Lubatti, H. J.; Luci, C.; Alves, F. L. Lucio; Lucotte, A.; Luehring, F.; Luise, I; Luminari, L.; Lund-Jensen, B.; Lutz, M. S.; Lynn, D.; Lyons, H.; Lysak, R.; Lytken, E.; Lyu, F.; Lyubushkin, V; Lyubushkina, T.; Ma, H.; Ma, L. L.; Ma, Y.; Mac Donell, D. M.; Maccarrone, G.; Macchiolo, A.; Macdonald, C. M.; MacDonald, J. C.; Miguens, J. Machado; Madaffari, D.; Madar, R.; Mader, W. F.; Don, M. Madugoda Ralalage; Madysa, N.; Maeda, J.; Maeno, T.; Maerker, M.; Magerl, V; Magini, N.; Magro, J.; Mahon, D. J.; Maidantchik, C.; Maier, T.; Maio, A.; Maj, K.; Majersky, O.; Majewski, S.; Makida, Y.; Makovec, N.; Malaescu, B.; Malecki, Pa; Maleev, V. P.; Malek, F.; Malito, D.; Mallik, U.; Malon, D.; Malone, C.; Maltezos, S.; Malyukov, S.; Mamuzic, J.; Mancini, G.; de Andrade Filho, L. Manhaes; Maniatis, I. M.; Ramos, J. Manjarres; Mankinen, K. H.; Mann, A.; Manousos, A.; Mansoulie, B.; Manthos, I; Manzoni, S.; Marantis, A.; Marceca, G.; Marchese, L.; Marchiori, G.; Marcisovsky, M.; Marcoccia, L.; Marcon, C.; Tobon, C. A. Marin; Marjanovic, M.; Marshall, Z.; Martensson, M. U. F.; Marti-Garcia, S.; Martin, C. B.; Martin, T. A.; Martin, V. J.; Latour, B. Martin Dit; Martinelli, L.; Martinez, M.; Martinez Agullo, P.; Outschoorn, V. I. Martinez; Martin-Haugh, S.; Martoiu, V. S.; Martyniuk, A. C.; Marzin, A.; Maschek, S. R.; Masetti, L.; Mashimo, T.; Mashinistov, R.; Masik, J.; Maslennikov, A. L.; Massa, L.; Massarotti, P.; Mastrandrea, P.; Mastroberardino, A.; Masubuchi, T.; Matakias, D.; Matic, A.; Matsuzawa, N.; Mattig, P.; Maurer, J.; Maximov, D. A.; Mazini, R.; Maznas, I; Mazza, S. M.; Mc Gowan, J. P.; Mc Kee, S. P.; McCarthy, T. G.; McCormack, W. P.; McDonald, E. F.; Mcfayden, J. A.; Mchedlidze, G.; McKay, M. A.; McLean, K. D.; McMahon, S. J.; McNamara, P. C.; McNicol, C. J.; McPherson, R. A.; Mdhluli, J. E.; Meadows, Z. A.; Meehan, S.; Megy, T.; Mehlhase, S.; Mehta, A.; Meirose, B.; Melini, D.; Garcia, B. R. Mellado; Mellenthin, J. D.; Melo, M.; Meloni, F.; Melzer, A.; Gouveia, E. D. Mendes; Meng, L.; Meng, X. T.; Menke, S.; Meoni, E.; Mergelmeyer, S.; Merkt, S. A. M.; Merlassino, C.; Mermod, P.; Merola, L.; Meroni, C.; Merz, G.; Meshkov, O.; Meshreki, J. K. R.; Metcalfe, J.; Mete, A. S.; Meyer, C.; Meyer, J-P; Michetti, M.; Middleton, R. P.; Mikenberg, G.; Mikestikova, M.; Mikuz, M.; Mildner, H.; Milic, A.; Milke, C. D.; Miller, D. W.; Milov, A.; Milstead, D. A.; Mina, R. A.; Minaenko, A. A.; Minashvili, I. A.; Mincer, A., I; Mindur, B.; Mineev, M.; Minegishi, Y.; Mir, L. M.; Mironova, M.; Mirto, A.; Mistry, K. P.; Mitani, T.; Mitrevski, J.; Mitsou, V. A.; Mittal, M.; Miu, O.; Miucci, A.; Miyagawa, P. S.; Mizukami, A.; Mjornmark, J. U.; Mkrtchyan, T.; Mlynarikova, M.; Moa, T.; Mobius, S.; Mochizuki, K.; Mogg, P.; Mohapatra, S.; Moles-Valls, R.; Monig, K.; Monnier, E.; Montalbano, A.; Berlingen, J. Montejo; Montella, M.; Monticelli, F.; Monzani, S.; Morange, N.; Moreira De Carvalho, A. L.; Moreno, D.; Moreno Llacer, M.; Moreno Martinez, C.; Morettini, P.; Morgenstern, M.; Morgenstern, S.; Mori, D.; Morii, M.; Morinaga, M.; Morisbak, V; Morley, A. K.; Mornacchi, G.; Morris, A. P.; Morvaj, L.; Moschovakos, P.; Moser, B.; Mosidze, M.; Moskalets, T.; Moss, J.; Moyse, E. J. W.; Muanza, S.; Mueller, J.; Mueller, R. S. P.; Muenstermann, D.; Mullier, G. A.; Mungo, D. P.; Munoz Martinez, J. L.; Sanchez, F. J. Munoz; Murin, P.; Murray, W. J.; Murrone, A.; Muse, J. M.; Muskinja, M.; Mwewa, C.; Myagkov, A. G.; Myers, A. A.; Myers, G.; Myers, J.; Myska, M.; Nachman, B. P.; Nackenhorst, O.; Nag, A. Nag; Nagai, K.; Nagano, K.; Nagasaka, Y.; Nagle, J. L.; Nagy, E.; Nairz, A. M.; Nakahama, Y.; Nakamura, K.; Nakamura, T.; Nanjo, H.; Napolitano, F.; Garcia, R. F. Naranjo; Narayan, R.; Naryshkin, I; Naumann, T.; Navarro, G.; Nechaeva, P. Y.; Nechansky, F.; Neep, T. J.; Negri, A.; Negrini, M.; Nellist, C.; Nelson, C.; Nelson, M. E.; Nemecek, S.; Nessi, M.; Neubauer, M. S.; Neuhaus, F.; Neumann, M.; Newhouse, R.; Newman, P. R.; Ng, C. W.; Ng, Y. S.; Ng, Y. W. Y.; Ngair, B.; Nguyen, H. D. N.; Manh, T. Nguyen; Nibigira, E.; Nickerson, R. B.; Nicolaidou, R.; Nielsen, D. S.; Nielsen, J.; Niemeyer, M.; Nikiforou, N.; Nikolaenko, V; Nikolic-Audit, I; Nikolopoulos, K.; Nilsson, P.; Nindhito, H. R.; Ninomiya, Y.; Nisati, A.; Nishu, N.; Nisius, R.; Nitsche, I; Nitta, T.; Nobe, T.; Noel, D. L.; Noguchi, Y.; Nomidis, I; Nomura, M. A.; Nordberg, M.; Novak, J.; Novak, T.; Novgorodova, O.; Novotny, R.; Nozka, L.; Ntekas, K.; Nurse, E.; Oakham, F. G.; Oberlack, H.; Ocariz, J.; Ochi, A.; Ochoa, I; Ochoa-Ricoux, J. P.; O'Connor, K.; Oda, S.; Odaka, S.; Oerdek, S.; Ogrodnik, A.; Oh, A.; Ohm, C. C.; Oide, H.; Ojeda, M. L.; Okawa, H.; Okazaki, Y.; O'Keefe, M. W.; Okumura, Y.; Okuyama, T.; Olariu, A.; Oleiro Seabra, L. F.; Olivares Pino, S. A.; Damazio, D. Oliveira; Oliver, J. L.; Olsson, M. J. R.; Olszewski, A.; Olszowska, J.; O'Neil, D. C.; O'neill, A. P.; Onofre, A.; Onyisi, P. U. E.; Oppen, H.; Madriz, R. G. Oreamuno; Oreglia, M. J.; Orellana, G. E.; Orestano, D.; Orlando, N.; Orr, R. S.; O'Shea, V; Ospanov, R.; Otero Y Garzon, G.; Otono, H.; Ott, P. S.; Ottino, G. J.; Ouchrif, M.; Ouellette, J.; Ould-Saada, F.; Ouraou, A.; Ouyang, Q.; Owen, M.; Owen, R. E.; Ozcan, V. E.; Ozturk, N.; Pacalt, J.; Pacey, H. A.; Pachal, K.; Pacheco Pages, A.; Padilla Aranda, C.; Griso, S. Pagan; Palacino, G.; Palazzo, S.; Palestini, S.; Palka, M.; Palni, P.; Pandini, C. E.; Vazquez, J. G. Panduro; Pani, P.; Panizzo, G.; Paolozzi, L.; Papadatos, C.; Papageorgiou, K.; Parajuli, S.; Paramonov, A.; Paraskevopoulos, C.; Hernandez, D. Paredes; Saenz, S. R. Paredes; Parida, B.; Park, T. H.; Parker, A. J.; Parker, M. A.; Parodi, F.; Parrish, E. W.; Parsons, J. A.; Parzefall, U.; Dominguez, L. Pascual; Pascuzzi, V. R.; Pasner, J. M. P.; Pasquali, F.; Pasqualucci, E.; Passaggio, S.; Pastore, F.; Pasuwan, P.; Pataraia, S.; Pater, J. R.; Pathak, A.; Patton, J.; Pauly, T.; Pearkes, J.; Pearson, B.; Pedersen, M.; Diaz, L. Pedraza; Pedro, R.; Peiffer, T.; Peleganchuk, S., V; Penc, O.; Peng, H.; Peralva, B. S.; Perego, M. M.; Peixoto, A. P. Pereira; Sanchez, L. Pereira; Perepelitsa, D., V; Codina, E. Perez; Peri, F.; Perini, L.; Pernegger, H.; Perrella, S.; Perrevoort, A.; Peters, K.; Peters, R. F. Y.; Petersen, B. A.; Petersen, T. C.; Petit, E.; Petousis, V; Petridis, A.; Petridou, C.; Petrucci, F.; Pettee, M.; Pettersson, N. E.; Petukhova, K.; Peyaud, A.; Pezoa, R.; Pezzotti, L.; Pham, T.; Phillips, F. H.; Phillips, P. W.; Phipps, M. W.; Piacquadio, G.; Pianori, E.; Picazio, A.; Pickles, R. H.; Piegaia, R.; Pietreanu, D.; Pilcher, J. E.; Pilkington, A. D.; Pinamonti, M.; Pinfold, J. L.; Donaldson, C. Pitman; Pitt, M.; Pizzimento, L.; Pizzini, A.; Pleier, M-A; Plesanovs, V; Pleskot, V; Plotnikova, E.; Podberezko, P.; Poettgen, R.; Poggi, R.; Poggioli, L.; Pogrebnyak, I; Pohl, D.; Pokharel, I; Polesello, G.; Poley, A.; Policicchio, A.; Polifka, R.; Polini, A.; Pollard, C. S.; Polychronakos, V; Ponomarenko, D.; Pontecorvo, L.; Popa, S.; Popeneciu, G. A.; Portales, L.; Quintero, D. M. Portillo; Pospisil, S.; Potamianos, K.; Potrap, I. N.; Potter, C. J.; Potti, H.; Poulsen, T.; Poveda, J.; Powell, T. D.; Pownall, G.; Astigarraga, M. E. Pozo; Pralavorio, P.; Prell, S.; Price, D.; Primavera, M.; Proffitt, M. L.; Proklova, N.; Prokofiev, K.; Prokoshin, F.; Protopopescu, S.; Proudfoot, J.; Przybycien, M.; Pudzha, D.; Puri, A.; Puzo, P.; Pyatiizbyantseva, D.; Qian, J.; Qin, Y.; Quadt, A.; Queitsch-Maitland, M.; Racko, M.; Ragusa, F.; Rahal, G.; Raine, J. A.; Rajagopalan, S.; Morales, A. Ramirez; Ran, K.; Rauch, D. M.; Rauscher, F.; Rave, S.; Ravina, B.; Ravinovich, I; Rawling, J. H.; Raymond, M.; Read, A. L.; Readioff, N. P.; Reale, M.; Rebuzzi, D. M.; Redlinger, G.; Reeves, K.; Reichert, J.; Reikher, D.; Reiss, A.; Rej, A.; Rembser, C.; Renardi, A.; Renda, M.; Rendel, M. B.; Rennie, A. G.; Resconi, S.; Resseguie, E. D.; Rettie, S.; Reynolds, B.; Reynolds, E.; Rezanova, O. L.; Reznicek, P.; Ricci, E.; Richter, R.; Richter, S.; Richter-Was, E.; Ridel, M.; Rieck, P.; Rifki, O.; Rijssenbeek, M.; Rimoldi, A.; Rimoldi, M.; Rinaldi, L.; Rinn, T. T.; Ripellino, G.; Riu, I; Rivadeneira, P.; Vergara, J. C. Rivera; Rizatdinova, F.; Rizvi, E.; Rizzi, C.; Robertson, S. H.; Robin, M.; Robinson, D.; Robles Gajardo, C. M.; Manzano, M. Robles; Robson, A.; Rocchi, A.; Rocco, E.; Roda, C.; Rodriguez Bosca, S.; Rodriguez Vera, A. M.; Roe, S.; Roggel, J.; Rohne, O.; Roehrig, R.; Rojas, R. A.; Roland, B.; Roland, C. P. A.; Roloff, J.; Romaniouk, A.; Romano, M.; Rompotis, N.; Ronzani, M.; Roos, L.; Rosati, S.; Rosin, G.; Rosser, B. J.; Rossi, E.; Rossi, E.; Rossi, E.; Rossi, L. P.; Rossini, L.; Rosten, R.; Rotaru, M.; Rottler, B.; Rousseau, D.; Rovelli, G.; Roy, A.; Roy, D.; Rozanov, A.; Rozen, Y.; Ruan, X.; Ruggeri, T. A.; Ruhr, F.; Ruiz-Martinez, A.; Rummler, A.; Rurikova, Z.; Rusakovich, N. A.; Russell, H. L.; Rustige, L.; Rutherfoord, J. P.; Ruttinger, E. M.; Rybar, M.; Rybkin, G.; Rye, E. B.; Ryzhov, A.; Iglesias, J. A. Sabater; Sabatini, P.; Sabetta, L.; Sacerdoti, S.; Sadrozinski, H. F-W; Sadykov, R.; Tehrani, F. Safai; Samani, B. Safarzadeh; Safdari, M.; Saha, P.; Saha, S.; Sahinsoy, M.; Sahu, A.; Saimpert, M.; Saito, M.; Saito, T.; Sakamoto, H.; Salamani, D.; Salamanna, G.; Salnikov, A.; Salt, J.; Salas, A. Salvador; Salvatore, D.; Salvatore, F.; Salvucci, A.; Salzburger, A.; Samarati, J.; Sammel, D.; Sampsonidis, D.; Sampsonidou, D.; Sanchez, J.; Pineda, A. Sanchez; Sandaker, H.; Sander, C. O.; Sanderswood, I. G.; Sandhoff, M.; Sandoval, C.; Sankey, D. P. C.; Sannino, M.; Sano, Y.; Sansoni, A.; Santoni, C.; Santos, H.; Santpur, S. N.; Santra, A.; Saoucha, K. A.; Sapronov, A.; Saraiva, J. G.; Sasaki, O.; Sato, K.; Sauerburger, F.; Sauvan, E.; Savard, P.; Sawada, R.; Sawyer, C.; Sawyer, L.; Sayago Galvan, I; Sbarra, C.; Sbrizzi, A.; Scanlon, T.; Schaarschmidt, J.; Schacht, P.; Schaefer, D.; Schaefer, L.; Schaepe, S.; Schaefer, U.; Schaffer, A. C.; Schaile, D.; Schamberger, R. D.; Schanet, E.; Scharf, C.; Scharmberg, N.; Schegelsky, V. A.; Scheirich, D.; Schenck, F.; Schernau, M.; Schiavi, C.; Schildgen, L. K.; Schillaci, Z. M.; Schioppa, E. J.; Schioppa, M.; Schleicher, K. E.; Schlenker, S.; Schmidt-Sommerfeld, K. R.; Schmieden, K.; Schmitt, C.; Schmitt, S.; Schmoeckel, J. C.; Schoeffel, L.; Schoening, A.; Scholer, P. G.; Schopf, E.; Schott, M.; Schouwenberg, J. F. P.; Schovancova, J.; Schramm, S.; Schroeder, F.; Schulte, A.; Schultz-Coulon, H-C; Schumacher, M.; Schumm, B. A.; Schune, Ph; Schwartzman, A.; Schwarz, T. A.; Schwemling, Ph; Schwienhorst, R.; Sciandra, A.; ;(data truncated to fit)</t>
  </si>
  <si>
    <t>Jet energy scale and resolution measurements with their associated uncertainties are reported for jets using 36-81 fb-1 of proton-proton collision data with a centre-of-mass energy of s=13 TeV collected by the ATLAS detector at the LHC. Jets are reconstructed using two different input types: topo-clusters formed from energy deposits in calorimeter cells, as well as an algorithmic combination of charged-particle tracks with those topo-clusters, referred to as the ATLAS particle-flow reconstruction method. The anti-kt jet algorithm with radius parameter R=0.4 is the primary jet definition used for both jet types. This result presents new jet energy scale and resolution measurements in the high pile-up conditions of late LHC Run 2 as well as a full calibration of particle-flow jets in ATLAS. Jets are initially calibrated using a sequence of simulation-based corrections. Next, several in situ techniques are employed to correct for differences between data and simulation and to measure the resolution of jets. The systematic uncertainties in the jet energy scale for central jets (|eta|&lt;1.2) vary from 1% for a wide range of high-pT jets (250&lt;2000 GeV), to 5% at very low pT (20 GeV) and 3.5% at very high pT (&gt;2.5 TeV). The relative jet energy resolution is measured and ranges from (24 +/- 1.5)% at 20 GeV to (6 +/- 0.5)% at 300 GeV.</t>
  </si>
  <si>
    <t>[Duvnjak, D.; Jackson, P.; Kong, A. X. Y.; Oliver, J. L.; Petridis, A.; Ruggeri, T. A.; Sharma, A. S.; White, M. J.] Univ Adelaide, Dept Phys, Adelaide, SA, Australia; [Jain, V; Swift, S. P.] SUNY Albany, Dept Phys, Albany, NY 12222 USA; [Biswal, J. P.; Gingrich, D. M.; Pinfold, J. L.; Perez, M. Villaplana; Wang, H.] Univ Alberta, Dept Phys, Edmonton, AB, Canada; [Cakir, O.; Yildiz, H. Duran] Ankara Univ, Dept Phys, Ankara, Turkey; [Kuday, S.; Cakir, I. Turk] Istanbul Aydin Univ, Applicat &amp; Res Ctr Adv Studies, Istanbul, Turkey; [Sultansoy, S.] TOBB Univ Econ &amp; Technol, Div Phys, Ankara, Turkey; [Bourdarios, C. Adam; Belfkir, M.; Berger, N.; Costanza, F.; Cueto, A.; Dartsi, O.; Delmastro, M.; Di Ciaccio, L.; Franco, L.; Goy, C.; Guillemin, T.; Hryn'ova, T.; Jezequel, S.; Koletsou, I; Lafaye, R.; Leveque, J.; Martinez, N. Lorenzo; Portales, L.; Sauvan, E.; Wingerter-Seez, I] Univ Savoie Mt Blanc, CNRS IN2P3, LAPP, Annecy, France; [Abulaiti, Y.; Benjamin, D. P.; Bhopatkar, V. S.; Chekanov, S.; Hopkins, W. H.; Kourlitis, E.; LeCompte, T.; Liu, B. X.; Love, J.; Malon, D.; Metcalfe, J.; Mete, A. S.; Paramonov, A.; Proudfoot, J.; Van Gemmeren, P.; Wang, R.; Zhang, J.] Argonne Natl Lab, High Energy Phys Div, Argonne, IL 60439 USA; [Berlendis, S.; Cheu, E.; Delitzsch, C. M.; Johns, K. A.; Lampl, W.; LeBlanc, M.; Lindley, R. E.; Loch, P.; Rutherfoord, J. P.; Varnes, E. W.; Zhou, H.; Zhou, Y.] Univ Arizona, Dept Phys, Tucson, AZ 85721 USA; [Gupta, D. Bakshi; Burghgrave, B.; De, K.; Eifert, T.; Farbin, A.; Hadavand, H. K.; Little, J. D.; Ozturk, N.; Usai, G.; White, A.] Univ Texas Arlington, Dept Phys, POB 19059, Arlington, TX 76019 USA; [Angelidakis, S.; Bellos, P.; Fassouliotis, D.; Gkialas, I; Kourkoumelis, C.; Papageorgiou, K.] Natl &amp; Kapodistrian Univ Athens, Phys Dept, Athens, Greece; [Alexopoulos, T.; Bakalis, C.; Benekos, N.; Gazis, E. N.; Gkountoumis, P.; Kitsaki, C.; Koulouris, A.; Maltezos, S.; Paraskevopoulos, C.; Zacharis, G.] Natl Tech Univ Athens, Phys Dept, Zografos, Greece; [Andeen, T.; Burton, C. D.; Choi, K.; Nikiforou, N.; Onyisi, P. U. E.; Potti, H.; Roy, A.; Unal, M.; Webb, A. F.] Univ Texas Austin, Dept Phys, Austin, TX 78712 USA; [Beddall, A. J.] Bahcesehir Univ, Fac Engn &amp; Nat Sci, Istanbul, Turkey; [Celebi, E.; Cetin, S. A.; Simsek, S.] Istanbul Bilgi Univ, Fac Engn &amp; Nat Sci, Istanbul, Turkey; [Adiguzel, A.; Bayirli, A.; Gurbuz, S.; Ozcan, V. E.] Bogazici Univ, Dept Phys, Istanbul, Turkey; [Beddall, A.; Bingul, A.; Uysal, Z.] Gaziantep Univ, Dept Phys Engn, Gaziantep, Turkey; [Huseynov, N.; Javadov, N.; Khalil-Zada, F.] Azerbaijan Acad Sci, Inst Phys, Baku, Azerbaijan; [Bogavac, D.; Bosman, M.; Casado, M. P.; Castillo Garcia, L.; Forster, F. A.; Giannini, G.; Gkougkousis, E. L.; Glatzer, J.; Gonzalez Fernandez, S.; Grieco, C.; Grinstein, S.; Rozas, A. Juste; Kazakos, S.; Korolkov, I; Martinez, M.; Mir, L. M.; Moreno Martinez, C.; Munoz Martinez, J. L.; Orlando, N.; Pacheco Pages, A.; Padilla Aranda, C.; Riu, I; Rosten, R.; Salas, A. Salvador; Terzo, S.; Van Daalen, T. R.; Vazquez Furelos, D.] Barcelona Inst Sci &amp; Technol, Inst Fis Altes Energies IFAE, Barcelona, Spain; [Ayoub, M. K.; da Costa, J. Barreiro Guimaraes; Bertella, C.; Cheng, H. J.; Chu, X.; Cui, H.; Fang, Y.; Fang, Y.; Pascual, J. A. Garcia; Hu, Y. F.; Huang, Y.; Kurth, M. G.; Li, M.; Li, Q.; Liang, Z.; Liu, P.; Liu, Y.; Lou, X.; Lyu, F.; Ouyang, Q.; Ran, K.; Shan, L. Y.; Xu, D.; Zhang, K.; Zhang, Y.; Zhou, M. S.; Zhu, C.; Zhu, H.; Zhuang, X.] Chinese Acad Sci, Inst High Energy Phys, Beijing, Peoples R China; [Chen, X.; Ding, W.; Li, B.; Zhang, D. F.; Zhang, G.] Tsinghua Univ, Phys Dept, Beijing, Peoples R China; [Chen, S. J.; De Maria, A.; D'onofrio, A.; Jin, S.; Alves, F. L. Lucio; Wang, W.; Ye, H.; Zhang, B.; Zhang, L.] Nanjing Univ, Dept Phys, Nanjing, Peoples R China; [Chu, X.; Cui, H.; Hu, Y. F.; Kurth, M. G.; Li, M.; Li, Q.; Liu, Y.; Ran, K.; Zhang, Y.; Zhou, M. S.; Zhu, C.] Univ Chinese Acad Sci UCAS, Beijing, Peoples R China; [Bakos, E.; Sijacki, Dj; Vranjes, N.; Milosavljevic, M. Vranjes; Zivkovic, L.] Univ Belgrade, Inst Phys, Belgrade, Serbia; [Buanes, T.; Djuvsland, J., I; Eigen, G.; Fomin, N.; Lee, G. R.; Lipniacka, A.; Latour, B. Martin Dit; Stugu, B.; Traeet, A.] Univ Bergen, Dept Phys &amp; Technol, Bergen, Norway; [Ai, X.; Barnett, R. M.; Beringer, J.; Calafiura, P.; Cerutti, F.; Ciocio, A.; Dickinson, J.; Dimitrievska, A.; Duffield, E. M.; Einsweiler, K.; Garcia-Sciveres, M.; Gonzalez Renteria, C.; Gray, H. M.; Haber, C.; Han, S.; Heim, T.; Hinchliffe, I; Ju, X.; Krizka, K.; Leggett, C.; Marshall, Z.; McCormack, W. P.; Muskinja, M.; Nachman, B. P.; Ottino, G. J.; Griso, S. Pagan; Pascuzzi, V. R.; Pianori, E.; Resseguie, E. D.; Santpur, S. N.; Shapiro, M.; Tsulaia, V; Wang, H.; Yang, H. T.; Yao, W-M] Lawrence Berkeley Natl Lab, Phys Div, Berkeley, CA USA; [Ai, X.; Barnett, R. M.; Beringer, J.; Calafiura, P.; Cerutti, F.; Ciocio, A.; Dickinson, J.; Dimitrievska, A.; Duffield, E. M.; Einsweiler, K.; Garcia-Sciveres, M.; Gonzalez Renteria, C.; Gray, H. M.; Haber, C.; Han, S.; Heim, T.; Hinchliffe, I; Ju, X.; Krizka, K.; Leggett, C.; Marshall, Z.; McCormack, W. P.; Muskinja, M.; Nachman, B. P.; Ottino, G. J.; Griso, S. Pagan; Pascuzzi, V. R.; Pianori, E.; Resseguie, E. D.; Santpur, S. N.; Shapiro, M.; Tsulaia, V; Wang, H.; Yang, H. T.; Yao, W-M] Univ Calif Berkeley, Berkeley, CA 94720 USA; [Atlay, N. B.; Berge, D.; Biedermann, D.; Dietrich, J.; Grancagnolo, S.; Issever, C.; Lacker, H.; Lohse, T.; Mergelmeyer, S.; Michetti, M.; Ng, Y. S.; Peri, F.; Scharf, C.; Schenck, F.; Seema, P.] Humboldt Univ, Inst Phys, Berlin, Germany; [Anders, J. K.; Beck, H. P.; Ereditato, A.; Fehr, A.; Franconi, L.; Haug, S.; Lehmann, N.; Miucci, A.; Weber, M. S.; Weston, T. D.] Univ Bern, Albert Einstein Ctr Fundamental Phys, Bern, Switzerland; [Anders, J. K.; Beck, H. P.; Ereditato, A.; Fehr, A.; Franconi, L.; Haug, S.; Lehmann, N.; Miucci, A.; Weber, M. S.; Weston, T. D.] Univ Bern, Lab High Energy Phys, Bern, Switzerland; [Allport, P. P.; Bracinik, J.; Briglin, D. L.; Charlton, D. G.; Chisholm, A. S.; Fitschen, T.; Freeman, P. M.; Gonella, L.; Gonnella, F.; Gorasia, N. A.; Hawkes, C. M.; Hillier, S. J.; Kempster, J. J.; Kendrick, J.; Lewis, D. J.; Lindon, J. H.; Neep, T. J.; Newman, P. R.; Nikolopoulos, K.; Reynolds, E.; Simpson-allsop, C. J.; Thomas, J. P.; Thompson, P. D.; Turner, R. J.; Vallance, R. A.; Virdee, G. S.; Watson, A. T.; Watson, M. F.] Univ Birmingham, Sch Phys &amp; Astron, Birmingham, W Midlands, England; [Moreno, D.; Navarro, G.] Univ Antonio Narino, Fac Ciencias, Bogota, Colombia; [Moreno, D.; Navarro, G.] Univ Antonio Narino, Ctr Invest, Bogota, Colombia; [Sandoval, C.] Univ Nacl Colombia, Dept Fis, Bogota, Colombia; [Alberghi, G. L.; Alfonsi, F.; Biondi, S.; Cabras, G.; Carratta, G.; Cervelli, A.; De Castro, S.; Fabbri, L.; Franchini, M.; Gabrielli, A.; Giangiacomi, N.; Manghi, F. Lasagni; Massa, L.; Romano, M.; Semprini-Cesari, N.; Sidoti, A.; Sioli, M.; Todome, K.; Valentinetti, S.; Villa, M.; Vittori, C.; Zoccoli, A.] INFN Bologna, Dipartimento Fis, Bologna, Italy; [Alberghi, G. L.; Alfonsi, F.; Biondi, S.; Cabras, G.; Carratta, G.; Cervelli, A.; De Castro, S.; Fabbri, L.; Franchini, M.; Gabrielli, A.; Giangiacomi, N.; Manghi, F. Lasagni; Massa, L.; Romano, M.; Semprini-Cesari, N.; Sidoti, A.; Sioli, M.; Todome, K.; Valentinetti, S.; Villa, M.; Vittori, C.; Zoccoli, A.] Univ Bologna, Bogota, Colombia; [Alberghi, G. L.; Alfonsi, F.; Bellagamba, L.; Biondi, S.; Boscherini, D.; Bruni, A.; Bruni, G.; Bruschi, M.; Cabras, G.; Carratta, G.; Cervelli, A.; De Castro, S.; Fabbri, L.; Franchini, M.; Gabrielli, A.; Giacobbe, B.; Giangiacomi, N.; Manghi, F. Lasagni; Massa, L.; Negrini, M.; Polini, A.; Rinaldi, L.; Romano, M.; Sbarra, C.; Semprini-Cesari, N.; Sidoti, A.; Sioli, M.; Todome, K.; Valentinetti, S.; Villa, M.; Vittori, C.; Zoccoli, A.] Ist Nazl Fis Nucl, Sez Bologna, Bologna, Italy; [Bandyopadhyay, A.; Bauer, P.; Bechtle, P.; Beisiegel, F.; Bernlochner, F. U.; Brock, I; Cristinziani, M.; Desch, K.; Deutsch, C.; Capriles, F. G. Diaz; Dingfelder, J.; Falke, P. J.; Grefe, C.; Hamer, M.; Hansen, M. C.; Heer, S.; Hinterkeuser, F.; Holm, T.; Huebner, M.; Huegging, F.; Kivernyk, O.; Klingl, T.; Koenig, P. T.; Krueger, H.; Lantzsch, K.; Lenz, T.; Mattig, P.; Melzer, A.; Moles-Valls, R.; Pohl, D.; Schildgen, L. K.; Vergis, C.; Von Toerne, E.; Wagner, P.; Wermes, N.] Univ Bonn, Phys Inst, Bonn, Germany; [Butler, J. M.; Finelli, K. D.; Sherman, A. D.; Yan, Z.; Yigitbasi, E.] Boston Univ, Dept Phys, 590 Commonwealth Ave, Boston, MA 02215 USA; [Amelung, C.; Bensinger, J. R.; Bergsten, L. J.; Bhattarai, P.; Blocker, C.; Chen, J.; Dodsworth, D.; Goblirsch-Kolb, M.; Herde, H.; O'Connor, K.; Schillaci, Z. M.; Sciolla, G.] Brandeis Univ, Dept Phys, Waltham, MA 02254 USA; [Popa, S.; Tulbure, T. T.] Transilvania Univ Brasov, Brasov, Romania; [Alexa, C.; Chitan, A.; Ciubotaru, D. A.; Constantinescu, S.; Dobre, M.; Ducu, O. A.; Dumitriu, A. E.; Geanta, A. A.; Jinaru, A.; Martoiu, V. S.; Maurer, J.; Olariu, A.; Pietreanu, D.; Renda, M.; Rotaru, M.; Stoicea, G.; Tarna, G.; Tudorache, A.; Tudorache, V; Vasile, M. E.] Horia Hulubei Natl Inst Phys &amp; Nucl Engn, Bucharest, Romania; [Agheorghiesei, C.] Alexandru Ioan Cuza Univ, Dept Phys, Iasi, Romania; [Popeneciu, G. A.] Natl Inst Res &amp; Dev Isotop &amp; Mol Technol, Phys Dept, Cluj Napoca, Romania; Univ Politehn Bucuresti, Bucharest, Romania; [Gravila, P. M.] West Univ Timisoara, Timisoara, Romania; [Astalos, R.; Bartos, P.; Blazek, T.; Dubovsky, M.; Hyrych, S.; Majersky, O.; Melo, M.; Racko, M.; Sykora, I; Tokar, S.; Zenis, T.] Comenius Univ, Fac Math Phys &amp; Informat, Bratislava, Slovakia; [Bruncko, D.; Murin, P.; Smiesko, J.; Sopkova, F.; Strizenec, P.; Urban, J.] Slovak Acad Sci, Dept Subnucl Phys, Inst Expt Phys, Kosice, Slovakia; [Assamagan, K.; Barone, G.; Begel, M.; Brost, E.; Cavaliere, V; Chen, H.; D'amen, G.; Elmsheuser, J.; Gordon, H. A.; Hill, K. K.; Hu, Q.; Iakovidis, G.; Kalderon, C. W.; Klimentov, A.; Kouskoura, V; Lancon, E.; Lanni, F.; Lee, C. A.; Lim, S.; Liu, H. B.; Lynn, D.; Ma, H.; Maeno, T.; Matakias, D.; Nagle, J. L.; Nilsson, P.; Nomura, M. A.; Damazio, D. Oliveira; Ouellette, J.; Perepelitsa, D., V; Pleier, M-A; Polychronakos, V; Protopopescu, S.; Rajagopalan, S.; Redlinger, G.; Roloff, J.; Seidlitz, B. D.; Serfon, C.; Snyder, S.; Steinberg, P.; Stucci, S. A.; Tricoli, A.; Undrus, A.; Weber, C.; Wenaus, T.; Xu, L.; Ye, S.] Brookhaven Natl Lab, Dept Phys, Upton, NY 11973 USA; [Daneri, M. F.; Devesa, M. R.; Marceca, G.; Otero Y Garzon, G.; Piegaia, R.] Univ Buenos Aires, Dept Fis, Buenos Aires, DF, Argentina; [Bawa, H. S.; Gao, Y. S.; Grimm, K.; Moss, J.; Parker, A. J.] Calif State Univ Long Beach, Long Beach, CA 90840 USA; [Batley, J. R.; Brandt, O.; Chapman, J. D.; Cowley, J. W.; Fawcett, W. J.; Henkelmann, L.; Hill, J. C.; Hommels, L. B. A. H.; Lester, C. G.; Lin, C. Y.; Malone, C.; Noel, D. L.; Pacey, H. A.; Parker, M. A.; Potter, C. J.; Robinson, D.; Tombs, R.; Ward, C. P.; Williams, S.] Univ Cambridge, Cavendish Lab, Cambridge, England; [Atkin, R. J.; Mwewa, C.; Yacoob, S.] Univ Cape Town, Dept Phys, Cape Town, South Africa; iThemba Labs, Western Cape, South Africa; [Boye, D.; Connell, S. H.; Govender, N.; Truong, L.] Univ Johannesburg, Dept Mech Engn Sci, Johannesburg, South Africa; Univ South Africa, Dept Phys, Pretoria, South Africa; [Christopher, L. D.; Dahbi, S.; Jimenez, Y. Hernandez; Hlaluku, D. R.; Jivan, H.; Kar, D.; Mdhluli, J. E.; Garcia, B. R. Mellado; Roy, D.; Ruan, X.; Shrif, E. M.; Haddad, E. Sideras; Tomiwa, K. G.; von Buddenbrock, S. E.] Univ Witwatersrand, Sch Phys, Johannesburg, South Africa; [Bellerive, A.; Chau, C. C.; Gillberg, D.; Heilman, J.; Hunter, R. F. H.; Keller, J. S.; Klein, C.; Koffas, T.; Laurier, A.; Oakham, F. G.; Vincter, M. G.; Weber, S. A.; Zakharchuk, N.] Carleton Univ, Dept Phys, Ottawa, ON, Canada; [Benchekroun, D.; Bouaouda, K.; Chadi, Z.; Hoummada, A.; Imam, H.] Univ Hassan 2, Fac Sci Ain Chock, Reseau Univ Phys Hautes Energies, Casablanca, Morocco; [Gouighri, M.] Univ Ibn Tofail, Fac Sci, Kenitra, Morocco; Univ Cadi Ayyad, Fac Sci Semlalia, LPHEA, Marrakech, Morocco; Moroccan Fdn Adv Sci Innovat &amp; Res MAScIR, Rabat, Morocco; [Assahsah, J.; Derkaoui, J. E.; Ouchrif, M.] Univ Mohamed Premier, Fac Sci, LPMR, Oujda, Morocco; [Batlamous, S.; El Moursli, R. Cherkaoui; El Jarrari, H.; Fassi, F.; Hamdaoui, H.; Ngair, B.; Tayalati, Y.; Zaazoua, M.] Univ Mohammed 5, Fac Sci, Rabat, Morocco; [Abud, A. Abed; Ahmad, A.; Alderweireldt, S.; Aleksa, M.; Allaire, C.; Aranzabal, N.; Armbruster, A. J.; Avolio, G.; Barisits, M-S; Bielski, R.; Bisanz, T.; Boyd, J.; Brenner, L.; Butti, P.; Buttinger, W.; Calace, N.; Camarda, S.; Camincher, C.; Campana, S.; Capeans Garrido, M. D. M.; Carli, T.; Catinaccio, A.; Cattai, A.; Coimbra, A. E. C.; Czodrowski, P.; Dachs, F.; Dao, V; Dell'Acqua, A.; Deviveiros, P. O.; Di Girolamo, A.; Dittus, F.; Ducu, O. A.; Dudarev, A.; Duhrssen, M.; Dyndal, M.; Ellis, N.; Elsing, M.; Falke, S.; Farthouat, P.; Fassnacht, P.; Francis, D.; Froidevaux, D.; Gabrielli, A.; Goossens, L.; Gorini, B.; Guenther, J.; Guindon, S.; Hawkings, R. J.; Heinrich, L.; Helsens, C.; Correia, A. M. Henriques; Hervas, L.; Hoecker, A.; Huhtinen, M.; Iengo, P.; Jenni, P.; Jovicevic, J.; Kiehn, M.; Klioutchnikova, T.; Kohler, N. M.; Krasznahorkay, A.; Kuehn, S.; Kuwertz, E. S.; Lassnig, M.; Miotto, G. Lehmann; Longo, L.; Tobon, C. A. Marin; Marzin, A.; Mcfayden, J. A.; Meehan, S.; Meng, L.; Berlingen, J. Montejo; Morley, A. K.; Mornacchi, G.; Moschovakos, P.; Nairz, A. M.; Nessi, M.; Nordberg, M.; Palestini, S.; Pauly, T.; Pernegger, H.; Perrella, S.; Petersen, B. A.; Pontecorvo, L.; Astigarraga, M. E. Pozo; Queitsch-Maitland, M.; Raymond, M.; Rembser, C.; Rizzi, C.; Roe, S.; Rummler, A.; Saimpert, M.; Salzburger, A.; Samarati, J.; Pineda, A. Sanchez; Schaepe, S.; Schlenker, S.; Schmieden, K.; Schovancova, J.; Sidiropoulou, O.; Oliveira, M. V. Silva; Sanchez, C. A. Solans; Spigo, G.; Stewart, G. A.; Stockton, M. C.; Ten Kate, H.; Unal, G.; Vafeiadis, T.; Vallier, A.; Vandelli, W.; Schroeder, T. Vazquez; Vuillermet, R.; Wells, P. S.; Wengler, T.; Wenig, S.; Wilkens, H. G.; Young, C. J. S.; Zambito, S.; Zanzi, D.; Zwalinski, L.] CERN, Geneva, Switzerland; [Gardner, R. W.; Hank, M. D.; Hildebrand, K.; Holmes, T. R.; Horyn, L. A.; Kim, Y. K.; Liu, J. K. K.; Miller, D. W.; Oreglia, M. J.; Pilcher, J. E.; Schaefer, D.; Seiss, T.; Shochet, M. J.; Smith, E. A.; Vukotic, I; Zou, R.] Univ Chicago, Enrico Fermi Inst, 5640 S Ellis Ave, Chicago, IL 60637 USA; [Agaras, M. N.; Barbe, W. M.; Boumediene, D.; Calvet, D.; Calvet, S.; Donini, J.; Morales, F. A. Jimenez; Madar, R.; Megy, T.; Nibigira, E.; Rustige, L.; Santoni, C.; Vazeille, F.] Univ Clermont Auvergne, IN2P3, CNRS, LPC, Clermont Ferrand, France; [Angerami, A.; Brooijmans, G.; Chen, J.; Clark, M. R.; Cole, B.; Emerman, A.; Gilbert, B. J.; Gonski, J. L.; Havener, L. B.; Kahn, A.; Kennedy, K. E.; Mahon, D. J.; Mohapatra, S.; Ochoa, I; Parsons, J. A.; Tuts, P. M.; Yin, P.] Columbia Univ, Nevis Lab, Irvington, NY USA; [AbouZeid, O. S.; Camplani, A.; Dam, M.; Hansen, J. B.; Hansen, J. D.; Hansen, P. H.; Ignazzi, R.; Nielsen, D. S.; Petersen, T. C.; Thiele, F.; Wiglesworth, C.; Xella, S.] Univ Copenhagen, Niels Bohr Inst, Copenhagen, Denmark; [Capua, M.; Carducci, G.; Crosetti, G.; La Ruffa, F.; Malito, D.; Mastroberardino, A.; Meoni, E.; Salvatore, D.; Schioppa, M.; Scornajenghi, M.; Tassi, E.] Univ Calabria, Dipartimento Fis, Arcavacata Di Rende, Italy; [Capua, M.; Carducci, G.; Crosetti, G.; Gnesi, I; La Ruffa, F.; Malito, D.; Mastroberardino, A.; Meoni, E.; Salvatore, D.; Schioppa, M.; Scornajenghi, M.; Tassi, E.] Ist Nazl Fis Nucl, Lab Nazl Frascati, Grp Collegato Cosenza, Frascati, Italy; [Betti, A.; Deiana, A. M.; Kehoe, R.; Leney, K. J. C.; McKay, M. A.; Milke, C. D.; Narayan, R.; Parajuli, S.; Sekula, S. J.; Stroynowski, R.; Thomas, J. O.; Wang, P.; Ye, J.] Southern Methodist Univ, Phys Dept, Dallas, TX USA; [Ferguson, S. W.; Izen, J. M.; Meirose, B.; Reeves, K.] Univ Texas Dallas, Phys Dept, Richardson, TX 75083 USA; [Fanourakis, G.; Geralis, T.; Stavropoulos, G.] Natl Ctr Sci Res Demokritos, Aghia Paraskevi, Greece; [Andrean, S. Y.; Backman, F.; Navarro, L. Barranco; Bohm, C.; Clement, C.; Hellman, S.; Kastanas, A.; Milstead, D. A.; Moa, T.; Nelson, M. E.; Pasuwan, P.; Sanchez, L. Pereira; Shaikh, N. W.; Silverstein, S. B.; Sjolin, J.; Strandberg, S.; Santurio, E. Valdes; Wallangen, V] Stockholm Univ, Dept Phys, Stockholm, Sweden; [Andrean, S. Y.; Backman, F.; Navarro, L. Barranco; Clement, C.; Hellman, S.; Kastanas, A.; Milstead, D. A.; Moa, T.; Nelson, M. E.; Pasuwan, P.; Sanchez, L. Pereira; Shaikh, N. W.; Sjolin, J.; Strandberg, S.; Santurio, E. Valdes; Wallangen, V] Oskar Klein Ctr, Stockholm, Sweden; [Amoroso, S.; Bella, L. Aperio; Arling, J-H; Basalaev, A.; Becot, C.; Behr, J. K.; Bloch, I; Braren, F.; Brendlinger, K.; Bruers, B.; Burr, J. T. P.; Carra, S.; Chen, Y-H; Daubney, T.; Diaz, Y. Delabat; Cornell, S. Diez; Dutta, B.; Ferrando, J.; Gaycken, G.; Glaysher, P. C. F.; Glazov, A.; Gregor, I. M.; Grevtsov, K.; Guida, A.; Gupta, R.; Heim, S.; Heinemann, B.; Helary, L.; Hiller, K. H.; Issever, C.; Jacobs, R. M.; Jeong, N.; Katzy, J.; Kitali, V; Kuechler, D.; Kuechler, J. T.; Kuhl, T.; Leight, W. A.; Li, X.; Li, Y.; Liberatore, M.; Linss, A.; Liu, Y.; Lobodzinska, E. M.; Lou, X.; Meloni, F.; Monig, K.; Garcia, R. F. Naranjo; Naumann, T.; Nechansky, F.; Pani, P.; Peters, K.; Pollard, C. S.; Potamianos, K.; Pownall, G.; Rauch, D. M.; Renardi, A.; Richter, S.; Rifki, O.; Rimoldi, M.; Rivadeneira, P.; Robin, M.; Rossi, E.; Rossini, L.; Iglesias, J. A. Sabater; Sander, C. O.; Schmitt, S.; Schmoeckel, J. C.; Seitz, C.; South, D.; Stanitzki, M. M.; Stegler, M.; Styles, N. A.; Tackmann, K.; Theveneaux-Pelzer, T.; Thompson, E. A.; Tsai, F.; Valery, L.; Wanotayaroj, C.; Worm, S. D.; Yap, Y. C.] Deutsch Elektronen Synchrotron DESY, Hamburg, Germany; [Amoroso, S.; Bella, L. Aperio; Arling, J-H; Basalaev, A.; Becot, C.; Behr, J. K.; Bloch, I; Braren, F.; Brendlinger, K.; Bruers, B.; Burr, J. T. P.; Carra, S.; Chen, Y-H; Daubney, T.; Diaz, Y. Delabat; Cornell, S. Diez; Dutta, B.; Ferrando, J.; Gaycken, G.; Glaysher, P. C. F.; Glazov, A.; Gregor, I. M.; Grevtsov, K.; Guida, A.; Gupta, R.; Heim, S.; Heinemann, B.; Helary, L.; Hiller, K. H.; Issever, C.; Jacobs, R. M.; Jeong, N.; Katzy, J.; Kitali, V; Kuechler, D.; Kuechler, J. T.; Kuhl, T.; Leight, W. A.; Li, X.; Li, Y.; Liberatore, M.; Linss, A.; Liu, Y.; Lobodzinska, E. M.; Lou, X.; Meloni, F.; Monig, K.; Garcia, R. F. Naranjo; Naumann, T.; Nechansky, F.; Pani, P.; Peters, K.; Pollard, C. S.; Potamianos, K.; Pownall, G.; Rauch, D. M.; Renardi, A.; Richter, S.; Rifki, O.; Rimoldi, M.; Rivadeneira, P.; Robin, M.; Rossi, E.; Rossini, L.; Iglesias, J. A. Sabater; Sander, C. O.; Schmitt, S.; Schmoeckel, J. C.; Seitz, C.; South, D.; Stanitzki, M. M.; Stegler, M.; Styles, N. A.; Tackmann, K.; Theveneaux-Pelzer, T.; Thompson, E. A.; Tsai, F.; Valery, L.; Wanotayaroj, C.; Worm, S. D.; Yap, Y. C.] Deutsch Elektronen Synchrotron DESY, Zeuthen, Germany; [Cinca, D.; Dado, T.; Erdmann, J.; Freundlich, E. M.; Gessner, G.; Kroeninger, K.; Kupfer, T.; Nackenhorst, O.; Nitsche, I; Rustige, L.; Weingarten, J.; Wendland, B.; Zeissner, S., V] Tech Univ Dortmund, Lehrstuhl Expt Phys 4, Dortmund, Germany; [Berthold, A.; Bittrich, C.; Duschinger, D.; Herrmann, T.; Hils, M.; Horn, P.; Iltzsche, F.; Kirchmeier, D.; Kobel, M.; Mader, W. F.; Madysa, N.; Maerker, M.; Ramos, J. Manjarres; Morgenstern, S.; Nag, A. Nag; Novgorodova, O.; Siegert, F.; Straessner, A.; Todt, S.; Torres, H.; Wiel, C.] Tech Univ Dresden, Inst Kern &amp; Teilchenphys, Dresden, Germany; [Arce, A. T. H.; Beacham, J. B.; Davis, D. R.; Eggleston, M. G.; Epland, M. B.; Feng, M.; Goshaw, A. T.; Kotwal, A.; Kruse, M. C.; Pachal, K.; Sen, S.; Zhao, P.] Duke Univ, Dept Phys, Durham, NC 27706 USA; [Carter, T. M.; Clark, P. J.; Farrington, S. M.; Giannelli, M. Faucci; Gao, Y.; Hamity, G. N.; Hasib, A.; Heath, M. P.; Leonidopoulos, C.; Martin, V. J.; Palazzo, S.; Sogaard, A.; Strubig, A.; Takeva, E. P.; Taylor, A. J.; Themistokleous, N.; Villhauer, E. M.; Vishwakarma, A.; Wynne, B. M.] Univ Edinburgh, SUPA, Sch Phys &amp; Astron, Edinburgh, Midlothian, Scotland; [Antonelli, M.; Arcangeletti, C.; Beretta, M.; Chiarella, V; Maccarrone, G.; Sansoni, A.; Testa, M.; Vilucchi, E.] Ist Nazl Fis Nucl, Frascati, Italy; [Antonelli, M.; Arcangeletti, C.; Beretta, M.; Chiarella, V; Maccarrone, G.; Sansoni, A.; Testa, M.; Vilucchi, E.] Lab Nazl Frascati, Frascati, Italy; [Argyropoulos, S.; Becherer, F.; Buhrer, F.; Garcia-Argos, C.; Gargiulo, S.; Guth, M.; Heidegger, C.; Heidegger, K. K.; Heinemann, B.; Herten, G.; Hirose, S.; Hohn, D.; Honig, J. C.; Jakobs, K.; Jenni, P.; Jiggins, S.; Klapdor-Kleingrothaus, T.; Knue, A.; Koneke, K.; Kuprash, O.; Landgraf, U.; Lang, V. S.; Losle, A.; Magerl, V; Parzefall, U.; Plesanovs, V; Roland, B.; Rottler, B.; Ruhr, F.; Rurikova, Z.; Sammel, D.; Sauerburger, F.; Schleicher, K. E.; Scholer, P. G.; Schumacher, M.; Sperlich, D.; Weiser, C.; Wiik-Fuchs, L. A. M.; Winter, B. T.; Wollrath, J.; Zimmermann, S.] Albert Ludwigs Univ Freiburg, Phys Inst, Freiburg, Germany; [Abeling, K.; Achkar, B.; Beck, H. C.; Bindi, M.; Bokan, P.; Buschmann, E.; Dreyer, T.; Gerlach, L. O.; Gama, R. Goncalves; Grosse-Knetter, J.; Janus, M.; Kawamura, G.; Kirchhoff, A.; Lai, S.; Lange, J. C.; Mellenthin, J. D.; Mobius, S.; Niemeyer, M.; Oerdek, S.; Peiffer, T.; Pokharel, I; Quadt, A.; Sabatini, P.; Shabalina, E.; Skaf, A.; Sohns, F.; Torres, R. E. Ticse; Veatch, J.; Zoch, K.] Georg August Univ Gottingen, Phys Inst 2, Gottingen, Germany; [Adorni, S.; Akilli, E.; Amrouche, C. S.; Antel, C.; Benoit, M.; Clark, A.; Della Volpe, D.; Dubreuil, A.; Ferrere, D.; Gadatsch, S.; Golling, T.; Gonzalez-Sevilla, S.; Iacobucci, G.; Iizawa, T.; Jansky, R.; Khoo, T. J.; Lanfermann, M. C.; Lionti, A. L.; Mermod, P.; Nessi, M.; Nindhito, H. R.; Pandini, C. E.; Paolozzi, L.; Poggi, R.; Raine, J. A.; Salamani, D.; Schramm, S.; Sfyrla, A.; Sultan, D. M. S.; Valente, M.; Wu, X.; Zaffaroni, E.] Univ Geneva, Dept Phys Nucl &amp; Corpusculaire, Geneva, Switzerland; [Barberis, D.; Gagliardi, G.; Gaudiello, A.; Lapertosa, A.; Parodi, F.; Sannino, M.; Schiavi, C.; Sforza, F.; Varni, C.] Univ Genoa, Dipartimento Fis, Genoa, Italy; [Barberis, D.; Coccaro, A.; Darbo, G.; Gagliardi, G.; Gaudiello, A.; Gemme, C.; Lapertosa, A.; Morettini, P.; Parodi, F.; Passaggio, S.; Rossi, L. P.; Sannino, M.; Schiavi, C.; Sforza, F.; Varni, C.] Ist Nazl Fis Nucl, Sez Genova, Genoa, Italy; [Caforio, D.; Duren, M.; Stenzel, H.] Justus Liebig Univ Giessen, Phys Inst 2, Giessen, Germany; [Bates, R. L.; Blue, A.; Borbely, A. G.; Boutle, S. K.; Madden, W. D. Breaden; Britton, D.; Buckley, A. G.; Bussey, P. J.; Buttar, C. M.; Callea, G.; Connelly, I. A.; Cunningham, W. R.; Doyle, A. T.; Fabbri, F.; Gray, C.; Gul, U.; Howarth, J.; Jamieson, J.; O'Shea, V; Owen, M.; Rennie, A. G.; Robson, A.; Spiteri, D. P.; Warrack, N.; Wraight, K.; Zaripovas, D. R.] Univ Glasgow, SUPA Sch Phys &amp; Astron, Glasgow, Lanark, Scotland; [Collot, J.; Crepe-Renaudin, S.; Delsart, P. A.; Genest, M. H.; Hulsken, R.; Kuna, M.; Ledroit-Guillon, F.; Lleres, A.; Lucotte, A.; Malek, F.; Quintero, D. M. Portillo; Stark, J.; Trocme, B.; Yang, X.] Univ Grenoble Alpes, Grenoble INP, IN2P3, CNRS,LPSC, Grenoble, France; [Asbah, N.; Bullard, B. A.; Di Petrillo, K. F.; Franklin, M.; Huth, J.; Lee, L.; Morii, M.; Tuna, A. N.; Wang, A. M.] Harvard Univ, Lab Particle Phys &amp; Cosmol, Cambridge, MA 02138 USA; [Barnovska-Blenessy, Z.; Baroncelli, A.; Chen, C.; Chen, J.; Chen, Y.; Gao, J.; Guo, Y.; Hadef, A.; Han, K.; Han, L.; He, F.; Huang, Y.; Jiang, Y.; Krasnopevtsev, D.; Li, C-Q; Li, H.; Li, Q. Y.; Liu, J. B.; Liu, M.; Liu, X.; Liu, Y. W.; Lu, M.; Ospanov, R.; Peng, H.; Sessa, M.; Su, X.; Wang, C.; Wang, R.; Wang, W. T.; Wang, W. X.; Wang, Y.; Wu, Y.; Xie, X.; Xu, H.; Xu, H.; Yang, S.; Yang, Z.; Zhang, L.; Zhao, Z.; Zhu, H. L.; Zhu, Y.] Univ Sci &amp; Technol China, Dept Modern Phys, Hefei, Peoples R China; [Barnovska-Blenessy, Z.; Baroncelli, A.; Chen, C.; Chen, J.; Chen, Y.; Gao, J.; Guo, Y.; Hadef, A.; Han, K.; Han, L.; He, F.; Huang, Y.; Jiang, Y.; Krasnopevtsev, D.; Li, C-Q; Li, H.; Li, Q. Y.; Liu, J. B.; Liu, M.; Liu, X.; Liu, Y. W.; Lu, M.; Ospanov, R.; Peng, H.; Sessa, M.; Su, X.; Wang, C.; Wang, R.; Wang, W. T.; Wang, W. X.; Wang, Y.; Wu, Y.; Xie, X.; Xu, H.; Xu, H.; Yang, S.; Yang, Z.; Zhang, L.; Zhao, Z.; Zhu, H. L.; Zhu, Y.] Univ Sci &amp; Technol China, State Key Lab Particle Detect &amp; Elect, Hefei, Peoples R China; [Da Cunha Sargedas De Sousa, M. J.; Du, D.; Feng, C.; Li, H.; Li, Z.; Ma, L. L.; Tariq, K.; Xu, Z.; Yang, X.; Yuan, R.; Zhang, X.; Zhu, C. G.] Shandong Univ, Inst Frontier &amp; Interdisciplinary Sci, Qingdao, Peoples R China; [Da Cunha Sargedas De Sousa, M. J.; Du, D.; Feng, C.; Li, H.; Li, Z.; Ma, L. L.; Tariq, K.; Xu, Z.; Yang, X.; Yuan, R.; Zhang, X.; Zhu, C. G.] Shandong Univ, Key Lab Particle Phys &amp; Particle Irradiat MOE, Qingdao, Peoples R China; [Brahimi, N.; Dong, B.; Guo, J.; Hu, S.; Kato, C.; Li, F.; Li, J.; Li, L.; Li, S.; Liu, K.; Mittal, M.; Nishu, N.; Su, W.; Wang, C.; Yan, J.; Yang, H. J.; Yatsenko, E.; Zhang, X.; Zhou, N.] Shanghai Jiao Tong Univ, Sch Phys &amp; Astron, SKLPPC, Key Lab Particle Astrophys &amp; Cosmol MOE, Shanghai, Peoples R China; [Brahimi, N.; Duan, Y.; Kato, C.; Li, S.; Liu, K.; Yang, H. J.] Tsung Dao Lee Inst, Shanghai, Peoples R China; [Andrei, V; Bartels, F.; Dunford, M.; Franchino, S.; Jongmanns, J.; Klassen, M.; Mkrtchyan, T.; Napolitano, F.; Ott, P. S.; Schultz-Coulon, H-C; Spieker, T. M.; Stamen, R.; Starovoitov, P.; Weber, S. M.; Wessels, M.; Yue, X.] Heidelberg Univ, Kirchhoff Inst Phys, Heidelberg, Germany; [Bolz, A. E.; Czurylo, M. M.; Dittmeier, S. J.; de Lima, D. E. Ferreira; Krishnan, A.; Schoening, A.; Vigani, L.] Heidelberg Univ, Phys Inst, Heidelberg, Germany; [Nagasaka, Y.] Hiroshima Inst Technol, Fac Appl Informat Sci, Hiroshima, Japan; [Cheng, H. C.; Chu, M. C.; Castillo, L. R. Flores; Ponce, J. M. Iturbe; Lau, T. S.; Salvucci, A.; Wang, J.; Zhang, Z.] Univ Hong Kong, Dept Phys, Shatin, Hong Kong, Peoples R China; [Lo, C. Y.; Hernandez, D. Paredes; Salvucci, A.; Tam, K. C.; Tu, Y.] Univ Hong Kong, Dept Phys, Hong Kong, Peoples R China; [Lie, K.; Prokofiev, K.; Salvucci, A.; Xiang, J.; Yang, T.] Hong Kong Univ Sci &amp; Technol, Dept Phys, Kowloon, Clear Water Bay, Hong Kong, Peoples R China; [Lie, K.; Prokofiev, K.; Salvucci, A.; Xiang, J.; Yang, T.] Hong Kong Univ Sci &amp; Technol, Inst Adv Study, Kowloon, Clear Water Bay, Hong Kong, Peoples R China; [Cheung, K.; Hsu, P. J.; Lu, Y. J.] Natl Tsing Hua Univ, Dept Phys, Hsinchu, Taiwan; [Agapopoulou, C.; Al Khoury, K.; Atmani, H.; Bassalat, A.; De Regie, J. B. De Vivie; Delgove, D.; Delporte, C.; Duflot, L.; Escalier, M.; Fayard, L.; Fournier, D.; Ghosh, A.; Grivaz, J-F; Guerguichon, A.; Hohov, D.; Hrivnac, J.; Iconomidou-Fayard, L.; Kotsokechagia, A.; Laudrain, A.; Lounis, A.; Makovec, N.; Morange, N.; Perego, M. M.; Puzo, P.; Rousseau, D.; Rybkin, G.; Sacerdoti, S.; Schaffer, A. C.; Serin, L.; Simion, S.; Tanaka, R.; Trofymov, A.; Varouchas, D.; Zerwas, D.; Zhang, Z.] Univ Paris Saclay, IJCLab, IN2P3, CNRS, F-91405 Orsay, France; [Agapopoulou, C.; Al Khoury, K.; Atmani, H.; Bassalat, A.; De Regie, J. B. De Vivie; Delgove, D.; Delporte, C.; Duflot, L.; Escalier, M.; Fayard, L.; Fournier, D.; Ghosh, A.; Grivaz, J-F; Guerguichon, A.; Hohov, D.; Hrivnac, J.; Iconomidou-Fayard, L.; Kotsokechagia, A.; Laudrain, A.; Lounis, A.; Makovec, N.; Morange, N.; Perego, M. M.; Puzo, P.; Rousseau, D.; Rybkin, G.; Sacerdoti, S.; Schaffer, A. C.; Serin, L.; Simion, S.; Tanaka, R.; Trofymov, A.; Varouchas, D.; Zerwas, D.; Zhang, Z.] Indiana Univ, Dept Phys, Bloomington, IN 47405 USA; [Acharya, B. S.; Cobal, M.; Faraj, M.; Giordani, M. P.; Giugliarelli, G.; Magro, J.; Panizzo, G.; Pinamonti, M.; Pineda, A. Sanchez; Sbrizzi, A.; Serkin, L.; Soualah, R.] Ist Nazl Fis Nucl, Sez Trieste, Grp Collegato Udine, Udine, Italy; [Acharya, B. S.; Serkin, L.] Abdus Salaam Int Ctr Theoret Phys, Trieste, Italy; [Cobal, M.; Faraj, M.; Giordani, M. P.; Giugliarelli, G.; Magro, J.; Panizzo, G.; Pinamonti, M.; Pineda, A. Sanchez; Sbrizzi, A.; Soualah, R.] Univ Udine, Dipartimento Politecn Ingn &amp; Architettura, Udine, Italy; [Chiodini, G.; Gorini, E.; Gravili, F. G.; Mirto, A.; Primavera, M.; Reale, M.; Schioppa, E. J.; Spagnolo, S.; Ventura, A.] Ist Nazl Fis Nucl, Sez Lecce, Lecce, Italy; [Gorini, E.; Gravili, F. G.; Mirto, A.; Reale, M.; Schioppa, E. J.; Spagnolo, S.; Ventura, A.] Univ Salento, Dipartimento Matemat &amp; Fis, Lecce, Italy; [Alimonti, G.; Andreazza, A.; Carminati, L.; Citterio, M.; D'Auria, S.; Fanti, M.; Giugni, D.; Lari, T.; Lazzaroni, M.; Meroni, C.; Monzani, S.; Mungo, D. P.; Murrone, A.; Perini, L.; Ragusa, F.; Resconi, S.; Stabile, A.; Tartarelli, G. F.; Troncon, C.; Turra, R.] Ist Nazl Fis Nucl, Sez Milano, Milan, Italy; [Andreazza, A.; Carminati, L.; D'Auria, S.; Fanti, M.; Lazzaroni, M.; Mungo, D. P.; Murrone, A.; Perini, L.; Ragusa, F.; Stabile, A.] Univ Milan, Dipartimento Fis, Milan, Italy; [Aloisio, A.; Alviggi, M. G.; Canale, V; Carlino, G.; Cirotto, F.; Conventi, F.; De Asmundis, R.; Della Pietra, M.; Di Donato, C.; Doria, A.; Giannini, A.; Izzo, V; Lavorgna, M.; Mancini, G.; Massarotti, P.; Merola, L.; Rossi, E.; Sekhniaidze, G.] Ist Nazl Fis Nucl, Sez Napoli, Naples, Italy; [Aloisio, A.; Alviggi, M. G.; Canale, V; Cirotto, F.; Della Pietra, M.; Di Donato, C.; Giannini, A.; Lavorgna, M.; Mancini, G.; Massarotti, P.; Merola, L.; Rossi, E.] Univ Napoli, Dipartimento Fis, Naples, Italy; [Farina, E. M.; Ferrari, R.; Gaudio, G.; Introzzi, G.; Kourkoumeli-Charalampidi, A.; Lanza, A.; Livan, M.; Negri, A.; Pezzotti, L.; Polesello, G.; Rebuzzi, D. M.; Rimoldi, A.; Rovelli, G.; Sottocornola, S.; Vercesi, V.] Ist Nazl Fis Nucl, Sez Pavia, Pavia, Italy; [Farina, E. M.; Introzzi, G.; Kourkoumeli-Charalampidi, A.; Livan, M.; Negri, A.; Pezzotti, L.; Rebuzzi, D. M.; Rimoldi, A.; Rovelli, G.; Sottocornola, S.] Univ Pavia, Dipartimento Fis, Pavia, Italy; [Annovi, A.; Biesuz, N., V; Calvetti, M.; Cavasinni, V; Chiarelli, G.; Di Gregorio, G.; Francavilla, P.; Giannetti, P.; Leone, S.; Mastrandrea, P.; Roda, C.; Scuri, F.; Verducci, M.] Ist Nazl Fis Nucl, Sez Pisa, Pisa, Italy; [Biesuz, N., V; Calvetti, M.; Cavasinni, V; Di Gregorio, G.; Francavilla, P.; Mastrandrea, P.; Roda, C.; Verducci, M.] Univ Pisa, Dipartimento Fis E Fermi, Pisa, Italy; [Anulli, F.; Bagnaia, P.; Bauce, M.; Bini, C.; Bruscino, N.; Chomont, A. R.; Corradi, M.; De Pedis, D.; De Salvo, A.; Di Bello, F. A.; Falciano, S.; Francescato, S.; Frattari, G.; Gentile, S.; Giagu, S.; Ippolito, V; Kado, M.; Lacava, F.; Longarini, I; Luci, C.; Luminari, L.; Nisati, A.; Pasqualucci, E.; Policicchio, A.; Rosati, S.; Sabetta, L.; Tehrani, F. Safai; Vannicola, D.; Vari, R.; Veneziano, S.] Ist Nazl Fis Nucl, Sez Roma, Rome, Italy; [Bagnaia, P.; Bauce, M.; Bini, C.; Bruscino, N.; Chomont, A. R.; Corradi, M.; Di Bello, F. A.; Francescato, S.; Frattari, G.; Gentile, S.; Giagu, S.; Ippolito, V; Kado, M.; Lacava, F.; Longarini, I; Luci, C.; Policicchio, A.; Sabetta, L.; Vannicola, D.] Sapienza Univ Roma, Dipartimento Fis, Rome, Italy; [Aielli, G.; Camelia, E. Alunno; Bruno, S.; Caltabiano, A.; Camarri, P.; Cardarelli, R.; Cerrito, L.; De Sanctis, U.; De Santis, M.; Dell'Asta, L.; Di Ciaccio, A.; Giuli, F.; Liberti, B.; Loffredo, S.; Marcoccia, L.; Pizzimento, L.; Rocchi, A.; Vanadia, M.] Ist Nazl Fis Nucl, Sez Roma Tor Vergata, Rome, Italy; [Aielli, G.; Camelia, E. Alunno; Bruno, S.; Caltabiano, A.; Camarri, P.; Cerrito, L.; De Sanctis, U.; De Santis, M.; Dell'Asta, L.; Di Ciaccio, A.; Giuli, F.; Loffredo, S.; Marcoccia, L.; Pizzimento, L.; Rocchi, A.; Vanadia, M.] Univ Roma Tor Vergata, Dipartimento Fis, Rome, Italy; [Biglietti, M.; Camerlingo, M. T.; D'Amico, V; Di Micco, B.; Di Nardo, R.; Farilla, A.; Iodice, M.; Martinelli, L.; Orestano, D.; Petrucci, F.; Rossi, E.; Salamanna, G.] Ist Nazl Fis Nucl, Sez Roma Tre, Rome, Italy; [Camerlingo, M. T.; D'Amico, V; Di Micco, B.; Di Nardo, R.; Martinelli, L.; Orestano, D.; Petrucci, F.; Rossi, E.; Salamanna, G.] Univ Roma Tre, Dipartimento Matemat &amp; Fis, Rome, Italy; [Follega, F. M.; Forcolin, G. T.; Iuppa, R.; Ricci, E.] INFN TIFPA, Trento, Italy; [Follega, F. M.; Forcolin, G. T.; Iuppa, R.; Ricci, E.] Univ Trento, Trento, Italy; [Hrdinka, J.; Kneringer, E.; Manousos, A.] Leopold Franzens Univ, Inst Astro &amp; Teilchenphys, Innsbruck, Austria; [Bret, M. Cano; Ghosh, A.; Mallik, U.] Univ Iowa, Iowa City, IA USA; [An, F.; Chen, B.; Chen, C. H.; Cochran, J.; Heidorn, W. D.; J(data truncated to fit)</t>
  </si>
  <si>
    <t>Aad, G (corresponding author), Aix Marseille Univ, IN2P3, CNRS, CPPM, Marseille, France.</t>
  </si>
  <si>
    <t>ANPCyT, Argentina; YerPhI, Armenia; ARC, Australia; BMWFW; FWF, Austria; ANAS, Azerbaijan; SSTC, Belarus; CNPq; FAPESP, Brazil; NSERC; NRC; CFI, Canada; CERN; ANID, Chile; CAS; MOST; NSFC, China; COLCIENCIAS, Colombia; MSMT CR; MPO CR; VSC CR, Czech Republic; DNRF; DNSRC, Denmark; IN2P3-CNRS; CEA-DRF/IRFU, France; SRNSFG, Georgia; BMBF; HGF; MPG, Germany; GSRT, Greece; RGC; Hong Kong SAR, China; ISF; Benoziyo Center, Israel; INFN, Italy; MEXT; JSPS, Japan; CNRST, Morocco; NWO, Netherlands; RCN, Norway; MNiSWand; NCN, Poland; FCT, Portugal; MNE/IFA, Romania; JINR; MES of Russia; NRC KI; Russian Federation; MESTD, Serbia; MSSR, Slovakia; ARRS; MIZS, Slovenia; DST/NRF, South Africa; MICINN, Spain; SRC; Wallenberg Foundation, Sweden; SERI; SNSF; Cantons of Bern; Geneva, Switzerland; MOST, Taiwan; TAEK, Turkey; STFC, United Kingdom; DOE; NSF, United States of America; BCKDF, CANARIE; Compute Canada; CRC; IVADO, Canada; Beijing Municipal ScienceAMP; Technology Commission, China; COST; ERC; ERDF; Horizon 2020 and Marie Sklodowska-Curie Actions; European Union; Investissements d'Avenir Labex; Investissements d'Avenir Idex; ANR, France; DFG; AvH Foundation, Germany; Herakleitos programme - EU-ESF; Thales programme - EU-ESF; Aristeia programme - EU-ESF; Greek NSRF, Greece; BSFNSF; GIF, Israel; La Caixa Banking Foundation; CERCA Programme Generalitat de Catalunya; PROMETEO; GenT Programmes Generalitat Valenciana, Spain; Goran Gustafssons Stiftelse, Sweden; Royal Society and Leverhulme Trust, United Kingdom; ATLAS Tier-1 facilities at TRIUMF (Canada); NDGF (Denmark); NDGF (Norway); NDGF (Sweden); CC-IN2P3 (France); KIT/GridKA (Germany); INFN-CNAF (Italy); NL-T1 (Netherlands); PIC (Spain); ASGC (Taiwan); RAL (UK); BNL (USA); Tier-2 facilities worldwide</t>
  </si>
  <si>
    <t>We thank CERN for the very successful operation of the LHC, as well as the support staff from our institutions without whom ATLAS could not be operated efficiently. We acknowledge the support of ANPCyT, Argentina; YerPhI, Armenia; ARC, Australia; BMWFW and FWF, Austria; ANAS, Azerbaijan; SSTC, Belarus; CNPq and FAPESP, Brazil; NSERC, NRC and CFI, Canada; CERN; ANID, Chile; CAS, MOST and NSFC, China; COLCIENCIAS, Colombia; MSMT CR, MPO CR and VSC CR, Czech Republic; DNRF and DNSRC, Denmark; IN2P3-CNRS and CEA-DRF/IRFU, France; SRNSFG, Georgia; BMBF, HGF and MPG, Germany; GSRT, Greece; RGC and Hong Kong SAR, China; ISF and Benoziyo Center, Israel; INFN, Italy; MEXT and JSPS, Japan; CNRST, Morocco; NWO, Netherlands; RCN, Norway; MNiSWand NCN, Poland; FCT, Portugal; MNE/IFA, Romania; JINR; MES of Russia and NRC KI, Russian Federation; MESTD, Serbia; MSSR, Slovakia; ARRS andMIZS, Slovenia; DST/NRF, South Africa; MICINN, Spain; SRC and Wallenberg Foundation, Sweden; SERI, SNSF andCantons of Bern andGeneva, Switzerland; MOST, Taiwan; TAEK, Turkey; STFC, United Kingdom; DOE and NSF, United States of America. In addition, individual groups and members have received support from BCKDF, CANARIE, Compute Canada, CRC and IVADO, Canada; Beijing Municipal Science&amp; Technology Commission, China; COST, ERC, ERDF, Horizon 2020 and Marie Sklodowska-Curie Actions, European Union; Investissements d'Avenir Labex, Investissements d'Avenir Idex and ANR, France; DFG and AvH Foundation, Germany; Herakleitos, Thales and Aristeia programmes co-financed by EU-ESF and the Greek NSRF, Greece; BSFNSF and GIF, Israel; La Caixa Banking Foundation, CERCA Programme Generalitat de Catalunya and PROMETEO and GenT Programmes Generalitat Valenciana, Spain; Goran Gustafssons Stiftelse, Sweden; The Royal Society and Leverhulme Trust, United Kingdom. The crucial computing support from all WLCG partners is acknowledged gratefully, in particular from CERN, the ATLAS Tier-1 facilities at TRIUMF (Canada), NDGF (Denmark, Norway, Sweden), CC-IN2P3 (France), KIT/GridKA (Germany), INFN-CNAF (Italy), NL-T1 (Netherlands), PIC (Spain), ASGC (Taiwan), RAL (UK) and BNL (USA), the Tier-2 facilities worldwide and large non-WLCG resource providers. Major contributors of computing resources are listed in Ref. [55].</t>
  </si>
  <si>
    <t>10.1140/epjc/s10052-021-09402-3</t>
  </si>
  <si>
    <t>UK9YF</t>
  </si>
  <si>
    <t>WOS:000692318100005</t>
  </si>
  <si>
    <t>daniela.mokra@uniba.sk</t>
  </si>
  <si>
    <t>JOURNAL OF HIGH ENERGY PHYSICS</t>
  </si>
  <si>
    <t>1029-8479</t>
  </si>
  <si>
    <t>J HIGH ENERGY PHYS</t>
  </si>
  <si>
    <t>J. High Energy Phys.</t>
  </si>
  <si>
    <t>IOP Publishing Ltd</t>
  </si>
  <si>
    <t>BRISTOL</t>
  </si>
  <si>
    <t>TEMPLE CIRCUS, TEMPLE WAY, BRISTOL BS1 6BE, ENGLAND</t>
  </si>
  <si>
    <t>MAY 18</t>
  </si>
  <si>
    <t>Green Published, Green Submitted, hybrid, Green Accepted</t>
  </si>
  <si>
    <t>Green Submitted</t>
  </si>
  <si>
    <t>ssolomon@bwh.harvard.edu</t>
  </si>
  <si>
    <t>Bayer</t>
  </si>
  <si>
    <t>Bayer(Bayer AG)</t>
  </si>
  <si>
    <t>PHYSICAL REVIEW LETTERS</t>
  </si>
  <si>
    <t>0031-9007</t>
  </si>
  <si>
    <t>1079-7114</t>
  </si>
  <si>
    <t>PHYS REV LETT</t>
  </si>
  <si>
    <t>Phys. Rev. Lett.</t>
  </si>
  <si>
    <t>Physics, Multidisciplinary</t>
  </si>
  <si>
    <t>PHYSICS LETTERS B</t>
  </si>
  <si>
    <t>0370-2693</t>
  </si>
  <si>
    <t>1873-2445</t>
  </si>
  <si>
    <t>PHYS LETT B</t>
  </si>
  <si>
    <t>Phys. Lett. B</t>
  </si>
  <si>
    <t>JUN 2023</t>
  </si>
  <si>
    <t>Astronomy &amp; Astrophysics; Physics, Nuclear; Physics, Particles &amp; Fields</t>
  </si>
  <si>
    <t>Astronomy &amp; Astrophysics; Physics</t>
  </si>
  <si>
    <t>JUNO Collaboration</t>
  </si>
  <si>
    <t>Univerzita Konštantína Filozofa v Nitre</t>
  </si>
  <si>
    <t>FEB 2024</t>
  </si>
  <si>
    <t>Univerzita Mateja Bela v Banskej Bystrici</t>
  </si>
  <si>
    <t>Univerzita Pavla Jozefa Šafárika v Košiciach</t>
  </si>
  <si>
    <t>Cardiac &amp; Cardiovascular Systems</t>
  </si>
  <si>
    <t>Cardiovascular System &amp; Cardiology</t>
  </si>
  <si>
    <t>JUN 2024</t>
  </si>
  <si>
    <t>Univerzita sv. Cyrila a Metoda v Trnave</t>
  </si>
  <si>
    <t>Subject 1</t>
  </si>
  <si>
    <t>Subject 2</t>
  </si>
  <si>
    <t>Subject 3</t>
  </si>
  <si>
    <t>Journal</t>
  </si>
  <si>
    <t>Share</t>
  </si>
  <si>
    <t>Published</t>
  </si>
  <si>
    <t>Physical Sciences</t>
  </si>
  <si>
    <t>Advanced Functional Materials</t>
  </si>
  <si>
    <t>European Physical Journal C</t>
  </si>
  <si>
    <t>Journal of High Energy Physics</t>
  </si>
  <si>
    <t>Nature Communications</t>
  </si>
  <si>
    <t>Physical Review Letters</t>
  </si>
  <si>
    <t>Health Sciences</t>
  </si>
  <si>
    <t>Dynamic microfluidic single-cell screening identifies pheno-tuning compounds to potentiate tuberculosis therapy</t>
  </si>
  <si>
    <t>Radiology</t>
  </si>
  <si>
    <t>The New England Journal of Medicine</t>
  </si>
  <si>
    <t>Earth &amp; environmental sciences</t>
  </si>
  <si>
    <t>Angewandte Chemie International Edition</t>
  </si>
  <si>
    <t>Journal of the American Chemical Society</t>
  </si>
  <si>
    <t>Biological sciences</t>
  </si>
  <si>
    <t>ID</t>
  </si>
  <si>
    <t>Rijswijk (Holandsko) : European Patent Office</t>
  </si>
  <si>
    <t>Trvalý odkaz - CREPČ</t>
  </si>
  <si>
    <t>Miesto registrácie</t>
  </si>
  <si>
    <t>Typ dokumentu</t>
  </si>
  <si>
    <t>Názov</t>
  </si>
  <si>
    <t>Vysoká škola</t>
  </si>
  <si>
    <t xml:space="preserve">Fakulta  </t>
  </si>
  <si>
    <t>Mníchov (Nemecko) : European Patent Office</t>
  </si>
  <si>
    <t>18.10.2021</t>
  </si>
  <si>
    <t>Strojnícka fakulta</t>
  </si>
  <si>
    <t>Patent</t>
  </si>
  <si>
    <t>02.12.2021</t>
  </si>
  <si>
    <t>Fakulta informatiky a informačných technológií</t>
  </si>
  <si>
    <r>
      <rPr>
        <b/>
        <sz val="11"/>
        <color theme="1"/>
        <rFont val="Calibri"/>
        <family val="2"/>
        <scheme val="minor"/>
      </rPr>
      <t>Timestamp:</t>
    </r>
    <r>
      <rPr>
        <sz val="11"/>
        <color theme="1"/>
        <rFont val="Calibri"/>
        <family val="2"/>
        <scheme val="minor"/>
      </rPr>
      <t xml:space="preserve"> 31.1.2025 (posledných 5 vykazovacích období)</t>
    </r>
  </si>
  <si>
    <r>
      <rPr>
        <b/>
        <sz val="11"/>
        <color theme="1"/>
        <rFont val="Calibri"/>
        <family val="2"/>
        <scheme val="minor"/>
      </rPr>
      <t>Zdroj</t>
    </r>
    <r>
      <rPr>
        <sz val="11"/>
        <color theme="1"/>
        <rFont val="Calibri"/>
        <family val="2"/>
        <scheme val="minor"/>
      </rPr>
      <t>: Centrálny register publikačnej činnosti</t>
    </r>
  </si>
  <si>
    <t>Stuttgart (Nemecko) : European Patent Office</t>
  </si>
  <si>
    <t>22.07.2020</t>
  </si>
  <si>
    <t>Fakulta chemickej a potravinárskej technológie</t>
  </si>
  <si>
    <t>26.08.2021</t>
  </si>
  <si>
    <t>29.09.2022</t>
  </si>
  <si>
    <t>Celouniverzitné pracovisko UPJŠ</t>
  </si>
  <si>
    <r>
      <rPr>
        <b/>
        <sz val="10"/>
        <rFont val="Arial"/>
        <family val="2"/>
      </rPr>
      <t>Zdroj</t>
    </r>
    <r>
      <rPr>
        <sz val="10"/>
        <rFont val="Arial"/>
        <family val="2"/>
      </rPr>
      <t>: Web of Science</t>
    </r>
  </si>
  <si>
    <t>Higher Education Institution</t>
  </si>
  <si>
    <t>Alexandria (USA) : United States Patent and Trademark Office</t>
  </si>
  <si>
    <t>Washington (USA) : United States Patent and Trademark Office</t>
  </si>
  <si>
    <t>27.08.2020</t>
  </si>
  <si>
    <t>16.09.2021</t>
  </si>
  <si>
    <t>Virgínia (USA) : United States Patent and Trademark Office</t>
  </si>
  <si>
    <t>Speciation and historical invasions of the Asian black-spined toad (Duttaphrynus melanostictus)</t>
  </si>
  <si>
    <t>Solid-State Photoswitching of Hydrazones Based on Excited-State Intramolecular Proton Transfer</t>
  </si>
  <si>
    <t>Arterial Collaterals and Endovascular Treatment Effect in Acute Ischemic Stroke with Large Infarct: A Secondary Analysis of the TENSION Trial.</t>
  </si>
  <si>
    <t>Endovascular versus Best Medical Treatment for Acute Carotid Occlusion BelOw Circle of Willis (ACOBOW): The ACOBOW Study.</t>
  </si>
  <si>
    <t>Double-beta decay of 150Nd to excited levels of 150Sm</t>
  </si>
  <si>
    <t>JUNO sensitivity to invisible decay modes of neutrons</t>
  </si>
  <si>
    <t>Constraints on self-interaction cross-sections of dark matter in universal bound states from direct detection</t>
  </si>
  <si>
    <t xml:space="preserve">
2024-11-18</t>
  </si>
  <si>
    <t>Observation of the K+ → π +νν¯ decay and measurement of its branching ratio</t>
  </si>
  <si>
    <t>Search for supersymmetry in final states with missing transverse momentum and charm-tagged jets using 139 fb−1 of proton-proton collisions at √s = 13 TeV with the ATLAS detector</t>
  </si>
  <si>
    <t>Search for a heavy charged Higgs boson decaying into a W boson and a Higgs boson in fnal states with leptons and b-jets in √s = 13 TeV pp collisions with the ATLAS detector</t>
  </si>
  <si>
    <t>Search for same-charge top-quark pair production in pp collisions at √s = 13 TeV with the ATLAS detector</t>
  </si>
  <si>
    <t xml:space="preserve">
2025-02-12</t>
  </si>
  <si>
    <t>Search for single-production of vector-like quarks decaying into W b in the fully hadronic final state in pp collisions at √s = 13 TeV with the ATLAS detector</t>
  </si>
  <si>
    <t>Search for the associated production of charm quarks and a Higgs boson decaying into a photon pair with the ATLAS detector</t>
  </si>
  <si>
    <t>Search for boosted low-mass resonances decaying into hadrons produced in association with a photon in pp collisions at √ s = 13 TeV with the ATLAS detector</t>
  </si>
  <si>
    <t>Measurement of t¯t production in association with additional b-jets in the eμ final state in proton–proton collisions at √ s = 13 TeV with the ATLAS detector</t>
  </si>
  <si>
    <t>Search for diphoton resonances in the 66 to 110 GeV mass range using pp collisions at √ s = 13 TeV with the ATLAS detector</t>
  </si>
  <si>
    <t>Search for a light CP-odd Higgs boson decaying into a pair of τ -leptons in proton-proton collisions at √s = 13 TeV with the ATLAS detector</t>
  </si>
  <si>
    <t>Search for supersymmetry using vector boson fusion signatures and missing transverse momentum in pp collisions at √s = 13 TeV with the ATLAS detector</t>
  </si>
  <si>
    <t>Using pile-up collisions as an abundant source of low-energy hadronic physics processes in ATLAS and an extraction of the jet energy resolution</t>
  </si>
  <si>
    <t>Measurement of beauty production via non-prompt charm hadrons in p–Pb collisions at √sNN = 5.02 TeV</t>
  </si>
  <si>
    <t>Search for new particles in events with a hadronically decaying W or Z boson and large missing transverse momentum at √s = 13 TeV using the ATLAS detector</t>
  </si>
  <si>
    <t>Observation of tt¯ production in the lepton+jets and dilepton channels in p+Pb collisions at √sNN = 8.16 TeV with the ATLAS detector</t>
  </si>
  <si>
    <t>Interpretations of the ATLAS measurements of Higgs boson production and decay rates and diferential cross-sections in pp collisions at √s = 13 TeV</t>
  </si>
  <si>
    <t>Search for a resonance decaying into a scalar particle and a Higgs boson in the fnal state with two bottom quarks and two photons in proton–proton collisions at √s = 13 TeV with the ATLAS detector</t>
  </si>
  <si>
    <t>Search for neutral long-lived particles that decay into displaced jets in the ATLAS calorimeter in association with leptons or jets using pp collisions at √s = 13 TeV</t>
  </si>
  <si>
    <t>Observation of an ultra-high-energy cosmic neutrino with KM3NeT</t>
  </si>
  <si>
    <t>Search for Magnetic Monopole Pair Production in Ultraperipheral Pb+Pb Collisions at √𝑠NN=5.36  TeV with the ATLAS Detector at the LHC</t>
  </si>
  <si>
    <t>Revealing the Nature of yrast States in Neutron-Rich Polonium Isotopes</t>
  </si>
  <si>
    <t>Probing Strangeness Hadronization with Event-by-Event Production of Multistrange Hadrons</t>
  </si>
  <si>
    <t>Simultaneous Unbinned Differential Cross-Section Measurement of Twenty-Four 𝑍+jets Kinematic Observables with the ATLAS Detector</t>
  </si>
  <si>
    <t>Disentangling Sources of Momentum Fluctuations in Xe+Xe and Pb+Pb Collisions with the ATLAS Detector</t>
  </si>
  <si>
    <t>Extended Tetrathiafulvalene Multi‐Redox Systems Incorporating 4,5‐Dihydroazuleno[2,1,8‐ija]azulene Cores</t>
  </si>
  <si>
    <t>Alchemical Free-Energy Calculations at Quantum-Chemical Precision</t>
  </si>
  <si>
    <t>The Journal of Physical Chemistry Letters</t>
  </si>
  <si>
    <t>Overcoming the Selectivity‐Sensitivity Trade‐Off in Electroactive Gas Sensing Using Hybrid Glass Composites</t>
  </si>
  <si>
    <t>Global meta-analysis shows action is needed to halt genetic diversity loss</t>
  </si>
  <si>
    <t>Gene score to quantify systemic inflammation in patients with acutely decompensated cirrhosis</t>
  </si>
  <si>
    <t>Gut</t>
  </si>
  <si>
    <t>Colchicine in Acute Myocardial Infarction</t>
  </si>
  <si>
    <t>Routine Spironolactone in Acute Myocardial Infarction</t>
  </si>
  <si>
    <t>*unikátne publikácie, ktoré v zozname pribudli v časovom rozmedzí 1.3.2024 - 28.2.2025 oproti poslednému sledovanému obdobiu 1.11.2023 - 31.10.2024</t>
  </si>
  <si>
    <r>
      <rPr>
        <b/>
        <sz val="11"/>
        <color rgb="FF000000"/>
        <rFont val="Calibri"/>
        <family val="2"/>
      </rPr>
      <t>Zdroj</t>
    </r>
    <r>
      <rPr>
        <sz val="11"/>
        <color theme="1"/>
        <rFont val="Calibri"/>
        <family val="2"/>
        <scheme val="minor"/>
      </rPr>
      <t xml:space="preserve">: https://www.nature.com/nature-index/ </t>
    </r>
  </si>
  <si>
    <r>
      <rPr>
        <b/>
        <sz val="11"/>
        <color rgb="FF000000"/>
        <rFont val="Calibri"/>
        <family val="2"/>
      </rPr>
      <t>Date range</t>
    </r>
    <r>
      <rPr>
        <sz val="11"/>
        <color theme="1"/>
        <rFont val="Calibri"/>
        <family val="2"/>
        <scheme val="minor"/>
      </rPr>
      <t>: 1 March 2024 - 28 February 2025</t>
    </r>
  </si>
  <si>
    <r>
      <rPr>
        <b/>
        <sz val="11"/>
        <color rgb="FF000000"/>
        <rFont val="Calibri"/>
        <family val="2"/>
      </rPr>
      <t>Timestamp</t>
    </r>
    <r>
      <rPr>
        <sz val="11"/>
        <color theme="1"/>
        <rFont val="Calibri"/>
        <family val="2"/>
        <scheme val="minor"/>
      </rPr>
      <t>: 31 May 2025</t>
    </r>
  </si>
  <si>
    <t>Mahawar, L; Zivcák, M; Barboricova, M; Kovár, M; Filacek, A; Ferencova, J; Vysoká, DM; Brestic, M</t>
  </si>
  <si>
    <t>Mahawar, Lovely; Zivcak, Marek; Barboricova, Maria; Kovar, Marek; Filacek, Andrej; Ferencova, Jana; Vysoka, Dominika Mlynarikova; Brestic, Marian</t>
  </si>
  <si>
    <t>Effect of copper oxide and zinc oxide nanoparticles on photosynthesis and physiology of Raphanus sativus L. under salinity stress</t>
  </si>
  <si>
    <t>Metal oxide nanoparticles; Foliar spray; NaCl stress; radish; Chlorophyll fluorescence; Antioxidants</t>
  </si>
  <si>
    <t>INDUCED OXIDATIVE STRESS; CHLOROPHYLL FLUORESCENCE; ABIOTIC STRESSES; PHOTOSYSTEM-II; SALT STRESS; MODULATION; GROWTH; CONSEQUENCES; MORPHOLOGY; PROLINE</t>
  </si>
  <si>
    <t>The study evaluates the impact of two metal oxide nanoparticles: copper oxide (CuO) and zinc oxide (ZnO) on the growth and physiology of Raphanus sativus L. (radish) under salinity stress. Fifteen days old seedlings of R. sativus were subjected to different concentrations of salt stress (0 mM, 150 mM, and 300 mM NaCl) alone and in interaction with 100 mgL-1 metal oxide nanoparticle treatments (CuO and ZnO NPs via foliar spray) for 15 days. The results confirmed the severe effects of salinity stress on the growth and physiology of radish plants by decreasing nutrient uptake, leaf area, and photosystems photochemistry and by increasing proline accumulation, anthocyanin, flavonoids content, and antioxidant enzyme activities which is directly linked to increased oxidative stress. The foliar application of CuO and ZnO NPs alleviated the adverse effects of salt stress on radish plants, as indicated by improving these attributes. Foliar spray of ZnO NPs was found efficient in improving the leaf area, photosynthetic electron transport rate, the PSII quantum yield, proton conductance and mineral content in radish plants under NaCl stress. Besides, ZnO NPs decreased the NaCl-induced oxidative stress by declining proline, anthocyanin, and flavonoids contents and enzymatic activities such as superoxide dismutase (SOD), ascorbate peroxidase (APX) and guaiacol peroxidase (GOPX). Thus, our study revealed that ZnO NPs are more effective and have beneficial effects over CuO NPs in promoting growth and reducing the adverse effects of NaCl stress in radish plants.</t>
  </si>
  <si>
    <t>[Mahawar, Lovely; Zivcak, Marek; Barboricova, Maria; Kovar, Marek; Filacek, Andrej; Ferencova, Jana; Vysoka, Dominika Mlynarikova; Brestic, Marian] Slovak Univ Agr, Inst Plant &amp; Environm Sci, Fac Agrobiol &amp; Food Resources, Nitra 94976, Slovakia; [Mahawar, Lovely] Umea Univ, Umea Plant Sci Ctr, Dept Plant Physiol, S-90187 Umea, Sweden</t>
  </si>
  <si>
    <t>Slovak University of Agriculture Nitra; Umea University</t>
  </si>
  <si>
    <t>Mahawar, L; Brestic, M (corresponding author), Slovak Univ Agr, Inst Plant &amp; Environm Sci, Fac Agrobiol &amp; Food Resources, Nitra 94976, Slovakia.;Mahawar, L (corresponding author), Umea Univ, Umea Plant Sci Ctr, Dept Plant Physiol, S-90187 Umea, Sweden.</t>
  </si>
  <si>
    <t>lovely.mahawar@umu.se; marian.brestic@uniag.sk</t>
  </si>
  <si>
    <t>Filaček, Andrej/HTP-6761-2023; Kovar, Marek/AHB-6490-2022; Brestic, Marian/A-8263-2012; Zivcak, Marek/B-2946-2015</t>
  </si>
  <si>
    <t>Filacek, Andrej/0000-0002-3747-4723; Kovar, Marek/0000-0002-1478-8383; Zivcak, Marek/0000-0001-8165-3369</t>
  </si>
  <si>
    <t>Slovak University of Agriculture, Nitra, Slovakia, through a University Postdoctoral fellowship; Science Grant Agency (VEGA) of The Ministry of Education, Science, Research and Sport of the Slovak Republic; Slovak Academic Information Agency (SAIA) [VEGA 1/0664/22]; [34801]</t>
  </si>
  <si>
    <t>Slovak University of Agriculture, Nitra, Slovakia, through a University Postdoctoral fellowship; Science Grant Agency (VEGA) of The Ministry of Education, Science, Research and Sport of the Slovak Republic; Slovak Academic Information Agency (SAIA);</t>
  </si>
  <si>
    <t>This work was supported by the Slovak University of Agriculture, Nitra, Slovakia, through a University Postdoctoral fellowship to LM and by the Science Grant Agency (VEGA) of The Ministry of Education, Science, Research and Sport of the Slovak Republic under grant no. VEGA 1/0664/22. LM also thanks Slovak Academic Information Agency (SAIA) for providing National Scholarship for research in the year 2022 (Award No. 34801) .</t>
  </si>
  <si>
    <t>10.1016/j.plaphy.2023.108281</t>
  </si>
  <si>
    <t>DEC 2023</t>
  </si>
  <si>
    <t>GK4B3</t>
  </si>
  <si>
    <t>2025-05-31</t>
  </si>
  <si>
    <t>WOS:001152539300001</t>
  </si>
  <si>
    <t>Delgado-Serrano, M; Melichová, K; Fadden, IM; Piedrahita, CC</t>
  </si>
  <si>
    <t>Delgado-Serrano, Mariamar; Melichova, Katarina; Fadden, Isotta Mac; Cruz- Piedrahita, Catalina</t>
  </si>
  <si>
    <t>Perception of green spaces' role in enhancing mental health and mental well-being in small and medium-sized cities</t>
  </si>
  <si>
    <t>LAND USE POLICY</t>
  </si>
  <si>
    <t>Urban Green Spaces; Mental well-being; Mental Health; Small and Medium-size Cities; Urban Planning; Nitra; Cordoba</t>
  </si>
  <si>
    <t>QUANTITY; EXPOSURE; JUSTICE; ACCESS; SCALE; PARKS; K6</t>
  </si>
  <si>
    <t>Understanding the impact of green spaces on public health is crucial for urban planning and mental well-being enhancement in small and medium-sized cities (SMSCs). This study compares the influence of green spaces on mental well-being and psychological distress in C ' ordoba and Nitra. Using a cross-sectional survey, responses from 632 participants were collected and evenly distributed between the two cities. Mental well-being and psychological distress were assessed using the WHO-5 and K6 scales, while also considering sociodemographic factors and green space usage frequency. The findings indicate that green space perception positively correlates with mental well-being in both cities. However, the extent and nature of engagement with these spaces, and their associated health benefits, significantly differ between C ' ordoba and Nitra. In Nitra, more time spent in green spaces was strongly linked to higher mental well-being scores. In contrast, in C ' ordoba, this association was significant only for those spending over three hours in green spaces. The impacts on psychological distress varied, with notable negative associations tied to the frequency of green exercise in Nitra. These results suggest that while green spaces generally support mental well-being and reduce psychological distress, the benefits are not uniformly experienced across different urban settings. Variations could be due to distinct urban characteristics like size and weather. This study highlights the need for a nuanced understanding of how green spaces influence public health, tailored to each city's specific characteristics. It emphasizes the importance for urban planners to consider these factors to maximize the health benefits of green spaces.</t>
  </si>
  <si>
    <t>[Delgado-Serrano, Mariamar; Fadden, Isotta Mac; Cruz- Piedrahita, Catalina] Univ Cordoba, Dept Econ Agr, Cordoba, Spain; [Melichova, Katarina] Slovak Univ Agr, Inst Reg Studies &amp; Rural Dev, Fac European Studies &amp; Reg Dev, Nitra, Slovakia</t>
  </si>
  <si>
    <t>Universidad de Cordoba; Slovak University of Agriculture Nitra</t>
  </si>
  <si>
    <t>Piedrahita, CC (corresponding author), Univ Cordoba, Dept Econ Agr, Cordoba, Spain.</t>
  </si>
  <si>
    <t>catacruzp@uco.es</t>
  </si>
  <si>
    <t>Melichova, Katarina/KBR-3153-2024; Delgado-Serrano, Maria Mar/B-7581-2011</t>
  </si>
  <si>
    <t>Melichova, Katarina/0000-0003-0010-7476; Delgado-Serrano, Maria Mar/0000-0003-0171-6097</t>
  </si>
  <si>
    <t>IN-HABIT project [869227]</t>
  </si>
  <si>
    <t>IN-HABIT project</t>
  </si>
  <si>
    <t>This research was funded under the IN-HABIT project (Inclusive Health and Wellbeing in Medium and Small Size Cities - https://www. inhabit-h2020.eu) as part of the Horizon 2020 Programme (Grant Agreement No.: 869227). The content of this document does not reflect the official opinion of the European Union. Responsibility for the in-formation and views expressed therein lies entirely with the author(s). Authors are very thankful to the researchers that design the survey and help with dissemination and collection of data: Jana Kuffova Popovicsova (Slovak University of Agriculture in Nitra), Monika Reiskupova (City of Nitra), Giacomo Arrighini (ISIM), Sveva Batani (ISIM), Roberta Cocchioni (ISIM), Monica D ' Arcangelis (ISIM), Maria Dentale (ISIM), Paola Di Lazzaro (ISIM), Rachel Mc Cloy (UREAD), Cristiana Russo (ISIM), Shannon Wake (UREAD), Consuelo Brigido (UCO), Jose Angel Hurtado (UCO) and Marta baena (UCO).</t>
  </si>
  <si>
    <t>0264-8377</t>
  </si>
  <si>
    <t>1873-5754</t>
  </si>
  <si>
    <t>Land Use Pol.</t>
  </si>
  <si>
    <t>10.1016/j.landusepol.2024.107087</t>
  </si>
  <si>
    <t>LD9E0</t>
  </si>
  <si>
    <t>WOS:001184951100001</t>
  </si>
  <si>
    <t>Hossain, A; Skalicky, M; Brestic, M; Maitra, S; Sarkar, S; Ahmad, Z; Vemuri, H; Garai, S; Mondal, M; Bhatt, R; Kumar, P; Banerjee, P; Saha, S; Islam, T; Laing, AM</t>
  </si>
  <si>
    <t>Hossain, Akbar; Skalicky, Milan; Brestic, Marian; Maitra, Sagar; Sarkar, Sukamal; Ahmad, Zahoor; Vemuri, Hindu; Garai, Sourav; Mondal, Mousumi; Bhatt, Rajan; Kumar, Pardeep; Banerjee, Pradipta; Saha, Saikat; Islam, Tofazzal; Laing, Alison M.</t>
  </si>
  <si>
    <t>Selenium Biofortification: Roles, Mechanisms, Responses and Prospects</t>
  </si>
  <si>
    <t>selenium; trace element; nutrition; humans; animals; plants; biofortification</t>
  </si>
  <si>
    <t>QUANTITATIVE TRAIT LOCI; TRITICUM-AESTIVUM L.; HYPERACCUMULATOR STANLEYA-PINNATA; ARBUSCULAR MYCORRHIZAL FUNGI; SULFUR ACCUMULATION; AGRONOMIC BIOFORTIFICATION; PLANT-GROWTH; BIOACTIVE COMPOUNDS; ENHANCED SELENIUM; OXIDATIVE STRESS</t>
  </si>
  <si>
    <t>The trace element selenium (Se) is a crucial element for many living organisms, including soil microorganisms, plants and animals, including humans. Generally, in Nature Se is taken up in the living cells of microorganisms, plants, animals and humans in several inorganic forms such as selenate, selenite, elemental Se and selenide. These forms are converted to organic forms by biological process, mostly as the two selenoamino acids selenocysteine (SeCys) and selenomethionine (SeMet). The biological systems of plants, animals and humans can fix these amino acids into Se-containing proteins by a modest replacement of methionine with SeMet. While the form SeCys is usually present in the active site of enzymes, which is essential for catalytic activity. Within human cells, organic forms of Se are significant for the accurate functioning of the immune and reproductive systems, the thyroid and the brain, and to enzyme activity within cells. Humans ingest Se through plant and animal foods rich in the element. The concentration of Se in foodstuffs depends on the presence of available forms of Se in soils and its uptake and accumulation by plants and herbivorous animals. Therefore, improving the availability of Se to plants is, therefore, a potential pathway to overcoming human Se deficiencies. Among these prospective pathways, the Se-biofortification of plants has already been established as a pioneering approach for producing Se-enriched agricultural products. To achieve this desirable aim of Se-biofortification, molecular breeding and genetic engineering in combination with novel agronomic and edaphic management approaches should be combined. This current review summarizes the roles, responses, prospects and mechanisms of Se in human nutrition. It also elaborates how biofortification is a plausible approach to resolving Se-deficiency in humans and other animals.</t>
  </si>
  <si>
    <t>[Hossain, Akbar] Bangladesh Wheat &amp; Maize Res Inst, Dinajpur 5200, Bangladesh; [Skalicky, Milan; Brestic, Marian] Czech Univ Life Sci Prague, Fac Agrobiol Food &amp; Nat Resources, Dept Bot &amp; Plant Physiol, Kamycka 129, Prague 16500, Czech Republic; [Brestic, Marian] Slovak Univ Agr, Dept Plant Physiol, Tr A Hlinku 2, Nitra 94901, Slovakia; [Maitra, Sagar] Centurion Univ Technol &amp; Management, Dept Agron, Paralakhemundi 761211, India; [Sarkar, Sukamal; Garai, Sourav; Mondal, Mousumi] Bidhan Chandra Krishi Viswavidyalaya, Dept Agron, Nadia 741252, W Bengal, India; [Ahmad, Zahoor] Islamia Univ Bahawalpur, Dept Life Sci, Bahawalpur 58421, Pakistan; [Vemuri, Hindu] Int Maize &amp; Wheat Improvement Ctr, Hyderabad 502324, India; [Bhatt, Rajan] Punjab Agr Univ, Reg Res Stn, Ludhiana 144601, Punjab, India; [Kumar, Pardeep] Agron Crop Nutr Agron FASC Farm Advisory Serv Ctr, Kapurthala 144601, Punjab, India; [Banerjee, Pradipta] Centurion Univ Technol &amp; Management, Dept Biochem &amp; Plant Physiol, Paralakhemundi 761211, India; [Saha, Saikat] Bidhan Chandra Krishi Viswavidyalaya, Nadia Krishi Vigyan Kendra, Subject Matter Specialist Agr Extens, Nadia 741234, W Bengal, India; [Islam, Tofazzal] Bangabandhu Sheikh Mujibur Rahman Agr Univ Gazipu, Inst Biotechnol &amp; Genet Engn IBGE, Gazipur 1706, Bangladesh; [Laing, Alison M.] CSIRO Agr &amp; Food, Brisbane, Qld 4067, Australia</t>
  </si>
  <si>
    <t>Czech University of Life Sciences Prague; Slovak University of Agriculture Nitra; Centurion University of Technology &amp; Management; Bidhan Chandra Agricultural University; Islamia University of Bahawalpur; Punjab Agricultural University; Centurion University of Technology &amp; Management; Bidhan Chandra Agricultural University; Gazipur Agricultural University (GAU); Commonwealth Scientific &amp; Industrial Research Organisation (CSIRO)</t>
  </si>
  <si>
    <t>Hossain, A (corresponding author), Bangladesh Wheat &amp; Maize Res Inst, Dinajpur 5200, Bangladesh.;Skalicky, M; Brestic, M (corresponding author), Czech Univ Life Sci Prague, Fac Agrobiol Food &amp; Nat Resources, Dept Bot &amp; Plant Physiol, Kamycka 129, Prague 16500, Czech Republic.;Brestic, M (corresponding author), Slovak Univ Agr, Dept Plant Physiol, Tr A Hlinku 2, Nitra 94901, Slovakia.</t>
  </si>
  <si>
    <t>akbarhossainwrc@gmail.com; skalicky@af.czu.cz; marian.brestic@uniag.sk; sagar.maitra@cutm.ac.in; sukamalsarkarc@yahoo.com; zahoorahmadbwp@gmail.com; hinduvemuri@gmail.com; garai.sourav93@gmail.com; mou.mousumi98@gmail.com; rajansoils@pau.edu; pardeep.agron10@gmail.com; pradipta.banerjee@cutm.ac.in; saikatsaha2012@gmail.com; tofazzalislam@yahoo.com; alison.laing@csiro.au</t>
  </si>
  <si>
    <t>Islam, Touhidul/KOD-8127-2024; Laing, Alison/F-4381-2014; Ahmad, Zahoor/AAX-5036-2020; Maitra, Sagar/ABG-6109-2020; Bhatt, Rajan/J-7180-2019; Islam, Tofazzal/C-9184-2013; Hossain, Akbar/K-1070-2012; Sarkar, Sukamal/D-5994-2017; Skalicky, Milan/B-2449-2009; Mondal, Mousumi/JRZ-0377-2023; BANERJEE, PRADIPTA/AAN-8473-2020; Brestic, Marian/A-8263-2012</t>
  </si>
  <si>
    <t>Islam, Tofazzal/0000-0002-7613-0261; Hossain, Akbar/0000-0003-0264-2712; Bhatt, Rajan/0000-0001-9977-9955; Sarkar, Sukamal/0000-0002-1438-1778; Skalicky, Milan/0000-0002-4114-6909; Maitra, Sagar/0000-0001-8210-1531; Mondal, Mousumi/0000-0002-5652-2575; BANERJEE, PRADIPTA/0000-0002-2609-8849; Garai, Sourav/0000-0001-5823-078X; Brestic, Marian/0000-0003-3470-6100; Ahmad, Zahoor/0000-0002-9663-2509</t>
  </si>
  <si>
    <t>This is an international collaborative work. Financial support for APC of the review was funded by an S-grant from the Ministry of Education, Youth and Sports of the Czech Republic.</t>
  </si>
  <si>
    <t>10.3390/molecules26040881</t>
  </si>
  <si>
    <t>QP9TU</t>
  </si>
  <si>
    <t>WOS:000624172100001</t>
  </si>
  <si>
    <t>Ijaz, N; Ye, WM; Rehman, ZU; Ijaz, Z; Junaid, MF</t>
  </si>
  <si>
    <t>Ijaz, Nauman; Ye, Wei-Min; Rehman, Zia ur; Ijaz, Zain; Junaid, Muhammad Faisal</t>
  </si>
  <si>
    <t>Global insights into micro-macro mechanisms and environmental implications of limestone calcined clay cement (LC3) for sustainable construction applications</t>
  </si>
  <si>
    <t>Low carbon limestone calcined clay cement (LC3); Hydration chemistry; Durability; Sustainable applications; Environmental and economic aspect</t>
  </si>
  <si>
    <t>ALKALI-SILICA REACTION; GREENHOUSE-GAS EMISSIONS; SELF-COMPACTING CONCRETE; HIGH-PERFORMANCE CONCRETE; BLAST-FURNACE SLAG; C-S-H; FLY-ASH; PORTLAND-CEMENT; EARLY-AGE; RHEOLOGICAL PROPERTIES</t>
  </si>
  <si>
    <t>Limestone calcined clay cement (LC3) has gained attention in the research paradigm, and useful data is available in scattered form, necessitates comprehensive review to provide global insight into important research questions, i.e., micro-macro response, and environmental implications, keeping in view the future research directions. In this regard, the current article provides a comprehensive insight into LC3, focusing on its micro-macro mechanisms and critically examining different aspects such as chemical composition, hydration chemistry with special attention on phase assemblage, impacts of various salts and carbonation, rheological properties, mechanical behavior, high-temperature exposure, and compatibility with different admixtures. Additionally, this article explores the sustainable and environmentally friendly applications of LC3, with an emphasis on its economic and environmental advantages highlighted by pertinent data and lifecycle assessments (LCA). Comprehensive data was gathered from a micro-macro perspective considering SCMs from different regional sources, and comparisons were drawn with Ordinary Portland Cement (OPC). Further, comparative economic and environmental aspects for different grades of LC3 and OPC were evaluated and analyzed considering energy demand, costeffectiveness, and energy efficiency. The micro-macro characteristics of LC3 are found to be majorly dependent on its constituent, particularly clinker composition and alumina content in SCMs, which varies regionally. This review study outlines the critical research directions, i.e., enhancement of mechanical behavior and rheology, incorporation of super plasticizers and waste materials for resource conservation, and improvement of carbonation resistance for durability to make LC3 a sustainable and first-choice cement.</t>
  </si>
  <si>
    <t>[Ijaz, Nauman; Ye, Wei-Min; Ijaz, Zain] Tongji Univ, Coll Civil Engn, Dept Geotech Engn, Shanghai 200092, Peoples R China; [Rehman, Zia ur] Univ Portsmouth, Sch Civil Engn &amp; Surveying, Portland Bldg,Portland St, Portsmouth PO1 3AH, England; [Junaid, Muhammad Faisal] Slovak Univ Technol Bratislava, Fac Civil Engn, Dept Mat Engn &amp; Phys, Bratislava 81005, Slovakia</t>
  </si>
  <si>
    <t>Tongji University; University of Portsmouth; Slovak University of Technology Bratislava</t>
  </si>
  <si>
    <t>Rehman, ZU (corresponding author), Univ Portsmouth, Sch Civil Engn &amp; Surveying, Portland Bldg,Portland St, Portsmouth PO1 3AH, England.</t>
  </si>
  <si>
    <t>engr.zrehman@gmail.com</t>
  </si>
  <si>
    <t>Junaid, Muhammad Faisal/GSN-0345-2022; Ijaz, Nauman/AAQ-8299-2021; Ijaz, Zain/KRP-3187-2024; , Zia ur Rehman/N-7823-2019</t>
  </si>
  <si>
    <t>Ijaz, Nauman/0000-0002-9755-6296; Ijaz, Zain/0000-0002-1249-9510; , Zia ur Rehman/0000-0001-6779-2936</t>
  </si>
  <si>
    <t>National Key Research and Development Program of China [2019YFC1509900]; Shanghai Super Post-Doctoral Funding</t>
  </si>
  <si>
    <t>National Key Research and Development Program of China(National Key Research &amp; Development Program of China); Shanghai Super Post-Doctoral Funding</t>
  </si>
  <si>
    <t>The support from the National Key Research and Development Program of China (2019YFC1509900) and Shanghai Super Post-Doctoral Funding is greatly acknowledged.</t>
  </si>
  <si>
    <t>10.1016/j.scitotenv.2023.167794</t>
  </si>
  <si>
    <t>OCT 2023</t>
  </si>
  <si>
    <t>Y6BL4</t>
  </si>
  <si>
    <t>WOS:001106089500001</t>
  </si>
  <si>
    <t>Huang, XQ; Nepovimova, E; Adam, V; Sivak, L; Heger, Z; Valko, M; Wu, QH; Kuca, K</t>
  </si>
  <si>
    <t>Huang, Xueqin; Nepovimova, Eugenie; Adam, Vojtech; Sivak, Ladislav; Heger, Zbynek; Valko, Marian; Wu, Qinghua; Kuca, Kamil</t>
  </si>
  <si>
    <t>Neutrophils in Cancer immunotherapy: friends or foes?</t>
  </si>
  <si>
    <t>MOLECULAR CANCER</t>
  </si>
  <si>
    <t>Neutrophils; Cancer; Immunotherapy; Antitumor activity; Protumor activity</t>
  </si>
  <si>
    <t>TUMOR-ASSOCIATED NEUTROPHILS; SUPPRESSOR-CELLS; MYELOID CELLS; GM-CSF; PERIPHERAL-BLOOD; DRUG-DELIVERY; BONE-MARROW; PROGRESSION; ANGIOGENESIS; MODULATION</t>
  </si>
  <si>
    <t>Neutrophils play a Janus-faced role in the complex landscape of cancer pathogenesis and immunotherapy. As immune defense cells, neutrophils release toxic substances, including reactive oxygen species and matrix metalloproteinase 9, within the tumor microenvironment. They also modulate the expression of tumor necrosis factor-related apoptosis-inducing ligand and Fas ligand, augmenting their capacity to induce tumor cell apoptosis. Their involvement in antitumor immune regulation synergistically activates a network of immune cells, bolstering anticancer effects. Paradoxically, neutrophils can succumb to the influence of tumors, triggering signaling cascades such as JAK/STAT, which deactivate the immune system network, thereby promoting immune evasion by malignant cells. Additionally, neutrophil granular constituents, such as neutrophil elastase and vascular endothelial growth factor, intricately fuel tumor cell proliferation, metastasis, and angiogenesis. Understanding the mechanisms that guide neutrophils to collaborate with other immune cells for comprehensive tumor eradication is crucial to enhancing the efficacy of cancer therapeutics. In this review, we illuminate the underlying mechanisms governing neutrophil-mediated support or inhibition of tumor progression, with a particular focus on elucidating the internal and external factors that influence neutrophil polarization. We provide an overview of recent advances in clinical research regarding the involvement of neutrophils in cancer therapy. Moreover, the future prospects and limitations of neutrophil research are discussed, aiming to provide fresh insights for the development of innovative cancer treatment strategies targeting neutrophils.</t>
  </si>
  <si>
    <t>[Huang, Xueqin; Wu, Qinghua] Yangtze Univ, Coll Life Sci, Jingzhou 434025, Peoples R China; [Nepovimova, Eugenie; Wu, Qinghua; Kuca, Kamil] Univ Hradec Kralove, Fac Sci, Dept Chem, Hradec Kralove 50003, Czech Republic; [Adam, Vojtech; Sivak, Ladislav; Heger, Zbynek] Mendel Univ Brno, Dept Chem &amp; Biochem, Brno 61300, Czech Republic; [Valko, Marian] Slovak Univ Technol Bratislava, Fac Chem &amp; Food Technol, Bratislava 81237, Slovakia; [Kuca, Kamil] Univ Hosp Hradec Kralove, Biomed Res Ctr, Hradec Kralove 50005, Czech Republic; [Kuca, Kamil] Univ Granada, Andalusian Res Inst Data Sci &amp; Computat Intelligen, Granada, Spain</t>
  </si>
  <si>
    <t>Yangtze University; University of Hradec Kralove; Mendel University in Brno; Slovak University of Technology Bratislava; University Hospital Hradec Kralove; University of Granada</t>
  </si>
  <si>
    <t>Wu, QH (corresponding author), Yangtze Univ, Coll Life Sci, Jingzhou 434025, Peoples R China.;Wu, QH; Kuca, K (corresponding author), Univ Hradec Kralove, Fac Sci, Dept Chem, Hradec Kralove 50003, Czech Republic.;Kuca, K (corresponding author), Univ Hosp Hradec Kralove, Biomed Res Ctr, Hradec Kralove 50005, Czech Republic.;Kuca, K (corresponding author), Univ Granada, Andalusian Res Inst Data Sci &amp; Computat Intelligen, Granada, Spain.</t>
  </si>
  <si>
    <t>wqh212@hotmail.com; kamil.kuca@uhk.cz</t>
  </si>
  <si>
    <t>Valko, Marian/B-5022-2011; Kuca, Kamil/D-1396-2011; Nepovimova, Eugenie/AAU-7268-2020; Adam, Vojtech/D-7686-2012; Heger, Zbynek/D-1973-2013; Sivak, Ladislav/J-6362-2014</t>
  </si>
  <si>
    <t>Heger, Zbynek/0000-0002-3915-7270; Sivak, Ladislav/0000-0003-2623-8458</t>
  </si>
  <si>
    <t>National Natural Science Foundation of China and Grant Agency of the Czech Republic</t>
  </si>
  <si>
    <t>We would like to thank the National Natural Science Foundation of China and Grant Agency of the Czech Republic for financial support.</t>
  </si>
  <si>
    <t>1476-4598</t>
  </si>
  <si>
    <t>MOL CANCER</t>
  </si>
  <si>
    <t>Mol. Cancer</t>
  </si>
  <si>
    <t>10.1186/s12943-024-02004-z</t>
  </si>
  <si>
    <t>Biochemistry &amp; Molecular Biology; Oncology</t>
  </si>
  <si>
    <t>RJ2K7</t>
  </si>
  <si>
    <t>WOS:001227228300001</t>
  </si>
  <si>
    <t>Sriram, S; Rajagopal, K; Krejcar, O; Namazi, H</t>
  </si>
  <si>
    <t>Sriram, Sridevi; Rajagopal, Karthikeyan; Krejcar, Ondrej; Namazi, Hamidreza</t>
  </si>
  <si>
    <t>DECODING OF THE EXTRAOCULAR MUSCLES ACTIVATIONS BY COMPLEXITY-BASED ANALYSIS OF ELECTROMYOGRAM (EMG) SIGNALS</t>
  </si>
  <si>
    <t>FRACTALS-COMPLEX GEOMETRY PATTERNS AND SCALING IN NATURE AND SOCIETY</t>
  </si>
  <si>
    <t>Extraocular Muscles Activations; Electromyogram (EMG) Signals; Fractal Theory; Sample Entropy; Approximate Entropy; Complexity</t>
  </si>
  <si>
    <t>The analysis of extraocular muscles' activation is crucial for understanding eye movement patterns, providing insights into oculomotor control, and contributing to advancements in fields such as vision research, neurology, and biomedical engineering. Ten subjects went through the experiments, including normal watching, blinking, upward and downward movements of eyes, and eye movements to the left and right while their electromyogram (EMG) signals were recorded. We analyzed the complexity of recorded EMG signals using fractal theory, sample entropy, and approximate entropy (ApEn). The results showed that the techniques are able to decode the changes in the complexity of EMG signals between different eye movements. In other words, we can use these methods to study extraocular muscle activations in different conditions.</t>
  </si>
  <si>
    <t>[Sriram, Sridevi] Chennai Inst Technol, Ctr Computat Biol, Chennai 600069, Tamil Nadu, India; [Rajagopal, Karthikeyan] Chennai Inst Technol, Ctr Nonlinear Syst, Chennai 600069, Tamil Nadu, India; [Krejcar, Ondrej; Namazi, Hamidreza] Univ Hradec Kralove, Fac Informat &amp; Management, Ctr Basic &amp; Appl Res, Hradec Kralove 50003, Czech Republic; [Krejcar, Ondrej] Tech Univ Kosice, Fac Mech Engn, Dept Biomed Engn &amp; Measurement, Kosice, Slovakia; [Namazi, Hamidreza] Monash Univ, Sch Engn, Subang Jaya, Malaysia</t>
  </si>
  <si>
    <t>Chennai Institute of Technology; Chennai Institute of Technology; University of Hradec Kralove; Technical University Kosice; Monash University; Monash University Malaysia</t>
  </si>
  <si>
    <t>Namazi, H (corresponding author), Univ Hradec Kralove, Fac Informat &amp; Management, Ctr Basic &amp; Appl Res, Hradec Kralove 50003, Czech Republic.;Namazi, H (corresponding author), Monash Univ, Sch Engn, Subang Jaya, Malaysia.</t>
  </si>
  <si>
    <t>hamidreza.namazi@monash.edu</t>
  </si>
  <si>
    <t>Krejcar, Ondrej/A-8639-2008; Rajagopal, Karthikeyan/L-6724-2015</t>
  </si>
  <si>
    <t>Namazi, Hamidreza/0000-0002-6354-1985</t>
  </si>
  <si>
    <t>SPEV project, University of Hradec Kralove, Faculty of Informatics and Management, Czech Republic [2102-2024]; Chennai Institute of Technology, India [CIT/CNS/2023/RP/004]</t>
  </si>
  <si>
    <t>SPEV project, University of Hradec Kralove, Faculty of Informatics and Management, Czech Republic; Chennai Institute of Technology, India</t>
  </si>
  <si>
    <t>The work and the contribution were also supported by the SPEV project, University of Hradec Kralove, Faculty of Informatics and Management, Czech Republic (ID: 2102-2024), Smart Solutionsin Ubiquitous Computing Environments. We are also grateful for the support of student MichalDobrovolny in consultations regarding application aspects. Chennai Institute of Technology, India, vide Funding No. CIT/CNS/2023/RP/004.</t>
  </si>
  <si>
    <t>WORLD SCIENTIFIC PUBL CO PTE LTD</t>
  </si>
  <si>
    <t>SINGAPORE</t>
  </si>
  <si>
    <t>5 TOH TUCK LINK, SINGAPORE 596224, SINGAPORE</t>
  </si>
  <si>
    <t>0218-348X</t>
  </si>
  <si>
    <t>1793-6543</t>
  </si>
  <si>
    <t>FRACTALS</t>
  </si>
  <si>
    <t>Fractals-Complex Geom. Patterns Scaling Nat. Soc.</t>
  </si>
  <si>
    <t>10.1142/S0218348X24500671</t>
  </si>
  <si>
    <t>Mathematics, Interdisciplinary Applications; Multidisciplinary Sciences</t>
  </si>
  <si>
    <t>Mathematics; Science &amp; Technology - Other Topics</t>
  </si>
  <si>
    <t>PQ9G9</t>
  </si>
  <si>
    <t>WOS:001197986200001</t>
  </si>
  <si>
    <t>Acharya, S; Adamová, D; Rinella, GA; Agnello, M; Agrawal, N; Ahammed, Z; Ahmad, S; Ahn, SU; Ahuja, I; Akindinov, A; Al-Turany, M; Aleksandrov, D; Alessandro, B; Alfanda, HM; Molina, RA; Ali, B; Alici, A; Alizadehvandchali, N; Alkin, A; Alme, J; Alocco, G; Alt, T; Altamura, AR; Altsybeev, I; Alvarado, JR; Anaam, MN; Andrei, C; Andreou, N; Andronic, A; Anguelov, V; Antinori, F; Antonioli, P; Apadula, N; Aphecetche, L; Appelshäuser, H; Arata, C; Arcelli, S; Aresti, M; Arnaldi, R; Arneiro, JGMCA; Arsene, IC; Arslandok, M; Augustinus, A; Averbeck, R; Azmi, MD; Baba, H; Badalà, A; Bae, J; Baek, YW; Bai, X; Bailhache, R; Bailung, Y; Balbino, A; Baldisseri, A; Balis, B; Banerjee, D; Banoo, Z; Barbera, R; Barile, F; Barioglio, L; Barlou, M; Barman, B; Barnaföldi, GG; Barnby, LS; Barret, V; Barreto, L; Bartels, C; Barth, K; Bartsch, E; Bastid, N; Basu, S; Batigne, G; Battistini, D; Batyunya, B; Bauri, D; Alba, JLB; Bearden, IG; Beattie, C; Becht, P; Behera, D; Belikov, I; Hechavarria, ADCB; Bellini, F; Bellwied, R; Belokurova, S; Beltran, YAV; Bencedi, G; Beole, S; Berdnikov, Y; Berdnikova, A; Bergmann, L; Besoiu, MG; Betev, L; Bhaduri, PP; Bhasin, A; Bhat, MA; Bhattacharjee, B; Bianchi, L; Bianchi, N; Bielcík, J; Bielcíková, J; Biernat, J; Bigot, AP; Bilandzic, A; Biro, G; Biswas, S; Bize, N; Blair, JT; Blau, D; Blidaru, MB; Bluhme, N; Blume, C; Boca, G; Bock, F; Bodova, T; Bogdanov, A; Boi, S; Bok, J; Boldizsár, L; Bombara, M; Bond, PM; Bonomi, G; Borel, H; Borissov, A; Carcamo, AGB; Bossi, H; Botta, E; Bouziani, YEM; Bratrud, L; Braun-Munzinger, P; Bregant, M; Broz, M; Bruno, GE; Buckland, MD; Budnikov, D; Buesching, H; Bufalino, S; Buhler, P; Burmasov, N; Buthelezi, Z; Bylinkin, A; Bysiak, SA; Cai, M; Caines, H; Caliva, A; Villar, EC; Camacho, JMM; Camerini, P; Canedo, FDM; Cantway, SL; Carabas, M; Carballo, AA; Carnesecchi, F; Caron, R; Carvalho, LAD; Castellanos, JC; Catalano, F; Sanchez, CC; Chakaberia, I; Chakraborty, P; Chandra, S; Chapeland, S; Chartier, M; Chattopadhyay, S; Chattopadhyay, S; Cheng, T; Cheshkov, C; Cheynis, B; Barroso, VC; Chinellato, DD; Chizzali, ES; Cho, J; Cho, S; Chochula, P; Choudhury, D; Christakoglou, P; Christensen, CH; Christiansen, P; Chujo, T; Ciacco, M; Cicalo, C; Cindolo, F; Ciupek, MR; Clai, G; Colamaria, F; Colburn, JS; Colella, D; Colocci, M; Concas, M; Balbastre, GC; del Valle, ZC; Contin, G; Contreras, JG; Coquet, ML; Cortese, P; Cosentino, MR; Costa, F; Costanza, S; Cot, C; Crkovská, J; Crochet, P; Cruz-Torres, R; Cui, P; Dainese, A; Danisch, MC; Danu, A; Das, P; Das, P; Das, S; Dash, AR; Dash, S; De Caro, A; de Cataldo, G; de Cuveland, J; De Falco, A; De Gruttola, D; De Marco, N; De Martin, C; De Pasquale, S; Deb, R; Del Grande, R; Dello Stritto, L; Deng, W; Dhankher, P; Di Bari, D; Di Mauro, A; Diab, B; Diaz, RA; Dietel, T; Ding, Y; Ditzel, J; Divià, R; Dixit, DU; Djuvsland, O; Dmitrieva, U; Dobrin, A; Dönigus, B; Dubinski, JM; Dubla, A; Dudi, S; Dupieux, P; Durkac, M; Dzalaiova, N; Eder, TM; Ehlers, RJ; Eisenhut, F; Ejima, R; Elia, D; Erazmus, B; Ercolessi, F; Espagnon, B; Eulisse, G; Evans, D; Evdokimov, S; Fabbietti, L; Faggin, M; Faivre, J; Fan, F; Fan, W; Fantoni, A; Fasel, M; Feliciello, A; Feofilov, G; Téllez, AF; Ferrandi, L; Ferrer, MB; Ferrero, A; Ferrero, C; Ferretti, A; Feuillard, VJG; Filova, V; Finogeev, D; Fionda, FM; Flatland, E; Flor, F; Flores, AN; Foertsch, S; Fokin, I; Fokin, S; Fragiacomo, E; Frajna, E; Fuchs, U; Funicello, N; Furget, C; Furs, A; Fusayasu, T; Gaardhoje, JJ; Gagliardi, M; Gago, AM; Gahlaut, T; Galvan, CD; Gangadharan, DR; Ganoti, P; Garabatos, C; Chávez, TG; Garcia-Solis, E; Gargiulo, C; Gasik, P; Gautam, A; Ducati, MBG; Germain, M; Ghimouz, A; Ghosh, C; Giacalone, M; Gioachin, G; Giubellino, P; Giubilato, P; Glaenzer, AMC; Glässel, P; Glimos, E; Goh, DJQ; Gonzalez, V; Gordeev, P; Gorgon, M; Goswami, K; Gotovac, S; Grabski, V; Graczykowski, LK; Grecka, E; Grelli, A; Grigoras, C; Grigoriev, V; Grigoryan, S; Grosa, F; Grosse-Oetringhaus, JF; Grosso, R; Grund, D; Grunwald, NA; Guardiano, GG; Guernane, R; Guilbaud, M; Gulbrandsen, K; Gündem, T; Gunji, T; Guo, W; Gupta, A; Gupta, R; Gupta, R; Gwizdziel, K; Gyulai, L; Hadjidakis, C; Haider, FU; Haidlova, S; Hamagaki, H; Hamdi, A; Han, Y; Hanley, BG; Hannigan, R; Hansen, J; Haque, MR; Harris, JW; Harton, A; Hassan, H; Hatzifotiadou, D; Hauer, P; Havener, LB; Heckel, ST; Hellbär, E; Helstrup, H; Hemmer, M; Herman, T; Corral, GH; Herrmann, F; Herrmann, S; Hetland, KF; Heybeck, B; Hillemanns, H; Hippolyte, B; Hoffmann, FW; Hofman, B; Hong, GH; Horst, M; Horzyk, A; Hou, Y; Hristov, P; Hughes, C; Huhn, P; Huhta, LM; Humanic, TJ; Hutson, A; Hutter, D; Ilkaev, R; Ilyas, H; Inaba, M; Innocenti, GM; Ippolitov, M; Isakov, A; Isidori, T; Islam, MS; Ivanov, M; Ivanov, M; Ivanov, V; Iversen, KE; Jablonski, M; Jacak, B; Jacazio, N; Jacobs, PM; Jadlovska, S; Jadlovsky, J; Jaelani, S; Jahnke, C; Jakubowska, MJ; Janik, MA; Janson, T; Ji, S; Jia, S; Jimenez, AAP; Jonas, F; Jones, DM; Jowett, JM; Jung, J; Jung, M; Junique, A; Jusko, A; Kabus, MJ; Kaewjai, J; Kalinak, P; Kalteyer, AS; Kalweit, A; Kaplin, V; Uysal, AK; Karatovic, D; Karavichev, O; Karavicheva, T; Karczmarczyk, P; Karpechev, E; Kebschull, U; Keidel, R; Keijdener, DLD; Keil, M; Ketzer, B; Khade, SS; Khan, AM; Khan, S; Khanzadeev, A; Kharlov, Y; Khatun, A; Khuntia, A; Kileng, B; Kim, B; Kim, C; Kim, DJ; Kim, EJ; Kim, J; Kim, JS; Kim, J; Kim, J; Kim, M; Kim, S; Kim, T; Kimura, K; Kirsch, S; Kisel, I; Kiselev, S; Kisiel, A; Kitowski, JP; Klay, JL; Klein, J; Klein, S; Klein-Bösing, C; Kleiner, M; Klemenz, T; Kluge, A; Knospe, AG; Kobdaj, C; Kollegger, T; Kondratyev, A; Kondratyeva, N; Kondratyuk, E; Konig, J; Konigstorfer, SA; Konopka, PJ; Kornakov, G; Korwieser, M; Koryciak, SD; Kotliarov, A; Kovalenko, V; Kowalski, M; Kozhuharov, V; Králik, I; Kravcáková, A; Krcal, L; Krivda, M; Krizek, F; Gajdosova, KK; Kroesen, M; Krüger, M; Krupova, DM; Kryshen, E; Kucera, V; Kuhn, C; Kuijer, PG; Kumaoka, T; Kumar, D; Kumar, L; Kumar, N; Kumar, S; Kundu, S; Kurashvili, P; Kurepin, A; Kurepin, AB; Kuryakin, A; Kushpil, S; Kuskov, V; Kweon, MJ; Kwon, Y; La Pointe, SL; La Rocca, P; Lakrathok, A; Lamanna, M; Landou, AR; Langoy, R; Larionov, P; Laudi, E; Lautner, L; Lavicka, R; Lea, R; Lee, H; Legrand, I; Legras, G; Lehrbach, J; Lelek, TM; Lemmon, RC; Monzón, IL; Lesch, MM; Lesser, ED; Lévai, P; Li, X; Lien, J; Lietava, R; Likmeta, I; Lim, B; Lim, SH; Lindenstruth, V; Lindner, A; Lippmann, C; Liu, DH; Liu, J; Liveraro, GSS; Lofnes, IM; Loizides, C; Lokos, S; Lömker, J; Loncar, P; Lopez, X; Torres, EL; Lu, P; Lugo, FV; Luhder, JR; Lunardon, M; Luparello, G; Ma, YG; Mager, M; Maire, A; Majerz, EM; Makariev, MV; Malaev, M; Malfattore, G; Malik, NM; Malik, QW; Malik, SK; Malinina, L; Mallick, D; Mallick, N; Mandaglio, G; Mandal, SK; Manko, V; Manso, F; Manzari, V; Mao, Y; Marcjan, RW; Margagliotti, GV; Margotti, A; Marín, A; Markert, C; Martinengo, P; Martínez, MI; García, GM; Martins, MPP; Masciocchi, S; Masera, M; Masoni, A; Massacrier, L; Massen, O; Mastroserio, A; Matonoha, O; Mattiazzo, S; Matyja, A; Mayer, C; Mazuecos, AL; Mazzaschi, F; Mazzilli, M; Mdhluli, JE; Melikyan, Y; Menchaca-Rocha, A; Mendez, JEM; Meninno, E; Menon, AS; Meres, M; Mhlanga, S; Miake, Y; Micheletti, L; Mihaylov, DL; Mikhaylov, K; Mishra, AN; Miskowiec, D; Modak, A; Mohanty, B; Khan, MM; Molander, MA; Monira, S; Mordasini, C; De Godoy, DAM; Morozov, I; Morsch, A; Mrnjavac, T; Muccifora, V; Muhuri, S; Mulligan, JD; Mulliri, A; Munhoz, MG; Munzer, RH; Murakami, H; Murray, S; Musa, L; Musinsky, J; Myrcha, JW; Naik, B; Nambrath, AI; Nandi, BK; Nania, R; Nappi, E; Nassirpour, AF; Nath, A; Nattrass, C; Naydenov, MN; Neagu, A; Negru, A; Nekrasova, E; Nellen, L; Nepeivoda, R; Nese, S; Neskovic, G; Nicassio, N; Nielsen, BS; Nielsen, EG; Nikolaev, S; Nikulin, S; Nikulin, V; Noferini, F; Noh, S; Nomokonov, P; Norman, J; Novitzky, N; Nowakowski, P; Nyanin, A; Nystrand, J; Ogino, M; Oh, S; Ohlson, A; Okorokov, VA; Oleniacz, J; Da Silva, ACO; Onnerstad, A; Oppedisano, C; Velasquez, AO; Otwinowski, J; Oya, M; Oyama, K; Pachmayer, Y; Padhan, S; Pagano, D; Paic, G; Paisano-Guzmán, S; Palasciano, A; Panebianco, S; Park, H; Park, H; Park, J; Parkkila, JE; Patley, Y; Patra, RN; Paul, B; Pei, H; Peitzmann, T; Peng, X; Pennisi, M; Perciballi, S; Peresunko, D; Perez, GM; Pestov, Y; Petrov, V; Petrovici, M; Pezzi, RP; Piano, S; Pikna, M; Pillot, P; Pinazza, O; Pinsky, L; Pinto, C; Pisano, S; Ploskon, M; Planinic, M; Pliquett, F; Poghosyan, MG; Polichtchouk, B; Politano, S; Poljak, N; Pop, A; Porteboeuf-Houssais, S; Pozdniakov, V; Pozos, IY; Pradhan, KK; Prasad, SK; Prasad, S; Preghenella, R; Prino, F; Pruneau, CA; Pshenichnov, I; Puccio, M; Pucillo, S; Pugelova, Z; Qiu, S; Quaglia, L; Ragoni, S; Rai, A; Rakotozafindrabe, A; Ramello, L; Rami, F; Rancien, TA; Rasa, M; Räsänen, SS; Rath, R; Rauch, MP; Ravasenga, I; Read, KF; Reckziegel, C; Redelbach, AR; Redlich, K; Reetz, CA; Regules-Medel, HD; Rehman, A; Reidt, F; Reme-Ness, HA; Rescakova, Z; Reygers, K; Riabov, A; Riabov, V; Ricci, R; Richter, M; Riedel, AA; Riegler, W; Riffero, AG; Ristea, C; Rodriguez, MV; Cahuantzi, MR; Ramírez, SAR; Roed, K; Rogalev, R; Rogochaya, E; Rogoschinski, TS; Rohr, D; Röhrich, D; Rojas, PF; Torres, SR; Rokita, PS; Romanenko, G; Ronchetti, F; Rosano, A; Rosas, ED; Roslon, K; Rossi, A; Roy, A; Roy, S; Rubini, N; Ruggiano, D; Rui, R; Russek, PG; Russo, R; Rustamov, A; Ryabinkin, E; Ryabov, Y; Rybicki, A; Rytkonen, H; Ryu, J; Rzesa, W; Saarimaki, OAM; Sadhu, S; Sadovsky, S; Saetre, J; Safarík, K; Saha, P; Saha, SK; Saha, S; Sahoo, B; Sahoo, B; Sahoo, R; Sahoo, S; Sahu, D; Sahu, PK; Saini, J; Sajdakova, K; Sakai, S; Salvan, MP; Sambyal, S; Samitz, D; Sanna, I; Saramela, TB; Sarma, P; Sarritzu, V; Sarti, VM; Sas, MHP; Sawan, S; Schambach, J; Scheid, HS; Schiaua, C; Schicker, R; Schlepper, F; Schmah, A; Schmidt, C; Schmidt, HR; Schmidt, MO; Schmidt, M; Schmidt, NV; Schmier, AR; Schotter, R; Schröter, A; Schukraft, J; Schweda, K; Scioli, G; Scomparin, E; Seger, JE; Sekiguchi, Y; Sekihata, D; Selina, M; Selyuzhenkov, I; Senyukov, S; Seo, JJ; Serebryakov, D; Serksnyte, L; Sevcenco, A; Shaba, TJ; Shabetai, A; Shahoyan, R; Shangaraev, A; Sharma, A; Sharma, B; Sharma, D; Sharma, H; Sharma, M; Sharma, S; Sharma, S; Sharma, U; Shatat, A; Sheibani, O; Shigaki, K; Shimomura, M; Shin, J; Shirinkin, S; Shou, Q; Sibiriak, Y; Siddhanta, S; Siemiarczuk, T; Silva, TF; Silvermyr, D; Simantathammakul, T; Simeonov, R; Singh, B; Singh, B; Singh, K; Singh, R; Singh, R; Singh, R; Singh, S; Singh, VK; Singhal, V; Sinha, T; Sitar, B; Sitta, M; Skaali, TB; Skorodumovs, G; Slupecki, M; Smirnov, N; Snellings, RJM; Solheim, EH; Song, J; Sonnabend, C; Soramel, F; Soto-hernandez, AB; Spijkers, R; Sputowska, I; Staa, J; Stachel, J; Stan, I; Steffanic, PJ; Stiefelmaier, SF; Stocco, D; Storehaug, I; Stratmann, P; Strazzi, S; Sturniolo, A; Stylianidis, CP; Suaide, AAP; Suire, C; Sukhanov, M; Suljic, M; Sultanov, R; Sumberia, V; Sumowidagdo, S; Swain, S; Szarka, I; Szymkowski, M; Taghavi, SF; Taillepied, G; Takahashi, J; Tambave, GJ; Tang, S; Tang, Z; Takaki, JDT; Tapus, N; Tarasovicova, LA; Tarzila, MG; Tassielli, GF; Tauro, A; García, AT; Muñoz, GT; Telesca, A; Terlizzi, L; Terrevoli, C; Thakur, S; Thomas, D; Tikhonov, A; Tiltmann, N; Timmins, AR; Tkacik, M; Tkacik, T; Toia, A; Tokumoto, R; Tomohiro, K; Topilskaya, N; Toppi, M; Tork, T; Torres, VV; Ramos, AGT; Trifiró, A; Triolo, AS; Tripathy, S; Tripathy, T; Trogolo, S; Trubnikov, V; Trzaska, WH; Trzcinski, TP; Tumkin, A; Turrisi, R; Tveter, TS; Ullaland, K; Ulukutlu, B; Uras, A; Usai, GL; Vala, M; Valle, N; van Doremalen, LVR; van Leeuwen, M; van Veen, CA; van Weelden, RJG; Vande Vyvre, P; Varga, D; Varga, Z; Torres, PV; Vasileiou, M; Vasiliev, A; Doce, OV; Doce, OV; Vechernin, V; Vercellin, E; Limón, SV; Verma, R; Vermunt, L; Vértesi, R; Verweij, M; Vickovic, L; Vilakazi, Z; Baillie, OV; Villani, A; Vinogradov, A; Virgili, T; Virta, MMO; Vislavicius, V; Vodopyanov, A; Volkel, B; Völkl, MA; Voloshin, K; Voloshin, SA; Volpe, G; von Haller, B; Vorobyev, I; Vozniuk, N; Vrláková, J; Wan, J; Wang, C; Wang, D; Wang, Y; Wang, Y; Wegrzynek, A; Weiglhofer, FT; Wenzel, SC; Wessels, JP; Wiechula, J; Wikne, J; Wilk, G; Wilkinson, J; Willems, GA; Windelband, B; Winn, M; Wright, JR; Wu, W; Wu, Y; Xu, R; Yadav, A; Yadav, AK; Yalcin, S; Yamaguchi, Y; Yang, S; Yano, S; Yin, Z; Yoo, IK; Yoon, JH; Yu, H; Yuan, S; Yuncu, A; Zaccolo, V; Zampolli, C; Zanone, F; Zardoshti, N; Zarochentsev, A; Závada, P; Zaviyalov, N; Zhalov, M; Zhang, B; Zhang, C; Zhang, L; Zhang, S; Zhang, X; Zhang, Y; Zhang, Z; Zhao, M; Zherebchevskii, V; Zhi, Y; Zhou, D; Zhou, Y; Zhu, J; Zhu, Y; Zugravel, SC; Zurlo, N</t>
  </si>
  <si>
    <t>Acharya, S.; Adamova, D.; Rinella, G. Aglieri; Agnello, M.; Agrawal, N.; Ahammed, Z.; Ahmad, S.; Ahn, S. U.; Ahuja, I.; Akindinov, A.; Al-Turany, M.; Aleksandrov, D.; Alessandro, B.; Alfanda, H. M.; Alfaro Molina, R.; Ali, B.; Alici, A.; Alizadehvandchali, N.; Alkin, A.; Alme, J.; Alocco, G.; Alt, T.; Altamura, A. R.; Altsybeev, I.; Alvarado, J. R.; Anaam, M. N.; Andrei, C.; Andreou, N.; Andronic, A.; Anguelov, V.; Antinori, F.; Antonioli, P.; Apadula, N.; Aphecetche, L.; Appelshaeuser, H.; Arata, C.; Arcelli, S.; Aresti, M.; Arnaldi, R.; Arneiro, J. G. M. C. A.; Arsene, I. C.; Arslandok, M.; Augustinus, A.; Averbeck, R.; Azmi, M. D.; Baba, H.; Badala, A.; Bae, J.; Baek, Y. W.; Bai, X.; Bailhache, R.; Bailung, Y.; Balbino, A.; Baldisseri, A.; Balis, B.; Banerjee, D.; Banoo, Z.; Barbera, R.; Barile, F.; Barioglio, L.; Barlou, M.; Barman, B.; Barnafoldi, G. G.; Barnby, L. S.; Barret, V.; Barreto, L.; Bartels, C.; Barth, K.; Bartsch, E.; Bastid, N.; Basu, S.; Batigne, G.; Battistini, D.; Batyunya, B.; Bauri, D.; Alba, J. L. Bazo; Bearden, I. G.; Beattie, C.; Becht, P.; Behera, D.; Belikov, I.; Hechavarria, A. D. C. Bell; Bellini, F.; Bellwied, R.; Belokurova, S.; Beltran, Y. A. V.; Bencedi, G.; Beole, S.; Berdnikov, Y.; Berdnikova, A.; Bergmann, L.; Besoiu, M. G.; Betev, L.; Bhaduri, P. P.; Bhasin, A.; Bhat, M. A.; Bhattacharjee, B.; Bianchi, L.; Bianchi, N.; Bielcik, J.; Bielcikova, J.; Biernat, J.; Bigot, A. P.; Bilandzic, A.; Biro, G.; Biswas, S.; Bize, N.; Blair, J. T.; Blau, D.; Blidaru, M. B.; Bluhme, N.; Blume, C.; Boca, G.; Bock, F.; Bodova, T.; Bogdanov, A.; Boi, S.; Bok, J.; Boldizsar, L.; Bombara, M.; Bond, P. M.; Bonomi, G.; Borel, H.; Borissov, A.; Carcamo, A. G. Borquez; Bossi, H.; Botta, E.; Bouziani, Y. E. M.; Bratrud, L.; Braun-Munzinger, P.; Bregant, M.; Broz, M.; Bruno, G. E.; Buckland, M. D.; Budnikov, D.; Buesching, H.; Bufalino, S.; Buhler, P.; Burmasov, N.; Buthelezi, Z.; Bylinkin, A.; Bysiak, S. A.; Cai, M.; Caines, H.; Caliva, A.; Villar, E. Calvo; Camacho, J. M. M.; Camerini, P.; Canedo, F. D. M.; Cantway, S. L.; Carabas, M.; Carballo, A. A.; Carnesecchi, F.; Caron, R.; Carvalho, L. A. D.; Castellanos, J. Castillo; Catalano, F.; Sanchez, C. Ceballos; Chakaberia, I.; Chakraborty, P.; Chandra, S.; Chapeland, S.; Chartier, M.; Chattopadhyay, S.; Chattopadhyay, S.; Cheng, T.; Cheshkov, C.; Cheynis, B.; Barroso, V. Chibante; Chinellato, D. D.; Chizzali, E. S.; Cho, J.; Cho, S.; Chochula, P.; Choudhury, D.; Christakoglou, P.; Christensen, C. H.; Christiansen, P.; Chujo, T.; Ciacco, M.; Cicalo, C.; Cindolo, F.; Ciupek, M. R.; Clai, G.; Colamaria, F.; Colburn, J. S.; Colella, D.; Colocci, M.; Concas, M.; Balbastre, G. Conesa; del Valle, Z. Conesa; Contin, G.; Contreras, J. G.; Coquet, M. L.; Cortese, P.; Cosentino, M. R.; Costa, F.; Costanza, S.; Cot, C.; Crkovska, J.; Crochet, P.; Cruz-Torres, R.; Cui, P.; Dainese, A.; Danisch, M. C.; Danu, A.; Das, P.; Das, P.; Das, S.; Dash, A. R.; Dash, S.; De Caro, A.; de Cataldo, G.; de Cuveland, J.; De Falco, A.; De Gruttola, D.; De Marco, N.; De Martin, C.; De Pasquale, S.; Deb, R.; Del Grande, R.; Dello Stritto, L.; Deng, W.; Dhankher, P.; Di Bari, D.; Di Mauro, A.; Diab, B.; Diaz, R. A.; Dietel, T.; Ding, Y.; Ditzel, J.; Divia, R.; Dixit, D. U.; Djuvsland, O.; Dmitrieva, U.; Dobrin, A.; Doenigus, B.; Dubinski, J. M.; Dubla, A.; Dudi, S.; Dupieux, P.; Durkac, M.; Dzalaiova, N.; Eder, T. M.; Ehlers, R. J.; Eisenhut, F.; Ejima, R.; Elia, D.; Erazmus, B.; Ercolessi, F.; Espagnon, B.; Eulisse, G.; Evans, D.; Evdokimov, S.; Fabbietti, L.; Faggin, M.; Faivre, J.; Fan, F.; Fan, W.; Fantoni, A.; Fasel, M.; Feliciello, A.; Feofilov, G.; Fernandez Tellez, A.; Ferrandi, L.; Ferrer, M. B.; Ferrero, A.; Ferrero, C.; Ferretti, A.; Feuillard, V. J. G.; Filova, V.; Finogeev, D.; Fionda, F. M.; Flatland, E.; Flor, F.; Flores, A. N.; Foertsch, S.; Fokin, I.; Fokin, S.; Fragiacomo, E.; Frajna, E.; Fuchs, U.; Funicello, N.; Furget, C.; Furs, A.; Fusayasu, T.; Gaardhoje, J. J.; Gagliardi, M.; Gago, A. M.; Gahlaut, T.; Galvan, C. D.; Gangadharan, D. R.; Ganoti, P.; Garabatos, C.; Garcia Chavez, T.; Garcia-Solis, E.; Gargiulo, C.; Gasik, P.; Gautam, A.; Ducati, M. B. Gay; Germain, M.; Ghimouz, A.; Ghosh, C.; Giacalone, M.; Gioachin, G.; Giubellino, P.; Giubilato, P.; Glaenzer, A. M. C.; Glaessel, P.; Glimos, E.; Goh, D. J. Q.; Gonzalez, V.; Gordeev, P.; Gorgon, M.; Goswami, K.; Gotovac, S.; Grabski, V.; Graczykowski, L. K.; Grecka, E.; Grelli, A.; Grigoras, C.; Grigoriev, V.; Grigoryan, S.; Grosa, F.; Grosse-Oetringhaus, J. F.; Grosso, R.; Grund, D.; Grunwald, N. A.; Guardiano, G. G.; Guernane, R.; Guilbaud, M.; Gulbrandsen, K.; Guendem, T.; Gunji, T.; Guo, W.; Gupta, A.; Gupta, R.; Gupta, R.; Gwizdziel, K.; Gyulai, L.; Hadjidakis, C.; Haider, F. U.; Haidlova, S.; Hamagaki, H.; Hamdi, A.; Han, Y.; Hanley, B. G.; Hannigan, R.; Hansen, J.; Haque, M. R.; Harris, J. W.; Harton, A.; Hassan, H.; Hatzifotiadou, D.; Hauer, P.; Havener, L. B.; Heckel, S. T.; Hellbar, E.; Helstrup, H.; Hemmer, M.; Herman, T.; Corral, G. Herrera; Herrmann, F.; Herrmann, S.; Hetland, K. F.; Heybeck, B.; Hillemanns, H.; Hippolyte, B.; Hoffmann, F. W.; Hofman, B.; Hong, G. H.; Horst, M.; Horzyk, A.; Hou, Y.; Hristov, P.; Hughes, C.; Huhn, P.; Huhta, L. M.; Humanic, T. J.; Hutson, A.; Hutter, D.; Ilkaev, R.; Ilyas, H.; Inaba, M.; Innocenti, G. M.; Ippolitov, M.; Isakov, A.; Isidori, T.; Islam, M. S.; Ivanov, M.; Ivanov, M.; Ivanov, V.; Iversen, K. E.; Jablonski, M.; Jacak, B.; Jacazio, N.; Jacobs, P. M.; Jadlovska, S.; Jadlovsky, J.; Jaelani, S.; Jahnke, C.; Jakubowska, M. J.; Janik, M. A.; Janson, T.; Ji, S.; Jia, S.; Jimenez, A. A. P.; Jonas, F.; Jones, D. M.; Jowett, J. M.; Jung, J.; Jung, M.; Junique, A.; Jusko, A.; Kabus, M. J.; Kaewjai, J.; Kalinak, P.; Kalteyer, A. S.; Kalweit, A.; Kaplin, V.; Uysal, A. Karasu; Karatovic, D.; Karavichev, O.; Karavicheva, T.; Karczmarczyk, P.; Karpechev, E.; Kebschull, U.; Keidel, R.; Keijdener, D. L. D.; Keil, M.; Ketzer, B.; Khade, S. S.; Khan, A. M.; Khan, S.; Khanzadeev, A.; Kharlov, Y.; Khatun, A.; Khuntia, A.; Kileng, B.; Kim, B.; Kim, C.; Kim, D. J.; Kim, E. J.; Kim, J.; Kim, J. S.; Kim, J.; Kim, J.; Kim, M.; Kim, S.; Kim, T.; Kimura, K.; Kirsch, S.; Kisel, I.; Kiselev, S.; Kisiel, A.; Kitowski, J. P.; Klay, J. L.; Klein, J.; Klein, S.; Klein-Boesing, C.; Kleiner, M.; Klemenz, T.; Kluge, A.; Knospe, A. G.; Kobdaj, C.; Kollegger, T.; Kondratyev, A.; Kondratyeva, N.; Kondratyuk, E.; Konig, J.; Konigstorfer, S. A.; Konopka, P. J.; Kornakov, G.; Korwieser, M.; Koryciak, S. D.; Kotliarov, A.; Kovalenko, V.; Kowalski, M.; Kozhuharov, V.; Kralik, I.; Kravcakova, A.; Krcal, L.; Krivda, M.; Krizek, F.; Gajdosova, K. Krizkova; Kroesen, M.; Krueger, M.; Krupova, D. M.; Kryshen, E.; Kucera, V.; Kuhn, C.; Kuijer, P. G.; Kumaoka, T.; Kumar, D.; Kumar, L.; Kumar, N.; Kumar, S.; Kundu, S.; Kurashvili, P.; Kurepin, A.; Kurepin, A. B.; Kuryakin, A.; Kushpil, S.; Kuskov, V.; Kweon, M. J.; Kwon, Y.; La Pointe, S. L.; La Rocca, P.; Lakrathok, A.; Lamanna, M.; Landou, A. R.; Langoy, R.; Larionov, P.; Laudi, E.; Lautner, L.; Lavicka, R.; Lea, R.; Lee, H.; Legrand, I.; Legras, G.; Lehrbach, J.; Lelek, T. M.; Lemmon, R. C.; Monzon, I. Leon; Lesch, M. M.; Lesser, E. D.; Levai, P.; Li, X.; Lien, J.; Lietava, R.; Likmeta, I.; Lim, B.; Lim, S. H.; Lindenstruth, V.; Lindner, A.; Lippmann, C.; Liu, D. H.; Liu, J.; Liveraro, G. S. S.; Lofnes, I. M.; Loizides, C.; Lokos, S.; Lomker, J.; Loncar, P.; Lopez, X.; Torres, E. Lopez; Lu, P.; Lugo, F. V.; Luhder, J. R.; Lunardon, M.; Luparello, G.; Ma, Y. G.; Mager, M.; Maire, A.; Majerz, E. M.; Makariev, M. V.; Malaev, M.; Malfattore, G.; Malik, N. M.; Malik, Q. W.; Malik, S. K.; Malinina, L.; Mallick, D.; Mallick, N.; Mandaglio, G.; Mandal, S. K.; Manko, V.; Manso, F.; Manzari, V.; Mao, Y.; Marcjan, R. W.; Margagliotti, G. V.; Margotti, A.; Marin, A.; Markert, C.; Martinengo, P.; Martinez, M. I.; Garcia, G. Martinez; Martins, M. P. P.; Masciocchi, S.; Masera, M.; Masoni, A.; Massacrier, L.; Massen, O.; Mastroserio, A.; Matonoha, O.; Mattiazzo, S.; Matyja, A.; Mayer, C.; Mazuecos, A. L.; Mazzaschi, F.; Mazzilli, M.; Mdhluli, J. E.; Melikyan, Y.; Menchaca-Rocha, A.; Mendez, J. E. M.; Meninno, E.; Menon, A. S.; Meres, M.; Mhlanga, S.; Miake, Y.; Micheletti, L.; Mihaylov, D. L.; Mikhaylov, K.; Mishra, A. N.; Miskowiec, D.; Modak, A.; Mohanty, B.; Khan, M. Mohisin; Molander, M. A.; Monira, S.; Mordasini, C.; De Godoy, D. A. Moreira; Morozov, I.; Morsch, A.; Mrnjavac, T.; Muccifora, V.; Muhuri, S.; Mulligan, J. D.; Mulliri, A.; Munhoz, M. G.; Munzer, R. H.; Murakami, H.; Murray, S.; Musa, L.; Musinsky, J.; Myrcha, J. W.; Naik, B.; Nambrath, A. I.; Nandi, B. K.; Nania, R.; Nappi, E.; Nassirpour, A. F.; Nath, A.; Nattrass, C.; Naydenov, M. N.; Neagu, A.; Negru, A.; Nekrasova, E.; Nellen, L.; Nepeivoda, R.; Nese, S.; Neskovic, G.; Nicassio, N.; Nielsen, B. S.; Nielsen, E. G.; Nikolaev, S.; Nikulin, S.; Nikulin, V.; Noferini, F.; Noh, S.; Nomokonov, P.; Norman, J.; Novitzky, N.; Nowakowski, P.; Nyanin, A.; Nystrand, J.; Ogino, M.; Oh, S.; Ohlson, A.; Okorokov, V. A.; Oleniacz, J.; Da Silva, A. C. Oliveira; Onnerstad, A.; Oppedisano, C.; Velasquez, A. Ortiz; Otwinowski, J.; Oya, M.; Oyama, K.; Pachmayer, Y.; Padhan, S.; Pagano, D.; Paic, G.; Paisano-Guzman, S.; Palasciano, A.; Panebianco, S.; Park, H.; Park, H.; Park, J.; Parkkila, J. E.; Patley, Y.; Patra, R. N.; Paul, B.; Pei, H.; Peitzmann, T.; Peng, X.; Pennisi, M.; Perciballi, S.; Peresunko, D.; Perez, G. M.; Pestov, Y.; Petrov, V.; Petrovici, M.; Pezzi, R. P.; Piano, S.; Pikna, M.; Pillot, P.; Pinazza, O.; Pinsky, L.; Pinto, C.; Pisano, S.; Ploskon, M.; Planinic, M.; Pliquett, F.; Poghosyan, M. G.; Polichtchouk, B.; Politano, S.; Poljak, N.; Pop, A.; Porteboeuf-Houssais, S.; Pozdniakov, V.; Pozos, I. Y.; Pradhan, K. K.; Prasad, S. K.; Prasad, S.; Preghenella, R.; Prino, F.; Pruneau, C. A.; Pshenichnov, I.; Puccio, M.; Pucillo, S.; Pugelova, Z.; Qiu, S.; Quaglia, L.; Ragoni, S.; Rai, A.; Rakotozafindrabe, A.; Ramello, L.; Rami, F.; Rancien, T. A.; Rasa, M.; Rasanen, S. S.; Rath, R.; Rauch, M. P.; Ravasenga, I.; Read, K. F.; Reckziegel, C.; Redelbach, A. R.; Redlich, K.; Reetz, C. A.; Regules-Medel, H. D.; Rehman, A.; Reidt, F.; Reme-Ness, H. A.; Rescakova, Z.; Reygers, K.; Riabov, A.; Riabov, V.; Ricci, R.; Richter, M.; Riedel, A. A.; Riegler, W.; Riffero, A. G.; Ristea, C.; Rodriguez, M. V.; Rodriguez Cahuantzi, M.; Rodriguez Ramirez, S. A.; Roed, K.; Rogalev, R.; Rogochaya, E.; Rogoschinski, T. S.; Rohr, D.; Rohrich, D.; Rojas, P. F.; Torres, S. Rojas; Rokita, P. S.; Romanenko, G.; Ronchetti, F.; Rosano, A.; Rosas, E. D.; Roslon, K.; Rossi, A.; Roy, A.; Roy, S.; Rubini, N.; Ruggiano, D.; Rui, R.; Russek, P. G.; Russo, R.; Rustamov, A.; Ryabinkin, E.; Ryabov, Y.; Rybicki, A.; Rytkonen, H.; Ryu, J.; Rzesa, W.; Saarimaki, O. A. M.; Sadhu, S.; Sadovsky, S.; Saetre, J.; Safarik, K.; Saha, P.; Saha, S. K.; Saha, S.; Sahoo, B.; Sahoo, B.; Sahoo, R.; Sahoo, S.; Sahu, D.; Sahu, P. K.; Saini, J.; Sajdakova, K.; Sakai, S.; Salvan, M. P.; Sambyal, S.; Samitz, D.; Sanna, I.; Saramela, T. B.; Sarma, P.; Sarritzu, V.; Sarti, V. M.; Sas, M. H. P.; Sawan, S.; Schambach, J.; Scheid, H. S.; Schiaua, C.; Schicker, R.; Schlepper, F.; Schmah, A.; Schmidt, C.; Schmidt, H. R.; Schmidt, M. O.; Schmidt, M.; Schmidt, N. V.; Schmier, A. R.; Schotter, R.; Schroeter, A.; Schukraft, J.; Schweda, K.; Scioli, G.; Scomparin, E.; Seger, J. E.; Sekiguchi, Y.; Sekihata, D.; Selina, M.; Selyuzhenkov, I.; Senyukov, S.; Seo, J. J.; Serebryakov, D.; Serksnyte, L.; Sevcenco, A.; Shaba, T. J.; Shabetai, A.; Shahoyan, R.; Shangaraev, A.; Sharma, A.; Sharma, B.; Sharma, D.; Sharma, H.; Sharma, M.; Sharma, S.; Sharma, S.; Sharma, U.; Shatat, A.; Sheibani, O.; Shigaki, K.; Shimomura, M.; Shin, J.; Shirinkin, S.; Shou, Q.; Sibiriak, Y.; Siddhanta, S.; Siemiarczuk, T.; Silva, T. F.; Silvermyr, D.; Simantathammakul, T.; Simeonov, R.; Singh, B.; Singh, B.; Singh, K.; Singh, R.; Singh, R.; Singh, R.; Singh, S.; Singh, V. K.; Singhal, V.; Sinha, T.; Sitar, B.; Sitta, M.; Skaali, T. B.; Skorodumovs, G.; Slupecki, M.; Smirnov, N.; Snellings, R. J. M.; Solheim, E. H.; Song, J.; Sonnabend, C.; Soramel, F.; Soto-hernandez, A. B.; Spijkers, R.; Sputowska, I.; Staa, J.; Stachel, J.; Stan, I.; Steffanic, P. J.; Stiefelmaier, S. F.; Stocco, D.; Storehaug, I.; Stratmann, P.; Strazzi, S.; Sturniolo, A.; Stylianidis, C. P.; Suaide, A. A. P.; Suire, C.; Sukhanov, M.; Suljic, M.; Sultanov, R.; Sumberia, V.; Sumowidagdo, S.; Swain, S.; Szarka, I.; Szymkowski, M.; Taghavi, S. F.; Taillepied, G.; Takahashi, J.; Tambave, G. J.; Tang, S.; Tang, Z.; Takaki, J. D. Tapia; Tapus, N.; Tarasovicova, L. A.; Tarzila, M. G.; Tassielli, G. F.; Tauro, A.; Garcia, A. Tavira; Munoz, G. Tejeda; Telesca, A.; Terlizzi, L.; Terrevoli, C.; Thakur, S.; Thomas, D.; Tikhonov, A.; Tiltmann, N.; Timmins, A. R.; Tkacik, M.; Tkacik, T.; Toia, A.; Tokumoto, R.; Tomohiro, K.; Topilskaya, N.; Toppi, M.; Tork, T.; Torres, V. V.; Ramos, A. G. Torres; Trifiro, A.; Triolo, A. S.; Tripathy, S.; Tripathy, T.; Trogolo, S.; Trubnikov, V.; Trzaska, W. H.; Trzcinski, T. P.; Tumkin, A.; Turrisi, R.; Tveter, T. S.; Ullaland, K.; Ulukutlu, B.; Uras, A.; Usai, G. L.; Vala, M.; Valle, N.; van Doremalen, L. V. R.; van Leeuwen, M.; van Veen, C. A.; van Weelden, R. J. G.; Vande Vyvre, P.; Varga, D.; Varga, Z.; Torres, P. Vargas; Vasileiou, M.; Vasiliev, A.; Doce, O. Vazquez; Rueda, O. Vazquez; Vechernin, V.; Vercellin, E.; Limon, S. Vergara; Verma, R.; Vermunt, L.; Vertesi, R.; Verweij, M.; Vickovic, L.; Vilakazi, Z.; Baillie, O. Villalobos; Villani, A.; Vinogradov, A.; Virgili, T.; Virta, M. M. O.; Vislavicius, V.; Vodopyanov, A.; Volkel, B.; Voelkl, M. A.; Voloshin, K.; Voloshin, S. A.; Volpe, G.; von Haller, B.; Vorobyev, I.; Vozniuk, N.; Vrlakova, J.; Wan, J.; Wang, C.; Wang, D.; Wang, Y.; Wang, Y.; Wegrzynek, A.; Weiglhofer, F. T.; Wenzel, S. C.; Wessels, J. P.; Wiechula, J.; Wikne, J.; Wilk, G.; Wilkinson, J.; Willems, G. A.; Windelband, B.; Winn, M.; Wright, J. R.; Wu, W.; Wu, Y.; Xu, R.; Yadav, A.; Yadav, A. K.; Yalcin, S.; Yamaguchi, Y.; Yang, S.; Yano, S.; Yin, Z.; Yoo, I. -K.; Yoon, J. H.; Yu, H.; Yuan, S.; Yuncu, A.; Zaccolo, V.; Zampolli, C.; Zanone, F.; Zardoshti, N.; Zarochentsev, A.; Zavada, P.; Zaviyalov, N.; Zhalov, M.; Zhang, B.; Zhang, C.; Zhang, L.; Zhang, S.; Zhang, X.; Zhang, Y.; Zhang, Z.; Zhao, M.; Zherebchevskii, V.; Zhi, Y.; Zhou, D.; Zhou, Y.; Zhu, J.; Zhu, Y.; Zugravel, S. C.; Zurlo, N.</t>
  </si>
  <si>
    <t>ALICE Collaboration</t>
  </si>
  <si>
    <t>Prompt and non-prompt J/ψ production at midrapidity in Pb-Pb collisions at √sNN=5.02 TeV</t>
  </si>
  <si>
    <t>Heavy Ion Experiments; Heavy Quark Production; Quarkonium</t>
  </si>
  <si>
    <t>QUARK-GLUON PLASMA; RADIATIVE ENERGY-LOSS; MONTE-CARLO; MATTER; ANNIHILATION; COALESCENCE; SPS</t>
  </si>
  <si>
    <t>The transverse momentum (p(T)) and centrality dependence of the nuclear modification factor R-AA of prompt and non-prompt J/psi, the latter originating from the weak decays of beauty hadrons, have been measured by the ALICE collaboration in Pb-Pb collisions at root s(NN) = 5.02TeV. The measurements are carried out through the e(+)e(-) decay channel at midrapidity (vertical bar y vertical bar &lt; 0.9) in the transverse momentum region 1.5 &lt; p(T) &lt; 10 GeV/c. Both prompt and non-prompt J/psi measurements indicate a significant suppression for p(T) &gt; 5 GeV/c, which becomes stronger with increasing collision centrality. The results are consistent with similar LHC measurements in the overlapping pT intervals, and cover the kinematic region down to p(T) = 1.5 GeV/c at midrapidity, not accessible by other LHC experiments. The suppression of prompt J/psi in central and semicentral collisions exhibits a decreasing trend towards lower transverse momentum, described within uncertainties by models implementing J/psi production from recombination of c and (c) over bar quarks produced independently in different partonic scatterings. At high transverse momentum, transport models including quarkonium dissociation are able to describe the suppression for prompt J/psi. For non-prompt J/psi, the suppression predicted by models including both collisional and radiative processes for the computation of the beauty-quark energy loss inside the quark-gluon plasma is consistent with measurements within uncertainties.</t>
  </si>
  <si>
    <t>[Grigoryan, S.] Yerevan Phys Inst Fdn, AI Alikhanyan Natl Sci Lab, Yerevan, Armenia; [Balis, B.; Gorgon, M.; Horzyk, A.; Jablonski, M.; Kitowski, J. P.; Koryciak, S. D.; Lelek, T. M.; Majerz, E. M.; Marcjan, R. W.; Russek, P. G.] AGH Univ Krakow, Krakow, Poland; [Trubnikov, V.] Natl Acad Sci Ukraine, Bogolyubov Inst Theoret Phys, Kiev, Ukraine; [Banerjee, D.; Bhat, M. A.; Biswas, S.; Das, P.; Das, S.; Modak, A.; Prasad, S. K.; Saha, S. K.; Thakur, S.] Bose Inst, Dept Phys, Kolkata, India; [Banerjee, D.; Bhat, M. A.; Biswas, S.; Das, P.; Das, S.; Modak, A.; Prasad, S. K.; Saha, S. K.; Thakur, S.] Ctr Astroparticle Phys &amp; Space Sci CAPSS, Kolkata, India; [Klay, J. L.] Calif Polytech State Univ San Luis Obispo, San Luis Obispo, CA 93407 USA; [Alfanda, H. M.; Anaam, M. N.; Cai, M.; Cheng, T.; Cui, P.; Deng, W.; Ding, Y.; Fan, F.; Guo, W.; Hou, Y.; Liu, D. H.; Mao, Y.; Pei, H.; Tang, S.; Wang, Y.; Xu, R.; Yin, Z.; Zhang, B.; Zhang, X.; Zhang, Z.; Zhou, D.; Zhu, J.; Zhu, Y.] Cent China Normal Univ, Wuhan, Peoples R China; [Diaz, R. A.; Torres, E. Lopez; Perez, G. M.] Ctr Aplicaciones Tecnol &amp; Desarrollo Nucl CEADEN, Havana, Cuba; [Corral, G. Herrera] Ctr Invest &amp; Estudios Avanzados CINVESTAV, Mexico City, DF, Mexico; [Corral, G. Herrera] Ctr Invest &amp; Estudios Avanzados CINVESTAV, Merida, Mexico; [Garcia-Solis, E.; Harton, A.] Chicago State Univ, Chicago, IL 60628 USA; [Jia, S.; Li, X.; Zhao, M.; Zhi, Y.] China Inst Atom Energy, Beijing, Peoples R China; [Peng, X.] China Univ Geosci, Wuhan, Peoples R China; [Noh, S.; Shin, J.; Yu, H.] Chungbuk Natl Univ, Cheongju, South Korea; [Dzalaiova, N.; Ivanov, M.; Meres, M.; Pikna, M.; Sitar, B.; Szarka, I.] Comenius Univ, Fac Math Phys &amp; Informat, Bratislava, Slovakia; [Ilyas, H.] COMSATS Univ Islamabad, Islamabad, Pakistan; [Ragoni, S.; Seger, J. E.] Creighton Univ, Omaha, NE USA; [Ahmad, S.; Ali, B.; Azmi, M. D.; Khan, S.; Khan, M. Mohisin; Singh, S.] Aligarh Muslim Univ, Dept Phys, Aligarh, Uttar Pradesh, India; [Ji, S.; Kim, C.; Lim, S. H.; Ryu, J.; Song, J.; Yoo, I. -K.] Pusan Natl Univ, Dept Phys, Pusan, South Korea; [Kim, S.; Nassirpour, A. F.; Oh, S.] Sejong Univ, Dept Phys, Seoul, South Korea; [Dhankher, P.; Dixit, D. U.; Kim, M.; Lesser, E. D.; Nambrath, A. I.] Univ Calif Berkeley, Dept Phys, Berkeley, CA USA; [Arsene, I. C.; Malik, Q. W.; Neagu, A.; Nese, S.; Richter, M.; Roed, K.; Skaali, T. B.; Solheim, E. H.; Storehaug, I.; Tveter, T. S.; Wikne, J.] Univ Oslo, Dept Phys, Oslo, Norway; [Alme, J.; Bodova, T.; Bylinkin, A.; Djuvsland, O.; Lofnes, I. M.; Nystrand, J.; Rauch, M. P.; Rehman, A.; Rohrich, D.; Saetre, J.; Ullaland, K.; Yang, S.; Yuan, S.] Univ Bergen, Dept Phys &amp; Technol, Bergen, Norway; [Boca, G.; Costanza, S.; Valle, N.] Univ Pavia, Dipartimento Fis, Pavia, Italy; [Aresti, M.; Boi, S.; De Falco, A.; Mulliri, A.; Paul, B.; Sarritzu, V.; Usai, G. L.] Univ Cagliari, Dipartimento Fis, Cagliari, Italy; [Aresti, M.; Boi, S.; De Falco, A.; Mulliri, A.; Paul, B.; Sarritzu, V.; Usai, G. L.] Sezione Ist Nazl Fis Nucl, Cagliari, Italy; [Buckland, M. D.; Camerini, P.; Contin, G.; De Martin, C.; Margagliotti, G. V.; Rui, R.; Villani, A.; Zaccolo, V.] Univ Trieste, Dipartimento Fis, Trieste, Italy; [Buckland, M. D.; Camerini, P.; Contin, G.; De Martin, C.; Margagliotti, G. V.; Rui, R.; Villani, A.; Zaccolo, V.] Sezione Ist Nazl Fis Nucl, Trieste, Italy; [Beole, S.; Bianchi, L.; Botta, E.; Catalano, F.; Ferretti, A.; Gagliardi, M.; Lim, B.; Masera, M.; Mazzaschi, F.; Pennisi, M.; Perciballi, S.; Pucillo, S.; Quaglia, L.; Riffero, A. G.; Terlizzi, L.; Vercellin, E.] Univ Turin, Dipartimento Fis, Turin, Italy; [Beole, S.; Bianchi, L.; Botta, E.; Catalano, F.; Ferretti, A.; Gagliardi, M.; Lim, B.; Masera, M.; Mazzaschi, F.; Pennisi, M.; Perciballi, S.; Pucillo, S.; Quaglia, L.; Riffero, A. G.; Terlizzi, L.; Vercellin, E.] Sezione Ist Nazl Fis Nucl, Turin, Italy; [Alici, A.; Arcelli, S.; Bellini, F.; Colocci, M.; Ercolessi, F.; Jacazio, N.; Malfattore, G.; Romanenko, G.; Rubini, N.; Scioli, G.; Strazzi, S.] Univ Bologna, Dipartimento Fis &amp; Astron, Bologna, Italy; [Alici, A.; Arcelli, S.; Bellini, F.; Colocci, M.; Ercolessi, F.; Jacazio, N.; Malfattore, G.; Romanenko, G.; Rubini, N.; Scioli, G.; Strazzi, S.] Sezione Ist Nazl Fis Nucl, Bologna, Italy; [Barbera, R.; La Rocca, P.; Rasa, M.] Univ Catania, Dipartimento Fis &amp; Astron, Catania, Italy; [Barbera, R.; La Rocca, P.; Rasa, M.] Sezione Ist Nazl Fis Nucl, Catania, Italy; [Faggin, M.; Giubilato, P.; Lunardon, M.; Mattiazzo, S.; Soramel, F.] Univ Padua, Dipartimento Fis &amp; Astron, Padua, Italy; [Faggin, M.; Giubilato, P.; Lunardon, M.; Mattiazzo, S.; Soramel, F.] Sezione Ist Nazl Fis Nucl, Padua, Italy; [Caliva, A.; De Caro, A.; De Gruttola, D.; De Pasquale, S.; Dello Stritto, L.; Funicello, N.; Ricci, R.; Virgili, T.] Univ Salerno, Dipartimento Fis ER Caianiello, Salerno, Italy; [Caliva, A.; De Caro, A.; De Gruttola, D.; De Pasquale, S.; Dello Stritto, L.; Funicello, N.; Ricci, R.; Virgili, T.] Grp Coll INFN, Salerno, Italy; [Agnello, M.; Balbino, A.; Bufalino, S.; Ciacco, M.; Gioachin, G.; Kuhn, C.; Politano, S.; Rami, F.; Schotter, R.; Senyukov, S.] Politecn Torino, Dipartimento DISAT, Turin, Italy; [Agnello, M.; Balbino, A.; Bufalino, S.; Ciacco, M.; Gioachin, G.; Politano, S.] Sezione Ist Nazl Fis Nucl, Turin, Italy; [Mandaglio, G.; Rosano, A.; Sturniolo, A.; Trifiro, A.; Triolo, A. S.] Univ Messina, Dipartimento Sci MIFT, Messina, Italy; [Barile, F.; Bruno, G. E.; Colella, D.; Di Bari, D.; Kumar, S.; Sadhu, S.; Tassielli, G. F.; Ramos, A. G. Torres; Volpe, G.] Dipartimento Interateneo Fis M Merlin, Bari, Italy; [Barile, F.; Bruno, G. E.; Colella, D.; Di Bari, D.; Kumar, S.; Sadhu, S.; Tassielli, G. F.; Ramos, A. G. Torres; Volpe, G.] Sezione Ist Nazl Fis Nucl, Bari, Italy; [Rinella, G. Aglieri; Alkin, A.; Augustinus, A.; Barth, K.; Betev, L.; Carballo, A. A.; Carnesecchi, F.; Catalano, F.; Concas, M.; Costa, F.; Di Mauro, A.; Eulisse, G.; Ferrer, M. B.; Flatland, E.; Gargiulo, C.; Grigoras, C.; Grosa, F.; Grosse-Oetringhaus, J. F.; Hillemanns, H.; Innocenti, G. M.; Jowett, J. M.; Junique, A.; Kalweit, A.; Keil, M.; Klein, J.; Kluge, A.; Krcal, L.; Gajdosova, K. Krizkova; Lamanna, M.; Laudi, E.; Lautner, L.; Mager, M.; Mazuecos, A. L.; Mazzilli, M.; Micheletti, L.; Morsch, A.; Musa, L.; Parkkila, J. E.; Puccio, M.; Reidt, F.; Rohr, D.; Sanna, I.; Schukraft, J.; Sonnabend, C.; Suljic, M.; Tauro, A.; Telesca, A.; Triolo, A. S.; Volkel, B.; von Haller, B.; Wegrzynek, A.; Zampolli, C.] European Org Nucl Res CERN, Geneva, Switzerland; [Gotovac, S.; Loncar, P.; Vickovic, L.] Univ Split, Fac Elect Engn Mech Engn &amp; Naval Architecture, Split, Croatia; [Helstrup, H.; Hetland, K. F.; Kileng, B.; Reme-Ness, H. A.] Western Norway Univ Appl Sci, Fac Sci &amp; Engn, Bergen, Norway; [Bielcik, J.; Broz, M.; Contreras, J. G.; Filova, V.; Grund, D.; Haidlova, S.; Herman, T.; Khuntia, A.; Krupova, D. M.; Torres, S. Rojas; Safarik, K.] Czech Tech Univ, Fac Nucl Sci &amp; Phys Engn, Prague, Czech Republic; [Kozhuharov, V.; Makariev, M. V.; Naydenov, M. N.; Simeonov, R.] Sofia Univ, Fac Phys, Sofia, Bulgaria; [Ahuja, I.; Bombara, M.; Kravcakova, A.; Rescakova, Z.; Sajdakova, K.; Vala, M.; Vrlakova, J.] Safarik Univ, Fac Sci, Kosice, Slovakia; [Bluhme, N.; de Cuveland, J.; Hutter, D.; Kisel, I.; Krcal, L.; La Pointe, S. L.; Lehrbach, J.; Lindenstruth, V.; Neskovic, G.; Redelbach, A. R.; Schroeter, A.; Weiglhofer, F. T.] Goethe Univ Frankfurt, Frankfurt Inst Adv Studies, Frankfurt, Germany; [Ma, Y. G.; Shou, Q.; Wan, J.; Wang, C.; Wang, D.; Wang, Y.; Wu, W.; Zhang, L.; Zhang, S.] Fudan Univ, Shanghai, Peoples R China; [Baek, Y. W.; Kim, J. S.] Gangneung Wonju Natl Univ, Kangnung, South Korea; [Barman, B.; Bhattacharjee, B.; Choudhury, D.; Saha, P.; Sarma, P.] Gauhati Univ, Dept Phys, Gauhati, India; [Hauer, P.; Ketzer, B.; Yadav, A.] Rheinische Friedrich Wilhelms Univ Bonn, Helmholtz Inst Strahlen &amp; Kernphys, Bonn, Germany; [Melikyan, Y.; Molander, M. A.; Rasanen, S. S.; Saarimaki, O. A. M.; Slupecki, M.] Helsinki Inst Phys HIP, Helsinki, Finland; [Alvarado, J. R.; Beltran, Y. A. V.; Fernandez Tellez, A.; Garcia Chavez, T.; Martinez, M. I.; Paisano-Guzman, S.; Pozos, I. Y.; Regules-Medel, H. D.; Rodriguez Cahuantzi, M.; Rodriguez Ramirez, S. A.; Rojas, P. F.; Munoz, G. Tejeda; Limon, S. Vergara] Univ Autonoma Puebla, High Energy Phys Grp, Puebla, Mexico; [Andrei, C.; Legrand, I.; Lindner, A.; Petrovici, M.; Pop, A.; Schiaua, C.; Tarzila, M. G.] Horia Hulubei Natl Inst Phys &amp; Nucl Engn, Bucharest, Romania; [Barnafoldi, G. G.; Bencedi, G.; Biro, G.; Boldizsar, L.; Frajna, E.; Gyulai, L.; Levai, P.; Mishra, A. N.; Varga, D.; Varga, Z.; Vertesi, R.] HUN REN Wigner Res Ctr Phys, Budapest, Hungary; [Bauri, D.; Chakraborty, P.; Dash, S.; Gahlaut, T.; Nandi, B. K.; Padhan, S.; Patley, Y.; Roy, S.; Sahoo, B.; Sharma, D.; Tripathy, T.; Verma, R.] Indian Inst Technol Bombay IIT, Mumbai, Maharashtra, India; [Bailung, Y.; Behera, D.; Goswami, K.; Gupta, R.; Khade, S. S.; Mallick, N.; Pradhan, K. K.; Prasad, S.; Roy, A.; Sahoo, B.; Sahoo, R.; Sahu, D.; Singh, K.; Singh, R.] Indian Inst Technol Indore, Indore, India; [Bianchi, N.; Fantoni, A.; Muccifora, V.; Pisano, S.; Ronchetti, F.; Toppi, M.; Doce, O. Vazquez] INFN, Lab Nazl Frascati, Frascati, Italy; [Altamura, A. R.; Colamaria, F.; de Cataldo, G.; Elia, D.; Manzari, V.; Mastroserio, A.; Nappi, E.; Nicassio, N.; Palasciano, A.] INFN, Sez Bari, Bari, Italy; [Agrawal, N.; Antonioli, P.; Cindolo, F.; Clai, G.; Giacalone, M.; Hatzifotiadou, D.; Margotti, A.; Nania, R.; Noferini, F.; Pinazza, O.; Preghenella, R.; Rath, R.; Tripathy, S.] INFN, Sez Bologna, Bologna, Italy; [Alocco, G.; Cicalo, C.; Fionda, F. M.; Masoni, A.; Siddhanta, S.] INFN, Sez Cagliari, Cagliari, Italy; [Badala, A.; Mandaglio, G.; Rosano, A.; Sturniolo, A.; Trifiro, A.; Triolo, A. S.] INFN, Sez Catania, Catania, Italy; [Antinori, F.; Dainese, A.; Rossi, A.; Sharma, H.; Turrisi, R.; Zhu, J.] INFN, Sez Padova, Padua, Italy; [Boca, G.; Bonomi, G.; Costanza, S.; Lea, R.; Pagano, D.; Zurlo, N.] INFN, Sez Pavia, Pavia, Italy; [Alessandro, B.; Arnaldi, R.; Cortese, P.; De Marco, N.; Feliciello, A.; Ferrero, C.; Giubellino, P.; Oppedisano, C.; Prino, F.; Ramello, L.; Scomparin, E.; Sitta, M.; Zugravel, S. C.] INFN, Sez Torino, Turin, Italy; [Fragiacomo, E.; Luparello, G.; Piano, S.] INFN, Sez Trieste, Trieste, Italy; [Bok, J.; Cho, J.; Cho, S.; Kim, J.; Kucera, V.; Kweon, M. J.; Park, J.; Seo, J. J.; Yoon, J. H.] Inha Univ, Incheon, South Korea; [Grelli, A.; Hofman, B.; Keijdener, D. L. D.; Lomker, J.; Massen, O.; Peitzmann, T.; Snellings, R. J. M.; van Doremalen, L. V. R.; Verweij, M.] Univ Utrecht Nikhef, Inst Gravitat &amp; Subat Phys GRASP, Utrecht, Netherlands; [Kalinak, P.; Kralik, I.; Krivda, M.; Musinsky, J.] Slovak Acad Sci, Inst Expt Phys, Kosice, Slovakia; [Sahoo, S.; Sahu, P. K.; Swain, S.] Homi Bhabha Natl Inst, Inst Phys, Bhubaneswar, India; [Zavada, P.] Czech Acad Sci, Inst Phys, Prague, Czech Republic; [Besoiu, M. G.; Danu, A.; Dobrin, A.; Ristea, C.; Sevcenco, A.; Stan, I.] Inst Space Sci ISS, Bucharest, Romania; [Alt, T.; Appelshaeuser, H.; Bailhache, R.; Bartsch, E.; Blume, C.; Bouziani, Y. E. M.; Bratrud, L.; Buesching, H.; Ditzel, J.; Doenigus, B.; Eisenhut, F.; Guendem, T.; Hemmer, M.; Heybeck, B.; Huhn, P.; Jung, J.; Jung, M.; Kirsch, S.; Kleiner, M.; Konig, J.; Krueger, M.; Munzer, R. H.; Pliquett, F.; Rogoschinski, T. S.; Scheid, H. S.; Toia, A.; Wiechula, J.] Goethe Univ Frankfurt, Inst Kernphys, Frankfurt, Germany; [Jimenez, A. A. P.; Mendez, J. E. M.; Nellen, L.; Velasquez, A. Ortiz; Paic, G.; Rosas, E. D.; Torres, P. Vargas] Univ Nacl Autonoma Mexico, Inst Ciencias Nucl, Mexico City, DF, Mexico; [Ducati, M. B. Gay; Pezzi, R. P.] Univ Fed Rio Grande do Sul UFRGS, Inst Fis, Porto Alegre, RS, Brazil; [Alfaro Molina, R.; Grabski, V.; Lugo, F. V.; Menchaca-Rocha, A.] Univ Nacl Autonoma Mexico, Inst Fis, Mexico City, DF, Mexico; [Buthelezi, Z.; Foertsch, S.; Shaba, T. J.] Natl Res Fdn, IThemba LABS, Somerset W, South Africa; [Kim, E. J.; Kim, J.] Jeonbuk Natl Univ, Jeonju, South Korea; [Hoffmann, F. W.; Janson, T.; Kebschull, U.] Goethe Univ Frankfurt, Inst Informat, Fachbereich Informat &amp; Math, Frankfurt, Germany; [Ahn, S. U.] Korea Inst Sci &amp; Technol Informat, Daejeon, South Korea; [Uysal, A. Karasu; Yalcin, S.] KTO Karatay Univ, Konya, Turkiye; [Arata, C.; Balbastre, G. Conesa; Faivre, J.; Furget, C.; Guernane, R.; Landou, A. R.; Rancien, T. A.] Univ Grenoble Alpes, Lab Phys Subatom &amp; Cosmol, CNRS, IN2P3, Grenoble, France; [Apadula, N.; Chakaberia, I.; Cruz-Torres, R.; Ehlers, R. J.; Fan, W.; Hamdi, A.; Jacak, B.; Jacobs, P. M.; Klein, S.; Mulligan, J. D.; Ploskon, M.] Lawrence Berkeley Natl Lab, Berkeley, CA USA; [Basu, S.; Christiansen, P.; Hansen, J.; Iversen, K. E.; Matonoha, O.; Nepeivoda, R.; Ohlson, A.; Silvermyr, D.; Staa, J.; Vislavicius, V.] Lund Univ, Dept Phys, Div Particle Phys, Lund, Sweden; [Goh, D. J. Q.; Hamagaki, H.; Ogino, M.; Oyama, K.; Sharma, S.] Nagasaki Inst Appl Sci, Nagasaki, Japan; [Shimomura, M.] Nara Womens Univ NWU, Nara, Japan; [Barlou, M.; Ganoti, P.; Vasileiou, M.] Natl &amp; Kapodistrian Univ Athens, Sch Sci, Dept Phys, Athens, Greece; [Kurashvili, P.; Mandal, S. K.; Redlich, K.; Siemiarczuk, T.; Wilk, G.] Natl Ctr Nucl Res, Warsaw, Poland; [Das, P.; Mallick, D.; Mohanty, B.; Saha, S.; Sawan, S.; Singh, R.; Tambave, G. J.] Homi Bhabha Natl Inst, Natl Inst Sci Educ &amp; Res, Jatni, India; [Rustamov, A.] Natl Ctr Nucl Res, Baku, Azerbaijan; [Jaelani, S.; Sumowidagdo, S.] Natl Res &amp; Innovat Agcy BRIN, Jakarta, Indonesia; [Bearden, I. G.; Christensen, C. H.; Gaardhoje, J. J.; Gulbrandsen, K.; Nielsen, B. S.; Nielsen, E. G.; Zhou, Y.] Univ Copenhagen, Niels Bohr Inst, Copenhagen, Denmark; [Christakoglou, P.; Isakov, A.; Kuijer, P. G.; Lemmon, R. C.; Qiu, S.; Ravasenga, I.; Russo, R.; Selina, M.; Spijkers, R.; Stylianidis, C. P.; van Leeuwen, M.; van Weelden, R. J. G.] Nikhef, Natl Inst subat Phys, Amsterdam, Netherlands; [Barnby, L. S.] STFC Daresbury Lab, Nucl Phys Grp, Daresbury, England; [Adamova, D.; Bielcikova, J.; Grecka, E.; Isakov, A.; Kotliarov, A.; Krizek, F.; Kushpil, S.] Czech Acad Sci, Inst Nucl Phys, Husinec Rez, Czech Republic; [Bock, F.; Fasel, M.; Jonas, F.; Loizides, C.; Novitzky, N.; Poghosyan, M. G.; Read, K. F.; Schambach, J.; Schmidt, N. V.] Oak Ridge Natl Lab, Oak Ridge, TN USA; [Humanic, T. J.; Soto-hernandez, A. B.] Ohio State Univ, Columbus, OH USA; [Karatovic, D.; Planinic, M.; Poljak, N.] Univ Zagreb, Fac Sci, Phys Dept, Zagreb, Croatia; [Dudi, S.; Kumar, L.; Kumar, N.; Sharma, A.] Panjab Univ, Phys Dept, Chandigarh, India; [Banoo, Z.; Bhasin, A.; Gupta, A.; Gupta, R.; Haider, F. U.; Malik, N. M.; Malik, S. K.; Patra, R. N.; Sambyal, S.; Sharma, B.; Sharma, M.; Sharma, S.; Sharma, U.; Singh, B.; Singh, R.; Sumberia, V.] Univ Jammu, Phys Dept, Jammu, India; [Ejima, R.; Kimura, K.; Oya, M.; Shigaki, K.; Tokumoto, R.; Tomohiro, K.; Yamaguchi, Y.; Yano, S.] Hiroshima Univ, Phys Program, Hiroshima, Japan; [Ejima, R.; Kimura, K.; Oya, M.; Shigaki, K.; Tokumoto, R.; Tomohiro, K.; Yamaguchi, Y.; Yano, S.] Hiroshima Univ, Int Inst Sustainabil Knotted Chiral Meta Matter S, Hiroshima, Japan; [Schmidt, H. R.; Schmidt, M.] Eberhard Karls Univ Tubingen, Phys Inst, Tubingen, Germany; [Anguelov, V.; Berdnikova, A.; Bergmann, L.; Carcamo, A. G. Borquez; Crkovska, J.; Danisch, M. C.; Feuillard, V. J. G.; Fokin, I.; Glaessel, P.; Grunwald, N. A.; Kroesen, M.; Nath, A.; Pachmayer, Y.; Reygers, K.; Schicker, R.; Schlepper, F.; Seo, J. J.; Skorodumovs, G.; Stachel, J.; Stiefelmaier, S. F.; van Veen, C. A.; Voelkl, M. A.; Windelband, B.; Yuncu, A.; Zanone, F.] Heidelberg Univ, Phys Inst, Heidelberg, Germany; [Altsybeev, I.; Barioglio, L.; Battistini, D.; Bilandzic, A.; Chizzali, E. S.; Del Grande, R.; Fabbietti, L.; Heckel, S. T.; Horst, M.; Klemenz, T.; Konigstorfer, S. A.; Korwieser, M.; Lautner, L.; Lesch, M. M.; Mihaylov, D. L.; Pinto, C.; Riedel, A. A.; Sanna, I.; Sarti, V. M.; Serksnyte, L.; Singh, B.; Taghavi, S. F.; Ulukutlu, B.; Vorobyev, I.] Tech Univ Munich, Phys Dept, Munich, Germany; [Bruno, G. E.; Colella, D.] Politecn Bari, Bari, Italy; [Bruno, G. E.; Colella, D.] INFN, Sez, Bari, Italy; [Dubla, A.; Garabatos, C.; Hellbar, E.; Kalteyer, A. S.; Lippmann, C.; Marin, A.; Miskowiec, D.; Reetz, C. A.; Schmah, A.; Schmidt, C.; Selyuzhenkov, I.; Sonnabend, C.; Taillepied, G.; Wilkinson, J.] GSI Helmholtzzentrum Schwerionenforsch GmbH, Res Div, Darmstadt, Germany; [Al-Turany, M.; Averbeck, R.; Becht, P.; Blidaru, M. B.; Braun-Munzinger, P.; Cheng, T.; Ciupek, M. R.; Dubla, A.; Garabatos, C.; Gasik, P.; Giubellino, P.; Grosso, R.; Hellbar, E.; Ivanov, M.; Jowett, J. M.; Kalteyer, A. S.; Kollegger, T.; Lippmann, C.; Lu, P.; Marin, A.; Masciocchi, S.; Miskowiec, D.; Reetz, C. A.; Salvan, M. P.; Schmah, A.; Schmidt, C.; Schweda, K.; Selyuzhenkov, I.; Sonnabend, C.; Taillepied, G.; Vermunt, L.; Wilkinson, J.] GSI Helmholtzzentrum Schwerionenforsch GmbH, ExtreMe Matter Inst EMMI, Darmstadt, Germany; [Fusayasu, T.] Saga Univ, Saga, Japan; [Chattopadhyay, S.; Islam, M. S.; Sinha, T.] Homi Bhabha Natl Inst, Saha Inst Nucl Phys, Kolkata, India; [Colburn, J. S.; Evans, D.; Jusko, A.; Krivda, M.; Lietava, R.; Baillie, O. Villalobos] Univ Birmingham, Sch Phys &amp; Astron, Birmingham, W Midlands, England; [Alba, J. L. Bazo; Villar, E. Calvo; Gago, A. M.] Pontificia Univ Catolica Peru, Secc Fis, Dept Ciencias, Lima, Peru; [Buhler, P.; Lavicka, R.; Meninno, E.; Samitz, D.] Stefan Meyer Inst Subatomare Phys SMI, Vienna, Austria; [Aphecetche, L.; Batigne, G.; Bize, N.; Erazmus, B.; Germain, M.; Guilbaud, M.; Garcia, G. Martinez; Pezzi, R. P.; Pillot, P.; Shabetai, A.; Stocco, D.; Torres, V. V.] Nantes Univ, IMT Atlantique, SUBATECH, CNRS,IN2P3, Nantes, France; [Bae, J.; Kim, B.; Lee, H.; Park, H.] Sungkyunkwan Univ, Suwon, South Korea; [Kaewjai, J.; Kobdaj, C.; Lakrathok, A.; Simantathammakul, T.] Suranaree Univ Technol, Nakhon Ratchasima, Thailand; [Durkac, M.; Jadlovska, S.; Jadlovsky, J.; Pugelova, Z.; Tkacik, M.; Tkacik, T.] Tech Univ Kosice, Kosice, Slovakia; [Biernat, J.; Bysiak, S. A.; Kowalski, M.; Lokos, S.; Matyja, A.; Mayer, C.; Otwinowski, J.; Rybicki, A.; Sputowska, I.] Polish Acad Sci, Henryk Niewodniczanski Inst Nucl Phys, Krakow, Poland; [Blair, J. T.; Flores, A. N.; Hannigan, R.; Markert, C.; Thomas, D.; Wright, J. R.] Univ Texas Austin, Austin, TX USA; [Camacho, J. M. M.; Galvan, C. D.; Monzon, I. Leon] Univ Autonoma Sinaloa, Culiacan, Sinaloa, Mexico; [Arneiro, J. G. M. C. A.; Barreto, L.; Bregant, M.; Canedo, F. D. M.; Carvalho, L. A. D.; Ferrandi, L.; Jahnke, C.; Martins, M. P. P.; Munhoz, M. G.; Saramela, T. B.; Suaide, A. A. P.] Univ Sao Paulo, Sao Paulo, Brazil; [Chinellato, D. D.; Guardiano, G. G.; Liveraro, G. S. S.; Takahashi, J.] Univ Estadual Campinas UNICAMP, Campinas, Brazil; [Cosentino, M. R.; Reckziegel, C.] Univ Fed ABC, Santo Andre, SP, Brazil; [Carabas, M.; Negru, A.; Tapus, N.] Univ Natl Stiinta Tehnol Politehn Bucuresti, Bucharest, Romania; [Dietel, T.; Mhlanga, S.; Murray, S.] Univ Cape Town, Cape Town, South Africa; [Andreou, N.; Landou, A. R.] Univ Derby, Derby, England; [Alizadehvandchali, N.; Flor, F.; Gangadharan, D. R.; Hutson, A.; Knospe, A. G.; Likmeta, I.; Menon, A. S.; Pinsky, L.; Sheibani, O.; Terrevoli, C.; Timmins, A. R.] Univ Houston, Houston, TX USA; [Hassan, H.; Huhta, L. M.; Kim, D. J.; Mordasini, C.; Nassirpour, A. F.; Onnerstad, A.; Rytkonen, H.; Trzaska, W. H.; Virta, M. M. O.] Univ Jyvaskyla, Jyvaskyla, Finland; [Gautam, A.; Isidori, T.; Khatun, A.; Takaki, J. D. Tapia] Univ Kansas, Lawrence, KS USA; [Bartels, C.; Chartier, M.; Jones, D. M.; Liu, J.; Norman, J.] Univ Liverpool, Liverpool, Merseyside, England; [Bai, X.; Khan, A. M.; Lu, P.; Tang, Z.; Wu, Y.; Zhang, Y.] Univ Sci &amp; Technol China, Hefei, Peoples R China; [Langoy, R.; Lien, J.] Univ South Eastern Norway, Kongsberg, Norway; [Glimos, E.; Hughes, C.; Nattrass, C.; Da Silva, A. C. Oliveira; Read, K. F.; Schmier, A. R.; Steffanic, P. J.] Univ Tennessee, Knoxville, TN USA; [Buthelezi, Z.; Mdhluli, J. E.; Naik, B.; Vilakazi, Z.] Univ Witwatersrand, Johannesburg, South Africa; [Baba, H.; Gunji, T.; Murakami, H.; Sekiguchi, Y.; Sekihata, D.] Univ Tokyo, Tokyo, Japan; [Chujo, T.; Ghimouz, A.; Inaba, M.; Kumaoka, T.; Miake, Y.; Park, H.; Sakai, S.] Univ Tsukuba, Tsukuba, Ibaraki, Japan; [Andronic, A.; Hechavarria, A. D. C. Bell; Dash, A. R.; Eder, T. M.; Herrmann, F.; Jonas, F.; Klein-Boesing, C.; Legras, G.; Luhder, J. R.; De Godoy, D. A. Moreira; Stratmann, P.; Tarasovicova, L. A.; Tiltmann, N.; Wessels, J. P.; Willems, G. A.] Univ Munster, Inst Kernphys, Munster, Germany; [Acharya, S.; Barret, V.; Bastid, N.; Crochet, P.; Dupieux, P.; Lopez, X.; Manso, F.; Porteboeuf-Houssais, S.] Univ Clermont Auvergne, CNRS, IN2P3, LPC, Clermont Ferrand, France; [Caron, R.; Cheshkov, C.; Cheynis, B.; Herrmann, S.; Uras, A.] Univ Lyon, CNRS, IN2P3, Inst Phys Infinis Lyon 2, Lyon, France; [Belikov, I.; Bigot, A. P.; Hippolyte, B.; Kuhn, C.; Maire, A.; Rami, F.; Schotter, R.; Senyukov, S.] Univ Strasbourg, CNRS, IPHC, UMR 7178, F-67000 Strasbourg, France; [Baldisseri, A.; Borel, H.; Castellanos, J. Castillo; Coquet, M. L.; Diab, B.; Ferrero, A.; Glaenzer, A. M. C.; Panebianco, S.; Rakotozafindrabe, A.; Winn, M.; Zhang, C.] Univ Paris Saclay, Ctr Etudes Saclay CEA, IRFU, Dept Phys Nucl DPhN, Saclay, France; [del Valle, Z. Conesa; Cot, C.; Espagnon, B.; Hadjidakis, C.; Mallick, D.; Massacrier, L.; Shatat, A.; Suire, C.; Garcia, A. Tavira; Tork, T.] Univ Paris Saclay, CNRS, IN2P3, IJCLab, Orsay, France; [Mastroserio, A.] Univ Foggia, Foggia, Italy; [Cortese, P.; Ramello, L.; Sitta, M.] Univ Piemonte Orientale, Vercelli, Italy; [Bonomi, G.; Deb, R.; Lea, R.; Pagano, D.; Zurlo, N.] Univ Brescia, Brescia, Italy; [Ahammed, Z.; Bhaduri, P. P.; Chandra, S.; Chattopadhyay, S.; Ghosh, C.; Kumar, D.; Muhuri, S.; Saini, J.; Singh, V. K.; Singhal, V.; Yadav, A. K.] Homi Bhabha Natl Inst, Variable Energy Cyclotron Ctr, Kolkata, India; [Dubinski, J. M.; Graczykowski, L. K.; Gwizdziel, K.; Haque, M. R.; Jakubowska, M. J.; Janik, M. A.; Kabus, M. J.; Karczmarczyk, P.; Kisiel, A.; Kornakov, G.; Monira, S.; Myrcha, J. W.; Nowakowski, P.; Oleniacz, J.; Rokita, P. S.; Roslon, K.; Ruggiano, D.; Rzesa, W.; Szymkowski, M.; Trzcinski, T. P.] Warsaw Univ Technol, Warsaw, Poland; [Gonzalez, V.; Hanley, B. G.; Pruneau, C. A.; Voloshin, S. A.] Wayne State Univ, Detroit, MI 48202 USA; [Arslandok, M.; Beattie, C.; Bossi, H.; Caines, H.; Cantway, S. L.; Harris, J. W.; Havener, L. B.; Rai, A.; Smirnov, N.] Yale Univ, New Haven, CT 06520 USA; [Han, Y.; Hong, G. H.; Kim, J.; Kim, T.; Kwon, Y.] Yonsei Univ, Seoul, South Korea; [Keidel, R.] Zentrum Technol &amp; Transfer ZTT, Worms, Germany; [Akindinov, A.; Aleksandrov, D.; Batyunya, B.; Blau, D.; Bogdanov, A.; Borissov, A.; Budnikov, D.; Sanchez, C. Ceballos; Diaz, R. A.; Feofilov, G.; Finogeev, D.; Furs, A.; Grigoryan, S.; Karpechev, E.; Khanzadeev, A.; Kondratyev, A.; Kondratyuk, E.; Kryshen, E.; Kurepin, A.; Kurepin, A. B.; Kuryakin, A.; Malinina, L.; Mikhaylov, K.; Nekrasova, E.; Nomokonov, P.; Nyanin, A.; Peresunko, D.; Polichtchouk, B.; Pozdniakov, V.; Riabov, A.; Rogochaya, E.; Ryabinkin, E.; Serebryakov, D.; Shangaraev, A.; Tikhonov, A.; Tumkin, A.; Vasiliev, A.; Vinogradov, A.; Vodopyanov, A.; Zarochentsev, A.] CERN, Geneva, Switzerland; [Chizzali, E. S.] Max Planck Inst Phys &amp; Astrophys, Munich, Germany; [Clai, G.] Italian Natl Agcy New Technol Energy &amp; Sustainabl, Bologna, Italy; [Concas, M.] Politecn Torino, Dipartimento DET, Turin, Italy; [Khan, M. Mohisin] Aligarh Muslim Univ, Dept Appl Phys, Aligarh, Uttar Pradesh, India; [Redlich, K.] Univ Wroclaw, Inst Theoret Phys, Wroclaw, Poland</t>
  </si>
  <si>
    <t>Yerevan Physics Institute; AGH University of Krakow; National Academy of Sciences Ukraine; Bogolyubov Institute for Theoretical Physics; Department of Science &amp; Technology (India); Bose Institute; Department of Science &amp; Technology (India); Bose Institute; California State University System; California Polytechnic State University San Luis Obispo; Central China Normal University; CINVESTAV - Centro de Investigacion y de Estudios Avanzados del Instituto Politecnico Nacional; CINVESTAV - Centro de Investigacion y de Estudios Avanzados del Instituto Politecnico Nacional; Chicago State University; China Institute of Atomic Energy; China University of Geosciences; Chungbuk National University; Comenius University Bratislava; COMSATS University Islamabad (CUI); Creighton University; Aligarh Muslim University; Pusan National University; Sejong University; University of California System; University of California Berkeley; University of Oslo; University of Bergen; University of Pavia; University of Cagliari; Istituto Nazionale di Fisica Nucleare (INFN); University of Trieste; Istituto Nazionale di Fisica Nucleare (INFN); University of Turin; Istituto Nazionale di Fisica Nucleare (INFN); University of Bologna; Istituto Nazionale di Fisica Nucleare (INFN); University of Catania; Istituto Nazionale di Fisica Nucleare (INFN); University of Padua; Istituto Nazionale di Fisica Nucleare (INFN); University of Salerno; Istituto Nazionale di Fisica Nucleare (INFN); Polytechnic University of Turin; Istituto Nazionale di Fisica Nucleare (INFN); University of Messina; Istituto Nazionale di Fisica Nucleare (INFN); European Organization for Nuclear Research (CERN); University of Split; Western Norway University of Applied Sciences; Czech Technical University Prague; University of Sofia; University of Pavol Jozef Safarik Kosice; Goethe University Frankfurt; Fudan University; Gangneung-Wonju National University; Gauhati University; Helmholtz Association; University of Bonn; Helsinki Institute of Physics; Benemerita Universidad Autonoma de Puebla; Horia Hulubei National Institute of Physics &amp; Nuclear Engineering; HUN-REN; HUN-REN Wigner Research Centre for Physics; Indian Institute of Technology System (IIT System); Indian Institute of Technology (IIT) - Bombay; Indian Institute of Technology System (IIT System); Indian Institute of Technology (IIT) - Indore; Istituto Nazionale di Fisica Nucleare (INFN); Istituto Nazionale di Fisica Nucleare (INFN); Istituto Nazionale di Fisica Nucleare (INFN); Istituto Nazionale di Fisica Nucleare (INFN); Istituto Nazionale di Fisica Nucleare (INFN); Istituto Nazionale di Fisica Nucleare (INFN); Istituto Nazionale di Fisica Nucleare (INFN); Istituto Nazionale di Fisica Nucleare (INFN); Istituto Nazionale di Fisica Nucleare (INFN); Inha University; Slovak Academy of Sciences; Homi Bhabha National Institute; Institute of Physics Bhubaneswar (IOPB); Czech Academy of Sciences; Institute of Physics of the Czech Academy of Sciences; Institute of Space Science; Goethe University Frankfurt; Universidad Nacional Autonoma de Mexico; Universidade Federal do Rio Grande do Sul; Universidad Nacional Autonoma de Mexico; National Research Foundation - South Africa; iThemba LABS; Jeonbuk National University; Goethe University Frankfurt; Korea Institute of Science &amp; Technology Information (KISTI); KTO Karatay University; Centre National de la Recherche Scientifique (CNRS); Universite Savoie Mont Blanc; Communaute Universite Grenoble Alpes; Institut National Polytechnique de Grenoble; Universite Grenoble Alpes (UGA); CNRS - National Institute of Nuclear and Particle Physics (IN2P3); United States Department of Energy (DOE); Lawrence Berkeley National Laboratory; Lund University; Nagasaki Institute of Applied Science; Nara Womens University; National &amp; Kapodistrian University of Athens; National Centre for Nuclear Research; National Institute of Science Education &amp; Research (NISER); Homi Bhabha National Institute; National Research &amp; Innovation Agency of Indonesia (BRIN); University of Copenhagen; Niels Bohr Institute; FOM National Institute for Subatomic Physics; STFC Daresbury Laboratory; Czech Academy of Sciences; Nuclear Physics Institute of the Czech Academy of Sciences; United States Department of Energy (DOE); Oak Ridge National Laboratory; University System of Ohio; Ohio State University; University of Zagreb; Panjab University; University of Jammu; Hiroshima University; Hiroshima University; Eberhard Karls University of Tubingen; Ruprecht Karls University Heidelberg; Technical University of Munich; Politecnico di Bari; Istituto Nazionale di Fisica Nucleare (INFN); Helmholtz Association; GSI Helmholtz-Center for Heavy Ion Research; Helmholtz Association; GSI Helmholtz-Center for Heavy Ion Research; Saga University; Saha Institute of Nuclear Physics; Homi Bhabha National Institute; University of Birmingham; Pontificia Universidad Catolica del Peru; IMT - Institut Mines-Telecom; IMT Atlantique; Nantes Universite; Centre National de la Recherche Scientifique (CNRS); CNRS - National Institute of Nuclear and Particle Physics (IN2P3); Sungkyunkwan University (SKKU); Suranaree University of Technology; Technical University Kosice; Polish Academy of Sciences; Institute of Nuclear Physics - Polish Academy of Sciences; University of Texas System; University of Texas Austin; Universidad Autonoma de Sinaloa; Universidade de Sao Paulo; Universidade Estadual de Campinas; Universidade Federal do ABC (UFABC); University of Cape Town; University of Derby; University of Houston System; University of Houston; University of Jyvaskyla; University of Kansas; University of Liverpool; Chinese Academy of Sciences; University of Science &amp; Technology of China, CAS; University of South-Eastern Norway; University of Tennessee System; University of Tennessee Knoxville; University of Witwatersrand; University of Tokyo; University of Tsukuba; University of Munster; Universite Clermont Auvergne (UCA); Centre National de la Recherche Scientifique (CNRS); CNRS - National Institute of Nuclear and Particle Physics (IN2P3); Centre National de la Recherche Scientifique (CNRS); CNRS - National Institute of Nuclear and Particle Physics (IN2P3); Centre National de la Recherche Scientifique (CNRS); CNRS - National Institute of Nuclear and Particle Physics (IN2P3); Universites de Strasbourg Etablissements Associes; Universite de Strasbourg; Universite Paris Saclay; Universite Paris Cite; Centre National de la Recherche Scientifique (CNRS); CNRS - National Institute of Nuclear and Particle Physics (IN2P3); Universite Paris Saclay; University of Foggia; University of Eastern Piedmont Amedeo Avogadro; University of Brescia; Homi Bhabha National Institute; Variable Energy Cyclotron Centre; Warsaw University of Technology; Wayne State University; Yale University; Yonsei University; European Organization for Nuclear Research (CERN); Max Planck Society; Italian National Agency New Technical Energy &amp; Sustainable Economics Development; Polytechnic University of Turin; Aligarh Muslim University; University of Wroclaw</t>
  </si>
  <si>
    <t>Acharya, S (corresponding author), Univ Clermont Auvergne, CNRS, IN2P3, LPC, Clermont Ferrand, France.</t>
  </si>
  <si>
    <t>de Cuveland, Jan/H-6454-2016; KIM, KI-TAE/AAX-3175-2020; Mandaglio, Giuseppe/J-9025-2015; Yano, Satoshi/ABC-6996-2021; Khuntia, Arvind/AAO-1695-2021; Gonzalez, Victor/JKI-8252-2023; Chartier, Marielle/F-4055-2018; Munhoz, Marcelo/C-7939-2013; Hills, Christopher/E-5950-2019; Karasu Uysal, Ayben/K-3981-2015; Dahms, Torsten/A-8453-2015; Kim, Jaehyun/LNR-5242-2024; Kondratiev, Valery/J-8574-2013; Palasciano, Antonio/LKK-0123-2024; Varga, Zoltan/C-5215-2008; Regules, David/MSZ-1952-2025; Gordeev, Pavel/MGT-9179-2025; Yoo, In-Kwon/J-6222-2012; Bonomi, Germano/G-4236-2010; Di Ruzza, Benedetto/ABG-2800-2021; Butt, Jamila/GXF-8837-2022; Oh, Sun/D-6993-2011; Tang, Shaochun/X-9542-2019; Di Bari, Domenico/HKF-6670-2023; Kar, Somnath/P-5417-2017; Bailung, Yoshini/LSI-9570-2024; Wen-shiang, Chen/B-4794-2009; Dobrin, Alexandru/S-7451-2018; Haque, Md Rihan/W-5921-2018; Masera, Massimo/J-4313-2012; Tassielli, Giovanni/K-2929-2015; Dietel, Thomas/AAS-7549-2021; wu, wenjie/IUN-9258-2023; POP, AMALIA/ABF-3823-2020; Mattiazzo, Serena/GZG-3449-2022; Vasiliev, Alexander/D-5222-2013; Kumar, Shyam/JVN-5533-2024; Kalinak, Peter/AAZ-3841-2020; Kozhuharov, Venelin/AAL-1658-2021; Puccio, Maximiliano/MTC-6472-2025; biernat, jacek/CAF-8023-2022; Shigaki, Kenta/F-8812-2017; Konopka, Piotr/GSS-3321-2022; Zhang, YingLang/AGZ-8733-2022; Noris, Juan/B-7170-2018; Bielcikova, Jana/AAB-4862-2020; Baba, Hidetada/C-3616-2017; Kryshen, Evgeny/KBC-7891-2024; Jacazio, Nicolò/HLW-2357-2023; Bhasin, Anju/AAS-4745-2021; De Pasquale, Salvatore/B-9165-2008; Barbera, Roberto/G-5805-2012; Riabov, Victor/N-4331-2015; Pshenichnov, Igor/A-4063-2008; Palni, Prabhakar/AAX-4648-2020; Vala, Martin/HZL-1003-2023; Krizek, Filip/G-8967-2014; Cunqueiro, Leticia/ABD-7165-2021; Lazareva, Tatiana/GSI-5494-2022; Danu, Andrea/JRI-4720-2023; Chakraborty, Pritam/NFT-3855-2025; Kim, Dongjae/AAS-3426-2021; Sadovsky, Sergey/B-6053-2017; Vechernin, Vladimir/J-5832-2013; Bagnasco, Stefano/J-4324-2012; Cindolo, F./GSN-0372-2022; Blau, Dmitry/H-4523-2012; Catalano, Fabio/AAZ-7088-2020; Carnesecchi, Francesca/LQK-4496-2024; Kravčáková, Adela/B-1001-2017; Okorokov, Vitaly/AFM-5721-2022; Bysiak, Sebastian/T-1624-2018; Peitzmann, Thomas/K-2206-2012; Silva, Thiago/KFQ-2303-2024; Suleymanov, Mais/AAD-2670-2022; Gasik, Piotr/AHA-6586-2022; Bielcikova, Jana/G-9342-2014; Pisano, Silvia/AAJ-7794-2021; Martínez Hernández, Mario/F-4083-2010; giubellino, paolo/AAG-6848-2020; Kharlov, Yuri/D-2700-2015; Alkin, Anton/A-6627-2017; Kuijer, P./AAB-2635-2020; Rojas Torres, Solangel/AFV-5187-2022; Buehler, Paul/C-4851-2016; Vranjes, Nenad/B-4003-2017; Das, Indranil/AAB-4665-2019; Kucera, Vit/G-8459-2014; Kisiel, Adam/O-8754-2015; Kim, Soon Hee/GXF-6736-2022; Kim, Beomkyu/AAM-7220-2020; Feofilov, Grigory/ABC-6519-2021; yuncu, alperen/B-4296-2018; Kurepin, Alexander/JQV-8148-2023; Sahoo, Baidyanath/AAC-9400-2021; Broz, Michal/AAE-7300-2022; Vodopyanov, Alexander/AAD-3296-2019; Kravcakova, Adela/AAO-7368-2021; Cleymans, Jean/O-2272-2019; Meninno, Elisa/AAJ-4478-2021; Nepeivoda, Roman/GLS-6570-2022; Dash, Sandip/ABC-3125-2020; Lindner, Amelia/AAY-9707-2021; Mandal, Sumit/ABH-5001-2020; Ahuja, Ishaan/HZL-1140-2023; van der Kolk, Naomi/M-9423-2016; Kornakov, Georgy/ABB-5902-2021; Peressounko, Dmitri/F-8568-2017; Trifiro, Antonio/I-4407-2012; Klein-Bösing, Christian/H-1263-2019; Paul, Biswarup/AAW-4752-2020; Bregant, Marco/I-7663-2012; Tripathy, Sushanta/AAP-9259-2021; Rinella, Gianluca/I-8010-2012; Basu, Sumit/ABG-4301-2021; Balis, Bartosz/G-8325-2011; Kuskov, Vladislav/JNT-3873-2023; chen, chen/KHW-7024-2024; zhang, xu/JXX-7692-2024; chen, yan/JRY-4645-2023; Vorobyev, Ivan/K-2304-2013; Volpe, Giacomo/JOK-2204-2023; Sitar, Brano/AAG-1870-2019; Ramello, Luciano/F-9357-2013; De Gruttola, Daniele/JRW-0768-2023; Fernandez Tellez, Arturo/E-9700-2017; Alici, Andrea/ABC-4168-2020; Rode, Sudhir Pandurang/ADG-9442-2022; Chinellato, David/D-3092-2012; Aiola, Salvatore/I-4136-2013; Arsene, Ionut-Cristian/AAS-4284-2020; Giacalone, Massimiliano/JZK-0941-2024; Rogalyov, Roman/ABG-2926-2020; Trzaska, Wladyslaw/P-2225-2015; Mishra, Aditya/AAD-9692-2020; Yalcin Kuzu, Serpil/ABI-2571-2020; Calivà, Alberto/GXN-0958-2022; Duarte-Galvan, Carlos/B-3232-2015; soramel, francesca/GQB-3419-2022; Ivanov, Vladimir/AAE-1148-2019; Rodriguez, Mario/ISV-6335-2023; Суханов, Максим/ABH-9079-2020; Barreto, Laylla/KIC-4042-2024; Mantovani Sarti, Valentina/GSE-1419-2022; Gorgon, Marek/K-6564-2012; Trzcinski, Tomasz/JJC-1873-2023; Furs, Artur/ABG-9655-2021; Colella, Domenico/AAA-4111-2021; Ivanov, Martin/AAN-1880-2021; zhang, liuyao/KHU-7252-2024; Preghenella, Roberto/N-7100-2018; Martinelli, Maurizio/AAC-8282-2021; Ristea, Catalin/S-6934-2019; Rustamov, Anar/GSN-9156-2022; Contin, Giacomo/HLW-2131-2023; Pinto, Chiara/ISS-0320-2023; Colocci, Manuel/ABC-4305-2020; Jia, Shuai/HHZ-7627-2022; STAN, Ionel/AAB-5001-2020; Vasiliev, Alexander/N-4742-2017; Barman, Basabendu/AGN-9952-2022; Botta, Elena/G-9742-2012; Malaev, Mikhail/KHU-9577-2024; Poljak, Nikola/AAI-4178-2020; Rath, Rutuparna/MXK-0964-2025; Suaide, Alexandre/L-6239-2016; Jadlovsky, Jan/AAH-4050-2019; Cosentino, Mauro/L-2418-2014; Bruno, Giuseppe/AFP-8058-2022; Aparecido Negrao de Oliveira, Renato/G-9133-2015; Gagliardi, Martino/J-4787-2012; Evdokimov, Sergey/AES-6759-2022; Sarritzu, Valerio/MVW-5344-2025; Pezzi, Rafael/F-7489-2010; Read, Kenneth/AAI-4290-2020; Jadlovská, Slávka/AAH-4313-2019; Tkacik, Milan/AAG-7819-2020; Vertesi, Robert/ADX-9081-2022; Raniwala, Rashmi/AAA-3747-2022; Sputowska, Iwona/AAK-9108-2020; Sahoo, Raghunath/AAM-4068-2021; Kovalenko, Vladimir/C-5709-2013; Costanza, Susanna/AAB-1822-2020; Behera, Nirbhay/AAG-3409-2019; LI, Xiang-Yang/JZE-0275-2024; Medina, Alberto/J-9320-2017; Saramela, Thiago/ABC-7204-2020; Šefčík, Michal/HSG-9279-2023; Ducati, Maria/C-4930-2013; ZGURA, Ion-Sorin/C-4598-2011; Otwinowski, Jacek/W-1159-2018; Batigne, Guillaume/AAR-9308-2021; Siemiarczuk, Teodor/ABE-4469-2021; singha, subhash/N-2683-2018; Preghenella, Roberto/AAX-7032-2020; Christensen, Christian/D-6461-2012; Vozniuk, Nikita/ABG-9927-2021; Yuncu, Alperen/GVU-4775-2022; beole', stefania/G-9353-2012; Vrlakova, Janka/B-1003-2017; Rossi, Andrea/AGH-4546-2022; Ahn, Sang-Un/AAH-1014-2020; Zhang, Lin/HZH-4842-2023; Jakubowska, Monika/J-6664-2018; Radzevich, Pavel/AAB-3278-2020; Jones, Peter/IQT-9167-2023; Sitta, Mario/GYU-7444-2022; Fantoni, Alessandra/ACQ-5839-2022; Lietava, Roman/JMB-5047-2023; Siddhanta, Sabyasachi/AAB-3975-2019; Zherebchevsky, Vladimir/F-5515-2014; Zavada, Petr/H-1415-2014; Oleniacz, Janusz/V-5659-2018; Loncar, Petra/G-4837-2017; Planinic, Mirko/E-8085-2012; Vicković, Linda/F-3517-2017; Wang, Dongbo/AAR-1031-2021; de Albuquerque, Danilo/C-2003-2016; Bianchi, Livio/IZQ-0458-2023; biernat, jacek/AAV-3013-2021; Bellini, Francesca/T-5470-2017; Selyuzhenkov, Ilya/AAD-6163-2020; Gargiulo, Corrado/LZI-6989-2025; Bearden, Ian/AAH-6265-2019; Hushnud, Hushnud/JFJ-8964-2023; Swain, Subrat/IXW-8971-2023; barile, francesca/AAD-6150-2021; Gaardhoje, Jens-Jorgen/F-9008-2011; Dmitrieva, Uliana/AAB-8724-2019; Karwowska, Maja/ABF-9648-2021; Horzyk, Adrian/C-6661-2013; Bearden, Ian/M-4504-2014; Barnby, Lee/G-2135-2010; Nielsen, Borge S/C-3719-2015; Usai, Gianluca/E-9604-2015; Rui, Rinaldo/L-1926-2015; Kitowski, Jacek/D-1107-2017; Sevcenco, Adrian/C-1832-2012; Kobdaj, Chinorat/AAR-6293-2020; Mazzilli, Marianna/HLW-2106-2023; Janik, Malgorzata/HHN-7774-2022; Azmi, Mohd Danish/G-8245-2019; Gulbrandsen, Kristjan/A-2032-2016; Vazquez Doce, Oton/K-1668-2014; Castillo Castellanos, Javier/G-8915-2013; Kisel, Ivan/H-7077-2017; Kumar, Lokesh/A-6154-2010; Ogino, Masanori/GVT-5242-2022; Nattrass, Christine/J-6752-2016; Snellings, Raimond/G-6158-2016; Takahashi, Jun/B-2946-2012; Arneiro, Jhoao Gabriel/ABY-3722-2022; Graczykowski, Lukasz Kamil/O-7522-2015; Silvermyr, David/V-9867-2017; ADAMOVA, DAGMAR/G-9789-2014; Nellen, Lukas/AAH-2388-2020; AGRAWAL, NEELIMA/G-5409-2018; Feofilov, Grigory/A-2549-2013; Garcia, Gabriel/HKE-1719-2023; Lokos, Sandor/A-4798-2019</t>
  </si>
  <si>
    <t>Rauch, Max Philip/0009-0002-0635-0231; Palasciano, Antonio/0000-0002-5686-6626; Mandal, Sushobhan/0000-0002-4515-5941; Alkin, Anton/0000-0002-2205-5761; Colella, Domenico/0000-0001-9102-9500; Goswami, Kangkan/0000-0002-0476-1005; Sahu, Dushmanta/0000-0001-8980-1362; Gargiulo, Corrado/0009-0001-4753-577X; Baldisseri, Alberto/0000-0002-6186-289X; Kumar, Shyam/0000-0003-3049-9976; Massen, Olaf/0000-0002-7160-5272; Ahn, Sang Un/0000-0001-8847-489X; Gaardhoje, Jens-Jorgen/0000-0001-6122-4698; Sukhanov, Mikhail/0000-0002-4506-8071; Alme, Johan/0000-0003-0177-0536; Dmitrieva, Uliana/0000-0001-6853-8905; Wilhelmi, Alexander/0000-0002-4766-5128; Kuskov, Vladislav/0009-0008-2898-3455; Vozniuk, Nikita/0000-0002-2784-4516; Ejima, Ren/0009-0004-8219-2743; Taillepied, Guillaume/0000-0003-3470-2230; swain, sanjay kumar/0000-0001-6871-3937; Karwowska, Maja/0000-0001-7602-1121; COSTANZA, Susanna/0000-0002-5860-585X; Prasad, Suraj/0000-0003-0607-2841; Sarma, Pranjal/0000-0002-3191-4513; Kucera, Vit/0000-0002-3567-5177; Kurepin, Alexander/0000-0001-7672-2067; Klay, J.L./0000-0002-5592-0758; Furs, Artur/0000-0002-2582-1927; Horzyk, Adrian/0000-0001-9001-4198; Bearden, Ian/0000-0003-2784-3094; Christiansen, Peter/0000-0001-7066-3473; Nepeivoda, Roman/0000-0001-6412-7981; Perciballi, Stefania/0000-0003-2868-2819; Ferrero, Andrea/0000-0003-1089-6632; Jablonski, Miroslaw/0000-0003-2406-911X; Aphecetche, Laurent/0000-0001-7662-3878; Gonzalez, Victor/0000-0002-7607-3965; Solheim, Emilie Haugland/0000-0001-6002-8732; Varga, Zoltan/0000-0002-1501-5569; Regules Medel, Hector David/0000-0003-0119-3505; Barnby, Lee/0000-0001-7357-9904; Batigne, Guillaume/0000-0001-8638-6300; Jadlovska, Slavka/0000-0002-2281-6364; Nielsen, Borge S/0000-0002-0091-1934; Lemmon, Roy/0000-0002-1259-979X; Usai, Gianluca/0000-0002-8659-8378; Rasa, Marika/0000-0001-9561-2533; Tarzila, Madalina - Gabriela/0000-0002-8865-9613; Masera, Massimo/0000-0003-1880-5467; Rui, Rinaldo/0000-0002-6993-0332; Verweij, Marta/0000-0002-1504-3420; Boi, Stefano/0000-0002-5942-812X; Bielcik, Jaroslav/0000-0003-4940-2441; Vasquez Beltran, Yael Antonio/0009-0002-8212-4789; Pachmayer, Yvonne/0000-0001-6142-1528; Kim, Jiyoung/0000-0001-9676-3309; Dubla, Andrea/0000-0002-9582-8948; Banerjee, Debjani/0000-0001-5743-7578; Majerz, Emilia/0009-0005-2034-0410; Buehler, Paul/0000-0003-2049-1380; Winn, Michael/0000-0002-2207-0101; Germain, Marie/0000-0001-7382-1609; /0000-0002-3352-9846; Liu, Jian/0000-0002-8397-7620; zhang, Liuyao/0000-0002-5806-6403; Kitowski, Jacek/0000-0003-3902-8310; Islam, Md Samsul/0000-0001-9047-4856; Loncar, Petra/0000-0001-6486-2230; Ramello, Luciano/0000-0003-2325-8680; Uras, Antonio/0000-0001-7552-0228; Rasanen, Sami/0000-0001-6792-7773; Sevcenco, Adrian/0000-0002-4151-1056; Peng, Xinye/0000-0003-0759-2283; Monira, Shirajum/0000-0003-2569-2704; Kobdaj, Chinorat/0000-0001-7296-5248; Grigoryan, Smbat/0000-0002-0658-5949; Faggin, Mattia/0000-0003-2202-5906; Redelbach, Andreas/0000-0002-8102-9686; Lim, Bong-Hwi/0000-0002-1904-296X; Kim, Minjung/0000-0002-0906-062X; Melikyan, Yury/0000-0002-4165-505X; Virgili, Tiziano/0000-0003-0471-7052; Oppedisano, Chiara/0000-0001-6194-4601; Zhang, Xiaoming/0000-0002-1881-8711; BARMAN, BANAJIT/0000-0003-0251-9001; Sahoo, Bhagyarathi/0000-0003-3699-0598; Mazzilli, Marianna/0000-0002-1415-4559; Jowett, John M./0000-0002-9492-3775; Bhat, Mohammad Asif/0000-0002-3643-1502; Ehlers, Raymond/0000-0002-3897-0876; Balbino, Alessandro/0000-0002-0359-1403; Setoue Liveraro, Gianni Shigeru/0000-0001-9674-196X; Janik, Malgorzata/0000-0001-9087-4665; Azmi, Mohd Danish/0000-0002-2501-6856; Reidt, Felix/0000-0002-5263-3593; Aresti, Mauro/0000-0003-3142-6787; Sanna, Isabella/0000-0001-9523-8633; Del Grande, Raffaele/0000-0002-7599-2716; Carnesecchi, Francesca/0000-0001-9981-7536; Feliciello, Alessandro/0000-0001-5823-9733; Rakotozafindrabe, Andry/0000-0003-4484-6430; Christakoglou, Panos/0000-0002-4325-0646; Pinto, Chiara/0000-0001-7454-4324; Scomparin, Enrico/0000-0001-9015-9610; Mantovani Sarti, Valentina/0000-0001-8438-3966; Crkovska, Jana/0000-0002-7946-7580; Balis, Bartosz/0000-0002-3082-4209; Lesser, Ezra Douglas/0000-0001-8367-8703; Simeonov, Radoslav/0000-0001-7729-5503; Gulbrandsen, Kristjan/0000-0002-3809-4984; Vazquez Doce, Oton/0000-0001-6459-8134; Castillo Castellanos, Javier/0000-0002-5187-2779; Vazquez Rueda, Omar/0000-0002-6365-3258; Mazzaschi, Francesco/0000-0003-2613-2901; Karczmarczyk, Przemyslaw/0000-0002-9057-9719; Soramel, Francesca/0000-0002-1018-0987; Behera, Debadatta/0000-0002-2599-7957; Zaccolo, Valentina/0000-0003-3128-3157; Murray, Sean/0000-0003-0548-588X; Kisel, Ivan/0000-0002-4808-419X; Kumar, Lokesh/0000-0002-2746-9840; Arata, Carolina/0009-0002-1990-7289; Grosa, Fabrizio/0000-0002-1469-9022; Ogino, Masanori/0000-0003-3390-2804; Nattrass, Christine/0000-0002-8768-6468; Ketzer, Bernhard/0000-0002-3493-3891; Snellings, Raimond/0000-0001-9720-0604; Stocco, Diego/0000-0002-5377-5163; PRADHAN, KSHITISH/0000-0002-3224-7089; Koryciak, Sebastian/0000-0001-6810-6897; Isidori, Tommaso/0000-0002-7934-4038; Nicassio, Nicola/0000-0002-7839-2951; Gorgon, Marek/0000-0003-1746-1279; Modak, Abhi/0000-0003-3056-8353; Catalano, Fabio/0000-0002-0722-7692; Kornakov, Georgy/0000-0002-3652-6683; Kim, Dong Jo/0000-0002-4816-283X; Takahashi, Jun/0000-0002-4091-1779; Lavicka, Roman/0000-0002-8384-0384; Arneiro, Jhoao Gabriel/0000-0002-5194-2079; Sultanov, Rishat/0009-0004-0598-9003; Chartier, Marielle/0000-0003-0578-5567; Dash, Archita Rani/0000-0001-6632-7741; Graczykowski, Lukasz Kamil/0000-0002-4442-5727; Silvermyr, David/0000-0002-0526-5791; Das, Prottoy/0000-0003-2771-9069; Schweda, Kai/0000-0001-9935-6995; ADAMOVA, DAGMAR/0000-0002-0504-7428; Read, Kenneth/0000-0002-3358-7667; SHARMA, ANJALI/0000-0001-5776-7817; Antonioli, Pietro/0000-0001-7516-3726; Sturniolo, Alessandro/0000-0001-7417-8424; Sas, Mike/0000-0003-1419-2085; Evans, Professor David/0000-0002-8427-322X; Bazo Alba, Jose Luis/0000-0001-9148-9101; singh, sweta/0009-0001-4926-5101; Nellen, Lukas/0000-0003-1059-8731; Tripathy, Dr. Sushanta/0000-0002-0061-5107; Paul, Dr. Biswarup/0000-0002-1461-3743; AGRAWAL, NEELIMA/0000-0003-0348-9836; Karavichev, Oleg/0000-0002-5629-5181; Barioglio, Luca/0000-0002-7328-9154; Di Bari, Domenico/0000-0002-5559-8906; Ricci, Riccardo/0000-0002-5208-6657; Khuntia, Arvind/0000-0003-0996-8547; Gasik, Piotr/0000-0001-9840-6460; Novitzky, Norbert/0000-0002-9609-566X; Feofilov, Grigory/0000-0003-3700-8623; Garcia, Gabriel/0000-0002-5298-2881; Lokos, Sandor/0000-0002-4447-4836; Russo, Roberto/0000-0002-7492-974X; FERRERO, CHIARA/0009-0008-5359-761X; Bhasin, Anju/0000-0002-3687-8179; Wilkinson, Jeremy/0000-0003-0689-2858</t>
  </si>
  <si>
    <t>A. I. Alikhanyan National Science Laboratory (Yerevan Physics Institute) Foundation (ANSL), Armenia; State Committee of Science, Armenia; World Federation of Scientists (WFS), Armenia; Austrian Science Fund (FWF), Austria; Nationalstiftung fur Forschung, Technologie und Entwicklung, Austria; Ministry of Communications and High Technologies, National Nuclear Research Center, Azerbaijan; Conselho Nacional de Desenvolvimento Cientifico e Tecnologico (CNPq), Brazil; Financiadora de Estudos e Projetos (Finep), Brazil; Fundacao de Amparo a Pesquisa do Estado de Sao Paulo (FAPESP), Brazil; Universidade Federal do Rio Grande do Sul (UFRGS), Brazil; Bulgarian Ministry of Education and Science, within the National Roadmap for Research Infrastructures 2020-2027 (object CERN), Bulgaria; Ministry of Science AMP; Technology of China (MSTC), China; National Natural Science Foundation of China (NSFC), China; Croatian Science Foundation, Croatia; Centro de Aplicaciones Tecnologicas y Desarrollo Nuclear (CEADEN), Cubaenergia, Cuba; Ministry of Education, Youth and Sports of the Czech Republic, Czech Republic; Danish Council for Independent Research | Natural Sciences, Denmark; VILLUM FONDEN, Denmark; Danish National Research Foundation (DNRF), Denmark; Helsinki Institute of Physics (HIP), Finland; Commissariat a l'Energie Atomique (CEA), France; Centre National de la Recherche Scientifique (CNRS), France; Bundesministerium fur Bildung und Forschung (BMBF), Germany; GSI Helmholtzzentrum fur Schwerionenforschung GmbH, Germany; Council of Scientific and Industrial Research (CSIR), India; Istituto Nazionale di Fisica Nucleare (INFN), Italy; Japan Society for the Promotion of Science (JSPS) KAKENHI, Japan; Consejo Nacional de Ciencia (CONACYT) y Tecnologia, through Fondo de Cooperacion Internacional en Ciencia y Tecnologia (FONCICYT), Mexico; Direccion General de Asuntos del Personal Academico (DGAPA), Mexico; Nederlandse Organisatie voor Wetenschappelijk Onderzoek (NWO), Netherlands; Research Council of Norway, Norway; Commission on Science and Technology for Sustainable Development in the South (COMSATS), Pakistan; Pontificia Universidad Catolica del Peru, Peru; Ministry of Education and Science, Poland; National Science Centre, Poland; WUT ID-UB, Poland; Korea Institute of Science and Technology Information, Republic of Korea; National Research Foundation of Korea (NRF), Republic of Korea; Austrian Academy of Sciences, Austria; Ministry of Education and Scientific Research, Romania; Institute of Atomic Physics, Romania; Ministry of Research and Innovation, Romania; University Politehnica of Bucharest, Romania; Ministry of Education, Science, Research and Sport of the Slovak Republic, Slovakia; National Research Foundation of South Africa, South Africa; Swedish Research Council (VR), Sweden; Knut AMP; Alice Wallenberg Foundation (KAW), Sweden; European Organization for Nuclear Research, Switzerland; Suranaree University of Technology (SUT), Thailand; National Science and Technology Development Agency (NSTDA), Thailand; Thailand Science Research and Innovation (TSRI) , Thailand; National Science, Research and Innovation Fund (NSRF), Thailand; Turkish Energy, Nuclear and Mineral Research Agency (TENMAK), Turkey; National Academy of Sciences of Ukraine, Ukraine; Science and Technology Facilities Council (STFC), United Kingdom; National Science Foundation of the United States of America (NSF) , United States of America; United States Department of Energy, Office of Nuclear Physics (DOE NP), United States of America; European Union; Strong 2020 - Horizon 2020, European Union; European Research Council , European Union [824093, 896850, 950692]; Academy of Finland (Center of Excellence in Quark Matter), Finland [346327, 346328]; Programa de Apoyos para la Superacion del Personal Academico, UNAM, Mexico; Ministry of Education of China (MOEC) , China; Ministry of Science and Education, Croatia; Institut National de Physique Nucleaire et de Physique des Particules (IN2P3), France; General Secretariat for Research and Technology, Ministry of Education, Research and Religions, Greece; National Research, Development and Innovation Office, Hungary; Department of Atomic Energy Government of India (DAE); Department of Science and Technology, Government of India (DST); University Grants Commission, Government of India (UGC); National Research and Innovation Agency - BRIN, Indonesia; Japanese Ministry of Education, Culture, Sports, Science and Technology (MEXT), Japan; Grants-in-Aid for Scientific Research [21H04462, 20H05638] Funding Source: KAKEN</t>
  </si>
  <si>
    <t>A. I. Alikhanyan National Science Laboratory (Yerevan Physics Institute) Foundation (ANSL), Armenia; State Committee of Science, Armenia; World Federation of Scientists (WFS), Armenia; Austrian Science Fund (FWF), Austria(Austrian Science Fund (FWF)); Nationalstiftung fur Forschung, Technologie und Entwicklung, Austria; Ministry of Communications and High Technologies, National Nuclear Research Center, Azerbaijan(Ministry of Transport, Communications and High Technologies of Azerbaijan Republic); Conselho Nacional de Desenvolvimento Cientifico e Tecnologico (CNPq), Brazil(Conselho Nacional de Desenvolvimento Cientifico e Tecnologico (CNPQ)); Financiadora de Estudos e Projetos (Finep), Brazil(Financiadora de Inovacao e Pesquisa (Finep)); Fundacao de Amparo a Pesquisa do Estado de Sao Paulo (FAPESP), Brazil(Fundacao de Amparo a Pesquisa do Estado de Sao Paulo (FAPESP)); Universidade Federal do Rio Grande do Sul (UFRGS), Brazil; Bulgarian Ministry of Education and Science, within the National Roadmap for Research Infrastructures 2020-2027 (object CERN), Bulgaria; Ministry of Science AMP; Technology of China (MSTC), China; National Natural Science Foundation of China (NSFC), China(National Natural Science Foundation of China (NSFC)); Croatian Science Foundation, Croatia; Centro de Aplicaciones Tecnologicas y Desarrollo Nuclear (CEADEN), Cubaenergia, Cuba; Ministry of Education, Youth and Sports of the Czech Republic, Czech Republic; Danish Council for Independent Research | Natural Sciences, Denmark; VILLUM FONDEN, Denmark(Villum Fonden); Danish National Research Foundation (DNRF), Denmark; Helsinki Institute of Physics (HIP), Finland; Commissariat a l'Energie Atomique (CEA), France(CEA); Centre National de la Recherche Scientifique (CNRS), France(Centre National de la Recherche Scientifique (CNRS)); Bundesministerium fur Bildung und Forschung (BMBF), Germany(Federal Ministry of Education &amp; Research (BMBF)); GSI Helmholtzzentrum fur Schwerionenforschung GmbH, Germany; Council of Scientific and Industrial Research (CSIR), India(Council of Scientific &amp; Industrial Research (CSIR) - India); Istituto Nazionale di Fisica Nucleare (INFN), Italy(Istituto Nazionale di Fisica Nucleare (INFN)); Japan Society for the Promotion of Science (JSPS) KAKENHI, Japan(Ministry of Education, Culture, Sports, Science and Technology, Japan (MEXT)Japan Society for the Promotion of ScienceGrants-in-Aid for Scientific Research (KAKENHI)); Consejo Nacional de Ciencia (CONACYT) y Tecnologia, through Fondo de Cooperacion Internacional en Ciencia y Tecnologia (FONCICYT), Mexico; Direccion General de Asuntos del Personal Academico (DGAPA), Mexico; Nederlandse Organisatie voor Wetenschappelijk Onderzoek (NWO), Netherlands(Netherlands Organization for Scientific Research (NWO)Netherlands Government); Research Council of Norway, Norway(Research Council of Norway); Commission on Science and Technology for Sustainable Development in the South (COMSATS), Pakistan; Pontificia Universidad Catolica del Peru, Peru; Ministry of Education and Science, Poland(Ministry of Science and Higher Education, Poland); National Science Centre, Poland(National Science Centre, Poland); WUT ID-UB, Poland; Korea Institute of Science and Technology Information, Republic of Korea; National Research Foundation of Korea (NRF), Republic of Korea(National Research Foundation of Korea); Austrian Academy of Sciences, Austria; Ministry of Education and Scientific Research, Romania(Ministry of Education and Research - Romania); Institute of Atomic Physics, Romania; Ministry of Research and Innovation, Romania(Ministry of Research and Technology of the Republic of Indonesia (RISTEK)Ministry of Research, Innovation and Digitization - Romania); University Politehnica of Bucharest, Romania; Ministry of Education, Science, Research and Sport of the Slovak Republic, Slovakia; National Research Foundation of South Africa, South Africa; Swedish Research Council (VR), Sweden(Swedish Research Council); Knut AMP; Alice Wallenberg Foundation (KAW), Sweden; European Organization for Nuclear Research, Switzerland; Suranaree University of Technology (SUT), Thailand; National Science and Technology Development Agency (NSTDA), Thailand; Thailand Science Research and Innovation (TSRI) , Thailand; National Science, Research and Innovation Fund (NSRF), Thailand; Turkish Energy, Nuclear and Mineral Research Agency (TENMAK), Turkey; National Academy of Sciences of Ukraine, Ukraine; Science and Technology Facilities Council (STFC), United Kingdom(UK Research &amp; Innovation (UKRI)Science &amp; Technology Facilities Council (STFC)); National Science Foundation of the United States of America (NSF) , United States of America; United States Department of Energy, Office of Nuclear Physics (DOE NP), United States of America(United States Department of Energy (DOE)); European Union(European Union (EU)); Strong 2020 - Horizon 2020, European Union; European Research Council , European Union(European Union (EU)European Research Council (ERC)); Academy of Finland (Center of Excellence in Quark Matter), Finland; Programa de Apoyos para la Superacion del Personal Academico, UNAM, Mexico; Ministry of Education of China (MOEC) , China(Ministry of Education - China); Ministry of Science and Education, Croatia; Institut National de Physique Nucleaire et de Physique des Particules (IN2P3), France; General Secretariat for Research and Technology, Ministry of Education, Research and Religions, Greece; National Research, Development and Innovation Office, Hungary(National Research, Development &amp; Innovation Office (NRDIO) - Hungary); Department of Atomic Energy Government of India (DAE); Department of Science and Technology, Government of India (DST)(Department of Science &amp; Technology (India)); University Grants Commission, Government of India (UGC)(University Grants Commission, India); National Research and Innovation Agency - BRIN, Indonesia; Japanese Ministry of Education, Culture, Sports, Science and Technology (MEXT), Japan(Ministry of Education, Culture, Sports, Science and Technology, Japan (MEXT)); Grants-in-Aid for Scientific Research(Ministry of Education, Culture, Sports, Science and Technology, Japan (MEXT)Japan Society for the Promotion of ScienceGrants-in-Aid for Scientific Research (KAKENHI))</t>
  </si>
  <si>
    <t>The ALICE Collaboration would like to thank all its engineers and technicians for their invaluable contributions to the construction of the experiment and the CERN accelerator teams for the outstanding performance of the LHC complex. The ALICE Collaboration gratefully acknowledges the resources and support provided by all Grid centres and the Worldwide LHC Computing Grid (WLCG) collaboration. The ALICE Collaboration acknowledges the following funding agencies for their support in building and running the ALICE detector: A. I.r Alikhanyan National Science Laboratory (Yerevan Physics Institute) Foundation (ANSL), State Committee of Science and World Federation of Scientists (WFS), Armenia; Austrian Academy of Sciences, Austrian Science Fund (FWF): [M 2467-N36] and Nationalstiftung fur Forschung, Technologie und Entwicklung, Austria; Ministry of Communications and High Technologies, National Nuclear Research Center, Azerbaijan; Conselho Nacional de Desenvolvimento Cientifico e Tecnologico (CNPq), Financiadora de Estudos e Projetos (Finep), Fundacao de Amparo a Pesquisa do Estado de Sao Paulo (FAPESP) and Universidade Federal do Rio Grande do Sul (UFRGS), Brazil; Bulgarian Ministry of Education and Science, within the National Roadmap for Research Infrastructures 2020-2027 (object CERN), Bulgaria; Ministry of Education of China (MOEC), Ministry of Science &amp; Technology of China (MSTC) and National Natural Science Foundation of China (NSFC), China; Ministry of Science and Education and Croatian Science Foundation, Croatia; Centro de Aplicaciones Tecnologicas y Desarrollo Nuclear (CEADEN), Cubaenergia, Cuba; Ministry of Education, Youth and Sports of the Czech Republic, Czech Republic; The Danish Council for Independent Research | Natural Sciences, the VILLUM FONDEN and Danish National Research Foundation (DNRF), Denmark; Helsinki Institute of Physics (HIP), Finland; Commissariat a l'Energie Atomique (CEA) and Institut National de Physique Nucleaire et de Physique des Particules (IN2P3) and Centre National de la Recherche Scientifique (CNRS), France; Bundesministerium fur Bildung und Forschung (BMBF) and GSI Helmholtzzentrum fur Schwerionenforschung GmbH, Germany; General Secretariat for Research and Technology, Ministry of Education, Research and Religions, Greece; National Research, Development and Innovation Office, Hungary; Department of Atomic Energy Government of India (DAE), Department of Science and Technology, Government of India (DST), University Grants Commission, Government of India (UGC) and Council of Scientific and Industrial Research (CSIR), India; National Research and Innovation Agency -BRIN, Indonesia; Istituto Nazionale di Fisica Nucleare (INFN), Italy; Japanese Ministry of Education, Culture, Sports, Science and Technology (MEXT) and Japan Society for the Promotion of Science (JSPS) KAKENHI, Japan; Consejo Nacional de Ciencia (CONACYT) y Tecnologia, through Fondo de Cooperacion Internacional en Ciencia y Tecnologia (FONCICYT) and Direccion General de Asuntos del Personal Academico (DGAPA), Mexico; Nederlandse Organisatie voor Wetenschappelijk Onderzoek (NWO), Netherlands; The Research Council of Norway, Norway; Commission on Science and Technology for Sustainable Development in the South (COMSATS), Pakistan; Pontificia Universidad Catolica del Peru, Peru; Ministry of Education and Science, National Science Centre and WUT ID-UB, Poland; Korea Institute of Science and Technology Information and National Research Foundation of Korea (NRF), Republic of Korea; Ministry of Education and Scientific Research, Institute of Atomic Physics, Ministry of Research and Innovation and Institute of Atomic Physics and University Politehnica of Bucharest, Romania; Ministry of Education, Science, Research and Sport of the Slovak Republic, Slovakia; National Research Foundation of South Africa, South Africa; Swedish Research Council (VR) and Knut &amp; Alice Wallenberg Foundation (KAW), Sweden; European Organization for Nuclear Research, Switzerland; Suranaree University of Technology (SUT), National Science and Technology Development Agency (NSTDA), Thailand Sciencer Research and Innovation (TSRI) and National Science, Research and Innovation Fund (NSRF), Thailand; Turkish Energy, Nuclear and Mineral Research Agency (TENMAK), Turkey; National Academy of Sciences of Ukraine, Ukraine; Science and Technology Facilities Council (STFC), United Kingdom; National Science Foundation of the United States of America (NSF) and United States Department of Energy, Office of Nuclear Physics (DOE NP), United States of America. In addition, individual groups or members have received support from: European Research Council, Strong 2020 -Horizon 2020 (grant nos. 950692, 824093), European Union; Academy of Finland (Center of Excellence in Quark Matter) (grant nos. 346327, 346328), Finland.</t>
  </si>
  <si>
    <t>FEB 9</t>
  </si>
  <si>
    <t>10.1007/JHEP02(2024)066</t>
  </si>
  <si>
    <t>HV4R2</t>
  </si>
  <si>
    <t>WOS:001162274600001</t>
  </si>
  <si>
    <t>Ali, J; Mukarram, M; Ojo, J; Dawam, N; Riyazuddin, R; Ghramh, HA; Khan, KA; Chen, RZ; Kurjak, D; Bayram, A</t>
  </si>
  <si>
    <t>Ali, Jamin; Mukarram, Mohammad; Ojo, James; Dawam, Nancy; Riyazuddin, Riyazuddin; Ghramh, Hamed A.; Khan, Khalid Ali; Chen, Rizhao; Kurjak, Daniel; Bayram, Ahmet</t>
  </si>
  <si>
    <t>Harnessing Phytohormones: Advancing Plant Growth and Defence Strategies for Sustainable Agriculture</t>
  </si>
  <si>
    <t>ETHYLENE SIGNALING PATHWAYS; INTEGRATED PEST-MANAGEMENT; JASMONIC ACID TREATMENT; TOBACCO-MOSAIC-VIRUS; SALICYLIC-ACID; ABSCISIC-ACID; CIS-JASMONE; METHYL JASMONATE; ARABIDOPSIS-THALIANA; AUXIN BIOSYNTHESIS</t>
  </si>
  <si>
    <t>Phytohormones, pivotal regulators of plant growth and development, are increasingly recognized for their multifaceted roles in enhancing crop resilience against environmental stresses. In this review, we provide a comprehensive synthesis of current research on utilizing phytohormones to enhance crop productivity and fortify their defence mechanisms. Initially, we introduce the significance of phytohormones in orchestrating plant growth, followed by their potential utilization in bolstering crop defences against diverse environmental stressors. Our focus then shifts to an in-depth exploration of phytohormones and their pivotal roles in mediating plant defence responses against biotic stressors, particularly insect pests. Furthermore, we highlight the potential impact of phytohormones on agricultural production while underscoring the existing research gaps and limitations hindering their widespread implementation in agricultural practices. Despite the accumulating body of research in this field, the integration of phytohormones into agriculture remains limited. To address this discrepancy, we propose a comprehensive framework for investigating the intricate interplay between phytohormones and sustainable agriculture. This framework advocates for the adoption of novel technologies and methodologies to facilitate the effective deployment of phytohormones in agricultural settings and also emphasizes the need to address existing research limitations through rigorous field studies. By outlining a roadmap for advancing the utilization of phytohormones in agriculture, this review aims to catalyse transformative changes in agricultural practices, fostering sustainability and resilience in agricultural settings.</t>
  </si>
  <si>
    <t>[Ali, Jamin; Chen, Rizhao] Jilin Agr Univ, Coll Plant Protect, Changchun, Peoples R China; [Mukarram, Mohammad] Univ Republica, Dept Plant Biol, Food &amp; Plant Biol Grp, Montevideo, Uruguay; [Ojo, James] Kwara State Univ, Dept Crop Prod, Malete, Nigeria; [Dawam, Nancy] Plateau State Univ Bokkos, Fac Nat &amp; Appl Sci, Dept Zool, Diram, Nigeria; [Riyazuddin, Riyazuddin] Univ Miguel Hernandez, Inst Bioingn, Elche, Spain; [Ghramh, Hamed A.; Khan, Khalid Ali] King Khalid Univ, Ctr Bee Res &amp; Its Prod, Res Ctr Adv Mat Sci, Abha, Saudi Arabia; [Ghramh, Hamed A.] King Khalid Univ, Fac Sci, Biol Dept, Abha, Saudi Arabia; [Khan, Khalid Ali] King Khalid Univ, Appl Coll, Abha, Saudi Arabia; [Kurjak, Daniel] Slovak Acad Sci, Inst Forest Ecol, Zvolen, Slovakia; [Kurjak, Daniel] Tech Univ Zvolen, Fac Forestry, Zvolen, Slovakia; [Bayram, Ahmet] Dicle Univ, Fac Agr, Plant Protect, Diyarbakir, Turkiye</t>
  </si>
  <si>
    <t>Jilin Agricultural University; Universidad de la Republica, Uruguay; Universidad Miguel Hernandez de Elche; King Khalid University; King Khalid University; King Khalid University; Slovak Academy of Sciences; Technical University Zvolen; Dicle University</t>
  </si>
  <si>
    <t>Chen, RZ (corresponding author), Jilin Agr Univ, Coll Plant Protect, Changchun, Peoples R China.</t>
  </si>
  <si>
    <t>rizhaochen@jlau.edu.cn</t>
  </si>
  <si>
    <t>rizhao, Chen/JLN-1189-2023; Khan, Khalid/H-5205-2012; Ali, Jamin/CAF-4487-2022; Mukarram, Mohammad/AAK-6018-2021; Ghramh, Hamed/L-4152-2019; Kurjak, Daniel/G-2787-2011; Bayram, Ahmet/F-4623-2010; Kurjak, Daniel/D-4029-2018; Khan, Khalid Ali/AAR-5403-2020; Ojo, James Adebayo/F-5879-2017</t>
  </si>
  <si>
    <t>Kurjak, Daniel/0000-0002-2489-8463; Ghramh, Hamed/0000-0001-7995-0663; Khan, Khalid Ali/0000-0002-4734-6338; Ojo, James Adebayo/0000-0001-7476-4546; Mukarram, Mohammad/0000-0002-9034-9366; /0000-0003-2580-2811</t>
  </si>
  <si>
    <t>Slovak Research and Development Agency [APVV-21-0224]; Slovak Grant Agency for Science [VEGA 1/0392/22]</t>
  </si>
  <si>
    <t>Slovak Research and Development Agency(Slovak Research and Development Agency); Slovak Grant Agency for Science(Vedecka grantova agentura MSVVaS SR a SAV (VEGA))</t>
  </si>
  <si>
    <t>This work was supported by the Slovak Research and Development Agency grant number APVV-21-0224 and by the Slovak Grant Agency for Science grant number VEGA 1/0392/22.</t>
  </si>
  <si>
    <t>e14307</t>
  </si>
  <si>
    <t>10.1111/ppl.14307</t>
  </si>
  <si>
    <t>UW1W1</t>
  </si>
  <si>
    <t>WOS:001251018400001</t>
  </si>
  <si>
    <t>Mäkipää, R; Abramoff, R; Adamczyk, B; Baldy, V; Biryol, C; Bosela, M; Casals, P; Yuste, JC; Dondini, M; Filipek, S; Garcia-Pausas, J; Gros, R; Gömöryová, E; Hashimoto, S; Hassegawa, M; Immonen, P; Laiho, R; Li, HH; Li, Q; Luyssaert, S; Menival, C; Mori, T; Naudts, K; Santonja, M; Smolander, A; Toriyama, J; Tupek, B; Ubeda, X; Verkerk, PJ; Lehtonen, A</t>
  </si>
  <si>
    <t>Makipaa, Raisa; Abramoff, Rose; Adamczyk, Bartosz; Baldy, Virginie; Biryol, Charlotte; Bosela, Michal; Casals, Pere; Curiel Yuste, Jorge; Dondini, Marta; Filipek, Sara; Garcia-Pausas, Jordi; Gros, Raphael; Gomoryova, Erika; Hashimoto, Shoji; Hassegawa, Mariana; Immonen, Peter; Laiho, Raija; Li, Honghong; Li, Qian; Luyssaert, Sebastiaan; Menival, Claire; Mori, Taiki; Naudts, Kim; Santonja, Mathieu; Smolander, Aino; Toriyama, Jumpei; Tupek, Boris; Ubeda, Xavi; Verkerk, Pieter Johannes; Lehtonen, Aleksi</t>
  </si>
  <si>
    <t>How does management affect soil C sequestration and greenhouse gas fluxes in boreal and temperate forests? - A review</t>
  </si>
  <si>
    <t>Forest fertilization; Forest fire management; Forest soil carbon management; Greenhouse gas; Harvesting practices; Peatland hydrology management</t>
  </si>
  <si>
    <t>WOOD ASH APPLICATION; BELOW-GROUND CARBON; MICROBIAL COMMUNITY STRUCTURE; PLANT LITTER DECOMPOSITION; CLIMATE-CHANGE ADAPTATION; ORGANIC-MATTER; NORWAY SPRUCE; PONDEROSA PINE; SITE PREPARATION; NITROGEN-FERTILIZATION</t>
  </si>
  <si>
    <t>The global forest carbon (C) stock is estimated at 662 Gt of which 45% is in soil organic matter. Thus, comprehensive understanding of the effects of forest management practices on forest soil C stock and greenhouse gas (GHG) fluxes is needed for the development of effective forest-based climate change mitigation strategies. To improve this understanding, we synthesized peer-reviewed literature on forest management practices that can mitigate climate change by increasing soil C stocks and reducing GHG emissions. We further identified soil processes that affect soil GHG balance and discussed how models represent forest management effects on soil in GHG inventories and scenario analyses to address forest climate change mitigation potential.Forest management effects depend strongly on the specific practice and land type. Intensive timber harvesting with removal of harvest residues/stumps results in a reduction in soil C stock, while high stocking density and enhanced productivity by fertilization or dominance of coniferous species increase soil C stock. Nitrogen fertilization increases the soil C stock and N2O emissions while decreasing the CH4 sink. Peatland hydrology management is a major driver of the GHG emissions of the peatland forests, with lower water level corresponding to higher CO2 emissions. Furthermore, the global warming potential of all GHG emissions (CO2, CH4 and N2O) together can be ten-fold higher after clear-cutting than in peatlands with standing trees.The climate change mitigation potential of forest soils, as estimated by modelling approaches, accounts for stand biomass driven effects and climate factors that affect the decomposition rate. A future challenge is to account for the effects of soil preparation and other management that affects soil processes by changing soil temperature, soil moisture, soil nutrient balance, microbial community structure , processes, hydrology and soil oxygen concentration in the models. We recommend that soil monitoring and modelling focus on linking processes of soil C stabilization with the functioning of soil microbiota.</t>
  </si>
  <si>
    <t>[Makipaa, Raisa; Adamczyk, Bartosz; Immonen, Peter; Laiho, Raija; Li, Honghong; Li, Qian; Smolander, Aino; Tupek, Boris; Lehtonen, Aleksi] Nat Resources Inst Finland Luke, Latokartanonkaari 9, FI-00790 Helsinki, Finland; [Abramoff, Rose] Oak Ridge Natl Lab, Environm Sci Div, 1 Bethel Valley Rd, Oak Ridge, TN 37830 USA; [Baldy, Virginie; Biryol, Charlotte; Gros, Raphael; Menival, Claire; Santonja, Mathieu] Aix Marseille Univ, Avignon Univ, IMBE, CNRS,IRD, Marseille, France; [Bosela, Michal; Gomoryova, Erika] Tech Univ Zvolen, Fac Forestry, TG Masaryka 24, Zvolen 96001, Slovakia; [Casals, Pere; Garcia-Pausas, Jordi; Ubeda, Xavi] Forest Sci &amp; Technol Ctr Catalonia CTFC, Solsona 25280, Spain; [Curiel Yuste, Jorge] Basque Ctr Climate Change BC3, Sci Campus Univ Basque Country, Leioa 48940, Spain; [Curiel Yuste, Jorge] Basque Fdn Sci, Ikerbasque, Bilbao, Bizkaia, Spain; [Dondini, Marta] Univ Aberdeen, Sch Biol Sci, 23 St Machar Dr, Aberdeen AB24 3UU, Scotland; [Filipek, Sara] Wageningen Univ &amp; Res, Wageningen Environm Res WENR, Droevendaalsesteeg 3, NL-6708 PB Wageningen, Netherlands; [Hashimoto, Shoji; Mori, Taiki; Toriyama, Jumpei] Forestry &amp; Forest Prod Res Inst FFPRI, Matsunosato 1, Tsukuba, Ibaraki 3058687, Japan; [Hassegawa, Mariana; Verkerk, Pieter Johannes] European Forest Inst, Yliopistokatu 6B, FI-80100 Joensuu, Finland; [Luyssaert, Sebastiaan] Vrije Univ Amsterdam, Amsterdam Inst Life &amp; Environm A LIFE, NL-1081 HV Amsterdam, Netherlands; [Naudts, Kim] Vrije Univ Amsterdam, Earth Sci, NL-1081 HV Amsterdam, Netherlands</t>
  </si>
  <si>
    <t>Natural Resources Institute Finland (Luke); United States Department of Energy (DOE); Oak Ridge National Laboratory; Aix-Marseille Universite; Avignon Universite; Institut de Recherche pour le Developpement (IRD); Centre National de la Recherche Scientifique (CNRS); Technical University Zvolen; Basque Centre for Climate Change (BC3); Basque Foundation for Science; University of Aberdeen; Wageningen University &amp; Research; Forestry &amp; Forest Products Research Institute - Japan; Vrije Universiteit Amsterdam; Vrije Universiteit Amsterdam</t>
  </si>
  <si>
    <t>Mäkipää, R (corresponding author), Nat Resources Inst Finland Luke, Latokartanonkaari 9, FI-00790 Helsinki, Finland.</t>
  </si>
  <si>
    <t>raisa.makipaa@luke.fi</t>
  </si>
  <si>
    <t>Dondini, Marta/E-8240-2017; Mäkipää, Raisa/AAC-6548-2022; Mori, Taiki/Z-1266-2019; Luyssaert, Sebastiaan/F-6684-2011; Bosela, Michal/J-6051-2014; Yuste, Jorge/F-1712-2017; Adamczyk, Bartosz/D-3305-2014; Casals, Pere/M-2418-2014; Naudts, Kim/HPH-4872-2023; Tupek, Boris/AAL-9143-2020; Santonja, Mathieu/M-8020-2019; Gömöryová, Erika/AAD-4503-2019; Laiho, Raija/C-2920-2008; Garcia-Pausas, Jordi/L-2984-2014; Abramoff, Rose/I-6266-2016; Hashimoto, Shoji/C-5785-2011; Naudts, Kim/O-4551-2017; LI, HONGHONG/F-1189-2017</t>
  </si>
  <si>
    <t>Santonja, Mathieu/0000-0002-6322-6352; Laiho, Raija/0000-0001-7767-8520; Garcia-Pausas, Jordi/0000-0003-2727-3167; Luyssaert, Sebastiaan/0000-0003-1121-1869; Abramoff, Rose/0000-0002-3393-3064; Lehtonen, Aleksi/0000-0003-1388-0388; Hashimoto, Shoji/0000-0003-3022-7495; Naudts, Kim/0000-0001-6108-180X; LI, HONGHONG/0000-0001-9156-2129; Hassegawa, Mariana/0000-0002-2215-9093; Biryol, Charlotte/0000-0003-0467-593X; Gomoryova, Erika/0000-0002-0374-1168</t>
  </si>
  <si>
    <t>grant Holistic management practices, modelling and monitoring for European forest soils - HoliSoils (EU); Academy of Finland Fellow project [330136]; United States Department of Energy, Office of Science, Office of Biological and Environmental Research; United States Department of Energy [DE-AC05- 00OR22725]; EU [101000289]; Academy of Finland (AKA) [330136] Funding Source: Academy of Finland (AKA)</t>
  </si>
  <si>
    <t>grant Holistic management practices, modelling and monitoring for European forest soils - HoliSoils (EU)(European Union (EU)); Academy of Finland Fellow project; United States Department of Energy, Office of Science, Office of Biological and Environmental Research(United States Department of Energy (DOE)); United States Department of Energy(United States Department of Energy (DOE)); EU(European Union (EU)); Academy of Finland (AKA)(Research Council of Finland)</t>
  </si>
  <si>
    <t>This review has been supported by the grant Holistic management practices, modelling and monitoring for European forest soils - HoliSoils (EU Horizon 2020 Grant Agreement No 101000289) and the Academy of Finland Fellow project (330136, B. Adamczyk) . In addition to the HoliSoils consortium partners, Dr. Abramoff contributed on this study and her work was supported by the United States Department of Energy, Office of Science, Office of Biological and Environmental Research. Oak Ridge National Laboratory is managed by UT-Battelle, LLC, for the United States Department of Energy under contract DE-AC05- 00OR22725.</t>
  </si>
  <si>
    <t>10.1016/j.foreco.2022.120637</t>
  </si>
  <si>
    <t>NOV 2022</t>
  </si>
  <si>
    <t>6Y6VW</t>
  </si>
  <si>
    <t>WOS:000897231500002</t>
  </si>
  <si>
    <t>Balestra, M; Marselis, S; Sankey, TT; Cabo, C; Liang, XL; Mokros, M; Peng, X; Singh, A; Sterenczak, K; Vega, C; Vincent, G; Hollaus, M</t>
  </si>
  <si>
    <t>Balestra, Mattia; Marselis, Suzanne; Sankey, Temuulen Tsagaan; Cabo, Carlos; Liang, Xinlian; Mokros, Martin; Peng, Xi; Singh, Arunima; Sterenczak, Krzysztof; Vega, Cedric; Vincent, Gregoire; Hollaus, Markus</t>
  </si>
  <si>
    <t>LiDAR Data Fusion to Improve Forest Attribute Estimates: A Review</t>
  </si>
  <si>
    <t>CURRENT FORESTRY REPORTS</t>
  </si>
  <si>
    <t>Laser Scanner; Trees; Forest structure; Multispectral; Hyperspectral and Radar</t>
  </si>
  <si>
    <t>TREE SPECIES CLASSIFICATION; AIRBORNE LASER SCANNER; POINT CLOUD FUSION; LOW-DENSITY LIDAR; WAVE-FORM LIDAR; TANDEM-X INSAR; ABOVEGROUND BIOMASS; INDIVIDUAL TREES; CANOPY-HEIGHT; UAV-LIDAR</t>
  </si>
  <si>
    <t>Purpose of the Review Many LiDAR remote sensing studies over the past decade promised data fusion as a potential avenue to increase accuracy, spatial-temporal resolution, and information extraction in the final data products. Here, we performed a structured literature review to analyze relevant studies on these topics published in the last decade and the main motivations and applications for fusion, and the methods used. We discuss the findings with a panel of experts and report important lessons, main challenges, and future directions.Recent Findings LiDAR fusion with other datasets, including multispectral, hyperspectral, and radar, is found to be useful for a variety of applications in the literature, both at individual tree level and at area level, for tree/crown segmentation, aboveground biomass assessments, canopy height, tree species identification, structural parameters, and fuel load assessments etc. In most cases, gains are achieved in improving the accuracy (e.g. better tree species classifications), and spatial-temporal resolution (e.g. for canopy height). However, questions remain regarding whether the marginal improvements reported in a range of studies are worth the extra investment, specifically from an operational point of view. We also provide a clear definition of data fusion to inform the scientific community on data fusion, combination, and integration.Summary This review provides a positive outlook for LiDAR fusion applications in the decade to come, while raising questions about the trade-off between benefits versus the time and effort needed for collecting and combining multiple datasets.</t>
  </si>
  <si>
    <t>[Balestra, Mattia] Univ Politecn Marche, Dept Agr Food &amp; Environm Sci, I-60131 Ancona, Italy; [Marselis, Suzanne] Leiden Univ, Inst Environm Sci, Einsteinweg 2, NL-2333CC Leiden, Netherlands; [Sankey, Temuulen Tsagaan] No Arizona Univ, Sch Informat Comp &amp; Cyber Syst, 1295 S Knoles Dr, Flagstaff, AZ 86004 USA; [Cabo, Carlos] Univ Oviedo, Dept Min Exploitat &amp; Prospecting, Mieres, Spain; [Liang, Xinlian] Wuhan Univ, State Key Lab Informat Engn Surveying Mapping &amp; Re, Wuhan 430070, Peoples R China; [Mokros, Martin] UCL, Dept Geog, Gower St, London WC1E 6BT, England; [Mokros, Martin; Singh, Arunima] Czech Univ Life Sci Prague, Fac Forestry &amp; Wood Sci, Kamycka 129, Prague 16500, Czech Republic; [Mokros, Martin] Tech Univ Zvolen, Fac Forestry, TG Masaryka, Zvolen, Slovakia; [Peng, Xi] Univ Ghent, Dept Environm, CAVElab Computat &amp; Appl Vegetat Ecol, B-9000 Ghent, Belgium; [Sterenczak, Krzysztof] Forest Res Inst, Dept Geomat, 3 Braci Lesnej St, PL-05090 Raszyn, Poland; [Vega, Cedric] Univ Gustave Eiffel, ENSG, IGN, Lab Inventaire Forestier, 14 Rue Girardet, F-54042 Nancy, France; [Vincent, Gregoire] Univ Montpellier, CNRS, IRD, UMR AMAP, Montpellier, France; [Hollaus, Markus] TU Wien, Dept Geodesy &amp; Geoinformat, Wiedner Hauptstr 8-10, A-1040 Vienna, Austria</t>
  </si>
  <si>
    <t>Marche Polytechnic University; Leiden University; Leiden University - Excl LUMC; Northern Arizona University; University of Oviedo; Wuhan University; University of London; University College London; Czech University of Life Sciences Prague; Technical University Zvolen; Ghent University; Forest Research Institute; Universite Gustave-Eiffel; CIRAD; Centre National de la Recherche Scientifique (CNRS); Institut de Recherche pour le Developpement (IRD); Universite de Montpellier; Technische Universitat Wien</t>
  </si>
  <si>
    <t>Marselis, S (corresponding author), Leiden Univ, Inst Environm Sci, Einsteinweg 2, NL-2333CC Leiden, Netherlands.</t>
  </si>
  <si>
    <t>m.balestra@staff.univpm.it; s.m.marselis@cml.leidenuniv.nl; Temuulen.Sankey@nau.edu; carloscabo@uniovi.es; xinlian.liang@whu.edu.cn; m.mokros@ucl.ac.uk; Xi.Peng@UGent.be; singha@fld.czu.cz; k.sterenczak@ibles.waw.pl; cedric.vega@ign.fr; gregoire.vincent@ird.fr; markus.hollaus@geo.tuwien.ac.at</t>
  </si>
  <si>
    <t>Cabo, Carlos/IAQ-6515-2023; Balestra, Mattia/IQS-8533-2023; Mokros, Martin/M-2243-2017</t>
  </si>
  <si>
    <t>Peng, Xi/0000-0001-8307-4811; Marselis, Suzanne/0000-0001-9187-8799; Mokros, Martin/0000-0002-8559-5757</t>
  </si>
  <si>
    <t>COST Action 3DForEcoTech [CA20118]; Natural Science Fund of China [32171789]; UK NERC [NE/T001194/1]; Spanish Knowledge Generation project [PID2021-126790NB-100]</t>
  </si>
  <si>
    <t>COST Action 3DForEcoTech(European Cooperation in Science and Technology (COST)); Natural Science Fund of China(National Natural Science Foundation of China (NSFC)); UK NERC(UK Research &amp; Innovation (UKRI)Natural Environment Research Council (NERC)); Spanish Knowledge Generation project</t>
  </si>
  <si>
    <t>This work was supported by the COST Action 3DForEcoTech (CA20118). Natural Science Fund of China (32171789). UK NERC (NE/T001194/1). Spanish Knowledge Generation project (PID2021-126790NB-100).</t>
  </si>
  <si>
    <t>2198-6436</t>
  </si>
  <si>
    <t>CURR FOR REP</t>
  </si>
  <si>
    <t>Curr. For. Rep.</t>
  </si>
  <si>
    <t>10.1007/s40725-024-00223-7</t>
  </si>
  <si>
    <t>XH4R7</t>
  </si>
  <si>
    <t>WOS:001251518000001</t>
  </si>
  <si>
    <t>Cerioni, M; Brabec, M; Bace, R; Baders, E; Boncina, A; Bruna, J; Checko, E; Cordonnier, T; de Koning, JHC; Diaci, J; Dobrowolska, D; Dountchev, A; Engelhart, J; Fidej, G; Fuhr, M; Garbarino, M; Jansons, A; Keren, S; Kitenberga, M; Klopcic, M; Konopka, B; Kopecky, M; Koester, K; Kucbel, S; Lacombe, E; Laurent, L; Leyman, A; Lingua, E; Macek, M; Maciejewski, Z; Malandra, F; Marzano, R; Metslaid, M; Morresi, D; Panayotov, M; Pawlak, B; Pittner, J; Seben, V; Socha, J; Svoboda, M; Szwagrzyk, J; Tsvetanov, N; Urbinati, C; Vallet, P; van de Kerckhove, P; Vandekerkhove, K; Vencurik, J; Vitali, A; Vodde, F; Wild, J; Nagel, TA</t>
  </si>
  <si>
    <t>Cerioni, Matteo; Brabec, Marek; Bace, Radek; Baders, Endijs; Boncina, Andrej; Bruna, Josef; Checko, Ewa; Cordonnier, Thomas; de Koning, Johannes H. C.; Diaci, Jurij; Dobrowolska, Dorota; Dountchev, Alexander; Engelhart, Jeroen; Fidej, Gal; Fuhr, Marc; Garbarino, Matteo; Jansons, Aris; Keren, Srdjan; Kitenberga, Mara; Klopcic, Matija; Konopka, Bohdan; Kopecky, Martin; Koester, Kajar; Kucbel, Stanislav; Lacombe, Eric; Laurent, Lisa; Leyman, Anja; Lingua, Emanuele; Macek, Martin; Maciejewski, Zbigniew; Malandra, Francesco; Marzano, Raffaella; Metslaid, Marek; Morresi, Donato; Panayotov, Momchil; Pawlak, Bogdan; Pittner, Jan; Seben, Vladimir; Socha, Jaroslaw; Svoboda, Miroslav; Szwagrzyk, Jerzy; Tsvetanov, Nickolay; Urbinati, Carlo; Vallet, Patrick; Van de Kerckhove, Peter; Vandekerkhove, Kris; Vencurik, Jaroslav; Vitali, Alessandro; Vodde, Floortje; Wild, Jan; Nagel, Thomas A.</t>
  </si>
  <si>
    <t>Recovery and resilience of European temperate forests after large and severe disturbances</t>
  </si>
  <si>
    <t>environmental filtering; forest reorganization; ground-based inventories; post-disturbance regeneration; recovery drivers; salvage logging</t>
  </si>
  <si>
    <t>MOUNTAIN SPRUCE FOREST; SUB-ALPINE FORESTS; PICEA-ABIES; NATURAL REGENERATION; SEEDLING ESTABLISHMENT; TREE REGENERATION; WIND DISTURBANCE; DYNAMICS; WINDTHROW; WILDFIRES</t>
  </si>
  <si>
    <t>Recent observations of tree regeneration failures following large and severe disturbances, particularly under warm and dry conditions, have raised concerns about the resilience of forest ecosystems and their recovery dynamics in the face of climate change. We investigated the recovery of temperate forests in Europe after large and severe disturbance events (i.e., resulting in more than 70% canopy loss in patches larger than 1 ha), with a range of one to five decades since the disturbance occurred. The study included 143 sites of different forest types and management practices that had experienced 28 disturbance events, including windthrow (132 sites), fire (six sites), and bark beetle outbreaks (five sites). We focused on assessing post-disturbance tree density, structure, and composition as key indicators of forest resilience. We compared post-disturbance height-weighted densities with site-specific pre-disturbance densities to qualitatively assess the potential for structural and compositional recovery, overall and for dominant tree species, respectively. Additionally, we analyzed the ecological drivers of post-windthrow tree density, such as forest management, topography, and post-disturbance aridity, using a series of generalized additive models. The descriptive results show that European temperate forests have been resilient to past large and severe disturbances and concurrent climate conditions, albeit with lower resilience to high-severity fire compared with other disturbance agents. Across sites and disturbance agents, the potential for structural recovery was greater than that of compositional recovery, with a large proportion of plots becoming dominated by early-successional species after disturbance. The models showed that increasing elevation and salvage logging negatively affect post-windthrow regeneration, particularly for late-successional species, while pioneer species are negatively affected by increasing summer aridity. These findings provide a key baseline for assessing future recovery and resilience following the recent occurrence of widespread disturbance in the region and in anticipation of future conditions characterized by increasing heat and drought stress. As a result of global change, forest disturbances are becoming larger and more severe, which may put forest recovery at risk, especially under a warm and dry climate. Our study shows that European temperate forests have been able to recover after large and severe disturbances and concurrent climate conditions, although with more difficulty after fires compared with other disturbance agents. The main factors negatively influencing tree regeneration after wind disturbances were increasing elevation and the removal of damaged trees from the disturbed forests.image</t>
  </si>
  <si>
    <t>[Cerioni, Matteo; Boncina, Andrej; Diaci, Jurij; Fidej, Gal; Klopcic, Matija; Nagel, Thomas A.] Univ Ljubljana, Biotech Fac, Dept Forestry &amp; Renewable Forest Resources, Ljubljana, Slovenia; [Brabec, Marek] Czech Acad Sci, Dept Stat Modeling, Inst Comp Sci, Prague, Czech Republic; [Bace, Radek; Konopka, Bohdan; Kopecky, Martin; Svoboda, Miroslav] Czech Univ Life Sci Prague, Fac Forestry &amp; Wood Sci, Dept Forest Ecol, Prague, Czech Republic; [Baders, Endijs; Jansons, Aris; Kitenberga, Mara] Latvian State Forest Res Inst Silava, Salaspils, Latvia; [Bruna, Josef; Kopecky, Martin; Macek, Martin; Wild, Jan] Czech Acad Sci, Inst Bot, Pruhonice, Czech Republic; [Checko, Ewa] Univ Warmia &amp; Mazury, Fac Agr &amp; Forestry, Dept Forestry &amp; Forest Ecol, Olsztyn, Poland; [Cordonnier, Thomas; Fuhr, Marc; Vallet, Patrick] Univ Grenoble Alpes, INRAE, LESSEM, St Martin Dheres, France; [Cordonnier, Thomas] Off Natl Forets Rech Dev &amp; Innovat, Dole, France; [de Koning, Johannes H. C.] Univ Copenhagen, Inst Geosci &amp; Nat Resource Management, Frederiksberg, Denmark; [Dobrowolska, Dorota; Pawlak, Bogdan] Forest Res Inst, Dept Forest Ecol, Raszyn, Poland; [Dountchev, Alexander; Panayotov, Momchil; Tsvetanov, Nickolay] Univ Forestry, Dendrol Dept, Sofia, Bulgaria; [Engelhart, Jeroen; Metslaid, Marek; Vodde, Floortje] Estonian Univ Life Sci, Inst Forestry &amp; Engn, Chair Silviculture &amp; Forest Ecol, EE-51006 Tartu, Estonia; [Garbarino, Matteo; Marzano, Raffaella; Morresi, Donato] Univ Torino, Dept Agr Forest &amp; Food Sci, Grugliasco, Italy; [Keren, Srdjan; Socha, Jaroslaw] Agr Univ Krakow, Fac Forestry, Krakow, Poland; [Konopka, Bohdan; Seben, Vladimir] Forestry Res Inst Zvolen, Natl Forest Ctr, Zvolen, Slovakia; [Koester, Kajar] Univ Eastern Finland, Dept Environm &amp; Biol Sci, Joensuu, Finland; [Kucbel, Stanislav; Pittner, Jan; Vencurik, Jaroslav] Tech Univ Zvolen, Fac Forestry, Dept Silviculture, Zvolen, Slovakia; [Lacombe, Eric; Laurent, Lisa] Univ Lorraine, AgroParisTech, INRAE, UMR Silva, Nancy, France; [Leyman, Anja; Van de Kerckhove, Peter; Vandekerkhove, Kris] Res Inst Nat &amp; Forest INBO, Res Grp Forest Ecol &amp; Management, Geraardsbergen, Belgium; [Lingua, Emanuele] Univ Padua, Dept Land Environm Agr &amp; Forestry, Legnaro, Italy; [Maciejewski, Zbigniew] Roztoczanski Natl Pk, Roztocze Base Stn Integrated Monitoring Nat Envir, Zwierzyniec, Poland; [Malandra, Francesco; Urbinati, Carlo; Vitali, Alessandro] Marche Polytech Univ, Dept Agr Food &amp; Environm Sci, Ancona, Italy; [Szwagrzyk, Jerzy] Agr Univ Krakow, Dept Forest Biodivers, Krakow, Poland; [Wild, Jan] Czech Univ Life Sci Prague, Fac Environm Sci, Dept Spatial Sci, Prague, Czech Republic; [Cerioni, Matteo] Univ Ljubljana, Biotech Fac, Dept Forestry &amp; Renewable Forest Resources, Vecna Pot 83, Ljubljana 1000, Slovenia</t>
  </si>
  <si>
    <t>University of Ljubljana; Czech Academy of Sciences; Institute of Computer Science of the Czech Academy of Sciences; Czech University of Life Sciences Prague; Latvian State Forest Research Institute Silava; Czech Academy of Sciences; Institute of Botany of the Czech Academy of Sciences; University of Warmia &amp; Mazury; INRAE; Communaute Universite Grenoble Alpes; Universite Grenoble Alpes (UGA); University of Copenhagen; Forest Research Institute; University of Forestry - Bulgaria; Estonian University of Life Sciences; University of Turin; University of Agriculture in Krakow; National Forest Center - Slovakia; University of Eastern Finland; Technical University Zvolen; AgroParisTech; Universite de Lorraine; INRAE; Research Institute for Nature &amp; Forest; University of Padua; Marche Polytechnic University; University of Agriculture in Krakow; Czech University of Life Sciences Prague; University of Ljubljana</t>
  </si>
  <si>
    <t>Cerioni, M (corresponding author), Univ Ljubljana, Biotech Fac, Dept Forestry &amp; Renewable Forest Resources, Vecna Pot 83, Ljubljana 1000, Slovenia.</t>
  </si>
  <si>
    <t>matteo.cerioni@bf.uni-lj.si</t>
  </si>
  <si>
    <t>Kucbel, Stanislav/ABA-7814-2021; Marzano, Raffaella/G-6271-2012; Panayotov, Momchil/M-3212-2019; Brabec, Marek/F-9816-2012; Wild, Jan/G-2380-2010; Kitenberga, Mara/AAX-6486-2021; Kopecký, Martin/K-8677-2017; Svoboda, Miroslav/E-6860-2010; Chećko, Ewa/IUP-7821-2023; Šebeň, Vladimír/Q-9515-2019; Cordonnier, Thomas/I-2586-2019; Konopka, Bohdan/KHX-7738-2024; Urbinati, Carlo/AAH-7656-2019; Garbarino, Matteo/N-4686-2015; Metslaid, Marek/G-6782-2016; Vitali, Alessandro/AEQ-0868-2022; Jansons, Aris/AAX-1315-2021; Socha, Jaroslaw/N-8808-2013; Cerioni, Matteo/JOK-7070-2023; Lingua, Emanuele/B-2941-2008; Fidej, Gal/AAJ-3369-2020; Bače, Radek/AAI-2200-2021; Tsvetanov, Nickolay/JCD-8620-2023; Morresi, Donato/HIK-0831-2022; Vodde, Floortje/E-9465-2017; Macek, Martin/A-3371-2016; Bruna, Josef/A-6601-2010; Vandekerkhove, Kris/HOF-2191-2023; Koster, Kajar/C-8397-2012</t>
  </si>
  <si>
    <t>Vodde, Floortje/0000-0003-1764-6193; Leyman, Anja/0000-0002-0292-6582; Macek, Martin/0000-0002-5609-5921; Panayotov, Momchil/0000-0003-1600-9352; Dobrowolska, Dorota/0000-0002-5794-7452; Checko, Ewa/0000-0002-4214-9626; Bruna, Josef/0000-0002-4839-4593; Cerioni, Matteo/0000-0002-6603-898X; Vandekerkhove, Kris/0000-0003-1954-692X; Koster, Kajar/0000-0003-1988-5788; Van de Kerckhove, Peter/0000-0002-8058-6798; Tsvetanov, Nickolay/0000-0002-3156-4939</t>
  </si>
  <si>
    <t>General Directorate of State Forests (Poland) [500-456]; Javna Agencija za Raziskovalno Dejavnost RS [J4-1765]; Akademie Ved Ceske Republiky; Institute of Computer Science (Prague) [RVO 67985807]; Eesti Teadusagentuur [PRG1586]; Czech Science Foundation [TRANSFER MSMT LTT20016]; Scientific Grant Agency of the Ministry of Education, Science, Research and Sport of the Slovak Republic [VEGA 1/0606/22]; Agentura na Podporu Vyskumu a Vyvoja [APVV-18- 0086, APVV-21- 0199]; ForestValue Project I- MAESTRO; ForestValue Project FORECO; Czech Academy of Sciences [RVO 67985939]; University of Forestry [NIS- B- 1219]; Technology Agency of Czech Republic (TACR) DivLand [SS02030018]; Horizob Europe WildE; Slovenian Research Agency (ARRS) [J4- 1765]; Forest Value project I- MAESTRO; Forest Value project FORECO; Estonian Research Council [PRG1586]; OP RDE grant EVA4.0 [Z.02.1.01/0.0/0.0/16_019/0000803]; Slovak Research and Development Agency [APVV- 18- 0086]; Institute of Computer Science (Czech Republic) [RVO 67985807]; Czech Science Foundation [21- 27454S]; TRANSFER MSMT LTT20016 project; Project TACR DivLand [SS02030018]; Project Horizon Europe WildE; Czech Academy of Sciences (project RVO) [67985939]; Slovak Research and Development Agency [APVV- 21- 0199]; Scientific Grant Agency of the Ministry of Education, Science, Research and Sport of the Slovak Republic [VEGA 1/0606/22]; General Directorate of State Forests [500- 456]; University of Forestry [NIS-B-1219]</t>
  </si>
  <si>
    <t>General Directorate of State Forests (Poland); Javna Agencija za Raziskovalno Dejavnost RS(Slovenian Research Agency - Slovenia); Akademie Ved Ceske Republiky; Institute of Computer Science (Prague); Eesti Teadusagentuur(Estonian Research Council); Czech Science Foundation(Grant Agency of the Czech Republic); Scientific Grant Agency of the Ministry of Education, Science, Research and Sport of the Slovak Republic; Agentura na Podporu Vyskumu a Vyvoja; ForestValue Project I- MAESTRO; ForestValue Project FORECO; Czech Academy of Sciences(Czech Academy of Sciences); University of Forestry; Technology Agency of Czech Republic (TACR) DivLand; Horizob Europe WildE; Slovenian Research Agency (ARRS)(Slovenian Research Agency - Slovenia); Forest Value project I- MAESTRO; Forest Value project FORECO; Estonian Research Council(Estonian Research Council); OP RDE grant EVA4.0; Slovak Research and Development Agency(Slovak Research and Development Agency); Institute of Computer Science (Czech Republic); Czech Science Foundation(Grant Agency of the Czech Republic); TRANSFER MSMT LTT20016 project; Project TACR DivLand; Project Horizon Europe WildE; Czech Academy of Sciences (project RVO); Slovak Research and Development Agency(Slovak Research and Development Agency); Scientific Grant Agency of the Ministry of Education, Science, Research and Sport of the Slovak Republic; General Directorate of State Forests; University of Forestry</t>
  </si>
  <si>
    <t>General Directorate of State Forests (Poland), Grant/Award Number: 500-456; Javna Agencija za Raziskovalno Dejavnost RS, Grant/Award Number: J4-1765; Akademie Ved Ceske Republiky; Institute of Computer Science (Prague), Grant/Award Number: RVO 67985807; Eesti Teadusagentuur, Grant/Award Number: PRG1586; Czech Science Foundation, Grant/Award Number: TRANSFER MSMT LTT20016; Scientific Grant Agency of the Ministry of Education, Science, Research and Sport of the Slovak Republic, Grant/Award Number: VEGA 1/0606/22; Agentura na Podporu Vyskumu a Vyvoja, Grant/Award Number: APVV-18- 0086 and APVV-21- 0199; ForestValue Projects I- MAESTRO and FORECO; Czech Academy of Sciences, Grant/Award Number: RVO 67985939; University of Forestry, Grant/Award Number: NIS- B- 1219; Technology Agency of Czech Republic (TACR) DivLand, Grant/Award Number: SS02030018; Horizob Europe WildEThis work was supported by the Slovenian Research Agency (ARRS) (project J4- 1765) and the Forest Value projects I- MAESTRO and FORECO. JEngelhart, KKoster, MMetslaid, and FVodde were supported by the Estonian Research Council grant PRG1586. BKonopka and VSeben were supported by OP RDE grant EVA4.0, No. Z.02.1.01/0.0/0.0/16_019/0000803, and the project APVV- 18- 0086 of the Slovak Research and Development Agency. MBrabec was supported by the long- term strategic development financing of the Institute of Computer Science (Czech Republic RVO 67985807). RBace and MSvoboda were supported by the Czech Science Foundation (project No. 21- 27454S), the TRANSFER MSMT LTT20016 project, project TACR DivLand SS02030018, and project Horizon Europe WildE. MKopecky, MMacek, JBruna, and JWild were supported by the Czech Academy of Sciences (project RVO 67985939). SKucbel, JPittner, and JVencurik received support from the Slovak Research and Development Agency under Contract No. APVV- 21- 0199 and the Scientific Grant Agency of the Ministry of Education, Science, Research and Sport of the Slovak Republic, project VEGA 1/0606/22. DDobrowolska was supported by the General Directorate of State Forests (grant 500- 456 Poland). Data collection in Bulgaria was additionally supported by project NIS-B-1219 of the University of Forestry.</t>
  </si>
  <si>
    <t>e17159</t>
  </si>
  <si>
    <t>10.1111/gcb.17159</t>
  </si>
  <si>
    <t>KB1Q4</t>
  </si>
  <si>
    <t>WOS:001177413700002</t>
  </si>
  <si>
    <t>James, SL; Lucchesi, LR; Bisignano, C; Castle, CD; Dingels, Z; Fox, JT; Hamilton, EB; Henry, NJ; McCracken, D; Roberts, NLS; Sylte, DO; Ahmadi, A; Ahmed, MB; Alahdab, F; Alipour, V; Andualem, Z; Antonio, CAT; Arabloo, J; Badiye, AD; Bagherzadeh, M; Banstola, A; Bärnighausen, TW; Barzegar, A; Bayati, M; Bhaumik, S; Bijani, A; Bukhman, G; Carvalho, F; Crowe, CS; Dalal, K; Daryani, A; Nasab, MD; Do, HT; Do, HP; Endries, AY; Fernandes, E; Filip, I; Fischer, F; Fukumoto, T; Gebremedhin, KBB; Gebremeskel, GG; Gilani, SA; Haagsma, JA; Hamidi, S; Hostiuc, S; Househ, M; Igumbor, EU; Ilesanmi, OS; Irvani, SSN; Jayatilleke, AU; Kahsay, A; Kapoor, N; Kasaeian, A; Khader, YS; Khalil, IA; Khan, EA; Khazaee-Pool, M; Kokubo, Y; Lopez, AD; Madadin, M; Majdan, M; Maled, V; Malekzadeh, R; Manafi, N; Manafi, A; Mangalam, S; Massenburg, BB; Meles, HG; Menezes, RG; Meretoja, TJ; Miazgowski, B; Miller, TR; Mohammadian-Hafshejani, A; Mohammadpourhodki, R; Morrison, SD; Negoi, I; Nguyen, TH; Nguyen, SH; Nguyen, CT; Nixon, MR; Olagunju, AT; Olagunju, TO; Padubidri, JR; Polinder, S; Rabiee, N; Rabiee, M; Radfar, A; Rahimi-Movaghar, V; Rawaf, S; Rawaf, DL; Rezapour, A; Rickard, J; Roro, EM; Roy, N; Safari-Faramani, R; Salamati, P; Samy, AM; Satpathy, M; Sawhney, M; Schwebel, DC; Senthilkumaran, S; Sepanlou, SG; Shigematsu, M; Soheili, A; Stokes, MA; Tohidinik, HR; Tran, BX; Valdez, PR; Wijeratne, T; Yisma, E; Zaidi, Z; Zamani, M; Zhang, ZJ; Hay, S; Mokdad, AH</t>
  </si>
  <si>
    <t>James, Spencer L.; Lucchesi, Lydia R.; Bisignano, Catherine; Castle, Chris D.; Dingels, Zachary, V; Fox, Jack T.; Hamilton, Erin B.; Henry, Nathaniel J.; McCracken, Darrah; Roberts, Nicholas L. S.; Sylte, Dillon O.; Ahmadi, Alireza; Ahmed, Muktar Beshir; Alahdab, Fares; Alipour, Vahid; Andualem, Zewudu; Antonio, Carl Abelardo T.; Arabloo, Jalal; Badiye, Ashish D.; Bagherzadeh, Mojtaba; Banstola, Amrit; Baernighausen, Till Winfried; Barzegar, Akbar; Bayati, Mohsen; Bhaumik, Soumyadeep; Bijani, Ali; Bukhman, Gene; Carvalho, Felix; Crowe, Christopher Stephen; Dalal, Koustuv; Daryani, Ahmad; Nasab, Mostafa Dianati; Hoa Thi Do; Huyen Phuc Do; Endries, Aman Yesuf; Fernandes, Eduarda; Filip, Irina; Fischer, Florian; Fukumoto, Takeshi; Gebremedhin, Ketema Bizuwork Bizuwork; Gebremeskel, Gebreamlak Gebremedhn; Gilani, Syed Amir; Haagsma, Juanita A.; Hamidi, Samer; Hostiuc, Sorin; Househ, Mowafa; Igumbor, Ehimario U.; Ilesanmi, Olayinka Stephen; Irvani, Seyed Sina Naghibi; Jayatilleke, Achala Upendra; Kahsay, Amaha; Kapoor, Neeti; Kasaeian, Amir; Khader, Yousef Saleh; Khalil, Ibrahim A.; Khan, Ejaz Ahmad; Khazaee-Pool, Maryam; Kokubo, Yoshihiro; Lopez, Alan D.; Madadin, Mohammed; Majdan, Marek; Maled, Venkatesh; Malekzadeh, Reza; Manafi, Navid; Manafi, Ali; Mangalam, Srikanth; Massenburg, Benjamin Ballard; Meles, Hagazi Gebre; Menezes, Ritesh G.; Meretoja, Tuomo J.; Miazgowski, Bartosz; Miller, Ted R.; Mohammadian-Hafshejani, Abdollah; Mohammadpourhodki, Reza; Morrison, Shane Douglas; Negoi, Ionut; Trang Huyen Nguyen; Son Hoang Nguyen; Cuong Tat Nguyen; Nixon, Molly R.; Olagunju, Andrew T.; Olagunju, Tinuke O.; Padubidri, Jagadish Rao; Polinder, Suzanne; Rabiee, Navid; Rabiee, Mohammad; Radfar, Amir; Rahimi-Movaghar, Vafa; Rawaf, Salman; Rawaf, David Laith; Rezapour, Aziz; Rickard, Jennifer; Roro, Elias Merdassa; Roy, Nobhojit; Safari-Faramani, Roya; Salamati, Payman; Samy, Abdallah M.; Satpathy, Maheswar; Sawhney, Monika; Schwebel, David C.; Senthilkumaran, Subramanian; Sepanlou, Sadaf G.; Shigematsu, Mika; Soheili, Amin; Stokes, Mark A.; Tohidinik, Hamid Reza; Bach Xuan Tran; Valdez, Pascual R.; Wijeratne, Tissa; Yisma, Engida; Zaidi, Zoubida; Zamani, Mohammad; Zhang, Zhi-Jiang; Hay, Simon, I; Mokdad, Ali H.</t>
  </si>
  <si>
    <t>Epidemiology of injuries from fire, heat and hot substances: global, regional and national morbidity and mortality estimates from the Global Burden of Disease 2017 study</t>
  </si>
  <si>
    <t>burn; descriptive epidemiology; burden of disease</t>
  </si>
  <si>
    <t>MIDDLE-INCOME COUNTRIES; SYSTEMATIC ANALYSIS; PART I; BURNS; TERRITORIES; POPULATION; COST; SEX; AGE</t>
  </si>
  <si>
    <t>Background Past research has shown how fires, heat and hot substances are important causes of health loss globally. Detailed estimates of the morbidity and mortality from these injuries could help drive preventative measures and improved access to care. Methods We used the Global Burden of Disease 2017 framework to produce three main results. First, we produced results on incidence, prevalence, years lived with disability, deaths, years of life lost and disability-adjusted life years from 1990 to 2017 for 195 countries and territories. Second, we analysed these results to measure mortality-to-incidence ratios by location. Third, we reported the measures above in terms of the cause of fire, heat and hot substances and the types of bodily injuries that result. Results Globally, there were 8 991 468 (7 481 218 to 10 740 897) new fire, heat and hot substance injuries in 2017 with 120 632 (101 630 to 129 383) deaths. At the global level, the age-standardised mortality caused by fire, heat and hot substances significantly declined from 1990 to 2017, but regionally there was variability in age-standardised incidence with some regions experiencing an increase (eg, Southern Latin America) and others experiencing a significant decrease (eg, High-income North America). Conclusions The incidence and mortality of injuries that result from fire, heat and hot substances affect every region of the world but are most concentrated in middle and lower income areas. More resources should be invested in measuring these injuries as well as in improving infrastructure, advancing safety measures and ensuring access to care.</t>
  </si>
  <si>
    <t>[James, Spencer L.; Lucchesi, Lydia R.; Bisignano, Catherine; Castle, Chris D.; Dingels, Zachary, V; Fox, Jack T.; Hamilton, Erin B.; Henry, Nathaniel J.; McCracken, Darrah; Roberts, Nicholas L. S.; Sylte, Dillon O.; Lopez, Alan D.; Nixon, Molly R.; Hay, Simon, I; Mokdad, Ali H.] Univ Washington, Inst Hlth Metr &amp; Evaluat, Seattle, WA 98121 USA; [Ahmadi, Alireza] Kermanshah Univ Med Sci, Dept Anesthesiol, Kermanshah, Iran; [Ahmed, Muktar Beshir] Jimma Univ, Dept Epidemiol, Jimma, Ethiopia; [Alahdab, Fares] Mayo Clin Fdn Med Educ &amp; Res, Evidence Based Practice Ctr, Rochester, MN USA; [Alipour, Vahid] Hlth Management &amp; Econ Res Ctr, Tehran, Iran; [Alipour, Vahid] Iran Univ Med Sci, Hlth Econ Dept, Tehran, Iran; [Andualem, Zewudu] Univ Gondar, Environm &amp; Occupat Hlth &amp; Safety Dept, Gondar, Ethiopia; [Antonio, Carl Abelardo T.] Univ Philippines Manila, Dept Hlth Policy &amp; Adm, Manila, Philippines; [Antonio, Carl Abelardo T.] Hong Kong Polytech Univ, Dept Appl Social Sci, Hong Kong, Peoples R China; [Arabloo, Jalal; Rezapour, Aziz] Iran Univ Med Sci, Hlth Management &amp; Econ Res Ctr, Tehran, Iran; [Badiye, Ashish D.; Kapoor, Neeti] Govt Inst Forens Sci, Dept Forens Sci, Nagpur, Maharashtra, India; [Bagherzadeh, Mojtaba] Sharif Univ Technol, Chem Dept, Tehran, Iran; [Banstola, Amrit] Publ Hlth Perspect Nepal, Pokhara Lekhnath Metropolitan, Pokhara Lekhnath Metropo, Nepal; [Baernighausen, Till Winfried] Heidelberg Univ, Heidelberg Inst Global Hlth HIGH, Heidelberg, Germany; [Baernighausen, Till Winfried] Harvard Univ, TH Chan Sch Publ Hlth, Boston, MA 02115 USA; [Barzegar, Akbar] Kermanshah Univ Med Sci, Occupat Hlth Dept, Kermanshah, Iran; [Bayati, Mohsen] Shiraz Univ Med Sci, Hlth Human Resources Res Ctr, Sch Management &amp; Informat Sci, Dept Hlth Econ, Shiraz, Iran; [Bhaumik, Soumyadeep] George Inst Global Hlth, New Delhi, India; [Bijani, Ali] Babol Univ Med Sci, Social Determinants Hlth Res Ctr, Babol, Iran; [Bukhman, Gene] Harvard Univ, Dept Global Hlth &amp; Social Med, Boston, MA 02115 USA; [Bukhman, Gene] Partners In Hlth, Boston, MA USA; [Carvalho, Felix] Univ Porto, Appl Mol Biosci Unit, Porto, Portugal; [Carvalho, Felix] Univ Porto, Inst Publ Hlth, Porto, Portugal; [Crowe, Christopher Stephen; Massenburg, Benjamin Ballard] Univ Washington, Div Plast Surg, Seattle, MA USA; [Dalal, Koustuv] Inst Publ Hlth Kalyani, Kalyani, W Bengal, India; [Dalal, Koustuv] Orebro Univ, Sch Hlth Sci, Orebro, Sweden; [Daryani, Ahmad] Mazandaran Univ Med Sci, Toxoplasmosis Res Ctr, Sari, Iran; [Nasab, Mostafa Dianati] Shiraz Univ Med Sci, Dept Epidemiol, Shiraz, Iran; [Hoa Thi Do] Nguyen Tat Thanh Univ, Ctr Excellence Publ Hlth Nutr, Ho Chi Minh City, Vietnam; [Huyen Phuc Do; Trang Huyen Nguyen; Son Hoang Nguyen] Nguyen Tat Thanh Univ, Ctr Excellence Behav Med, Ho Chi Minh City, Vietnam; [Endries, Aman Yesuf] St Pauls Hosp Millennium Med Coll, Publ Hlth Dept, Addis Ababa, Ethiopia; [Fernandes, Eduarda] Univ Porto, REQUIMTE LAQV, Porto, Portugal; [Filip, Irina] Kaiser Permanente, Psychiat Dept, Fontana, CA USA; [Filip, Irina] AT Still Univ, Sch Hlth Sci, Mesa, MO USA; [Fischer, Florian] Bielefeld Univ, Sch Publ Hlth Med, Bielefeld, Germany; [Fukumoto, Takeshi] Canc Inst WIA, Gene Express &amp; Regulat Program, Philadelphia, PA USA; [Fukumoto, Takeshi] Kobe Univ, Dept Dermatol, Kobe, Hyogo, Japan; [Gebremedhin, Ketema Bizuwork Bizuwork] Addis Ababa Univ, Nursing Dept, Addis Ababa, Ethiopia; [Gebremeskel, Gebreamlak Gebremedhn] Aksum Univ, Nursing Dept, Coll Hlth Sci, Aksum, Ethiopia; [Gebremeskel, Gebreamlak Gebremedhn] Mekelle Univ, Nursing Dept, Mekelle, Ethiopia; [Gilani, Syed Amir] Univ Lahore, Fac Allied Hlth Sci, Lahore, Pakistan; [Gilani, Syed Amir] Afro Asian Inst Lahore, BOG, Lahore, Pakistan; [Haagsma, Juanita A.; Polinder, Suzanne] Erasmus MC, Dept Publ Hlth, Rotterdam, Netherlands; [Hamidi, Samer] Hamdan Bin Mohammed Smart Univ, Sch Hlth &amp; Environm Studies, Dubai, U Arab Emirates; [Hostiuc, Sorin] Carol Davila Univ Med &amp; Pharm, Fac Dent, Dept Legal Med &amp; Bioeth, Bucharest, Romania; [Hostiuc, Sorin] Natl Inst Legal Med Mina Minov, Clin Legal Med Dept, Bucharest, Romania; [Househ, Mowafa] Hamad Bin Khalifa Univ, Coll Sci &amp; Engn, Div Informat &amp; Comp Technol, Doha, Qatar; [Househ, Mowafa] Qatar Fdn Educ Sci &amp; Community Dev, Doha, Qatar; [Igumbor, Ehimario U.] Univ Western Cape, Sch Publ Hlth, Bellville, South Africa; [Igumbor, Ehimario U.] Walter Sisulu Univ, Dept Publ Hlth, Mthatha, South Africa; [Ilesanmi, Olayinka Stephen] Univ Ibadan, Dept Community Med, Ibadan, Nigeria; [Irvani, Seyed Sina Naghibi] Shahid Beheshti Univ Med Sci, Res Inst Endocrine Sci, Tehran, Iran; [Jayatilleke, Achala Upendra] Univ Colombo, Inst Med, Colombo, Sri Lanka; [Jayatilleke, Achala Upendra] Univ Colombo, Fac Grad Studies, Colombo, Sri Lanka; [Kahsay, Amaha] Mekelle Univ, Dept Nutr &amp; Dietet, Mekelle, Ethiopia; [Kasaeian, Amir] Univ Tehran Med Sci, Hematol Oncol &amp; Stem Cell Transplantat Res Ctr, Tehran, Iran; [Kasaeian, Amir] Univ Tehran Med Sci, Hematol Malignancies Res Ctr, Tehran, Iran; [Khader, Yousef Saleh] Jordan Univ Sci &amp; Technol, Dept Publ Hlth &amp; Community Med, Ramtha, Jordan; [Khalil, Ibrahim A.] Univ Washington, Dept Global Hlth, Seattle, WA 98195 USA; [Khan, Ejaz Ahmad] Hlth Serv Acad, Epidemiol &amp; Biostat Dept, Islamabad, Pakistan; [Khazaee-Pool, Maryam] Mazandaran Univ Sci, Sch Hlth, Dept Publ Hlth, Sari, Iran; [Kokubo, Yoshihiro] Natl Cerebral &amp; Cardiovasc Ctr, Dept Prevent Cardiol, Suita, Osaka, Japan; [Lopez, Alan D.] Univ Melbourne, Melbourne, Vic, Australia; [Madadin, Mohammed] Imam Abdulrahman Bin Faisal Univ, Coll Med, Pathol Dept, Dammam, Saudi Arabia; [Majdan, Marek] Trnava Univ, Dept Publ Hlth, Trnava, Slovakia; [Maled, Venkatesh] SDM Coll Med Sci &amp; Hosp, Hlth Educ &amp; Res Dept, Dharwad, Karnataka, India; [Maled, Venkatesh] Rajiv Gandhi Univ Hlth Sci, Hlth Univ, Bangalore, Karnataka, India; [Malekzadeh, Reza; Sepanlou, Sadaf G.] Univ Tehran Med Sci, Digest Dis Res Inst, Tehran, Iran; [Malekzadeh, Reza; Sepanlou, Sadaf G.] Shiraz Univ Med Sci, Noncommunicable Dis Res Ctr, Shiraz, Iran; [Manafi, Navid] Iran Univ Med Sci, Ophthalmol Dept, Tehran, Iran; [Manafi, Navid] Univ Manitoba, Ophthalmol Dept, Winnipeg, MB, Canada; [Manafi, Ali] Iran Univ Med Sci, Plast Surg Dept, Tehran, Iran; [Mangalam, Srikanth] Publ Risk Management Inst, Mississauga, ON, Canada; [Mangalam, Srikanth] World Bank, Trade &amp; Competitiveness, New York, NY USA; [Meles, Hagazi Gebre] Mekelle Univ, Mekelle, Ethiopia; [Menezes, Ritesh G.] Imam Abdulrahman Bin Faisal Univ, Coll Med, Dept Pathol, Forens Med Div, Dammam, Saudi Arabia; [Meretoja, Tuomo J.] Helsinki Univ Hosp, Breast Surg Unit, Helsinki, Finland; [Miazgowski, Bartosz] Pomeranian Med Univ, Ctr Innovat Med Educ, Szczecin, Poland; [Miller, Ted R.] Pacific Inst Res &amp; Evaluat, Calverton, MD USA; [Miller, Ted R.] Curtin Univ, Sch Publ Hlth, Perth, WA, Australia; [Mohammadian-Hafshejani, Abdollah] Shahrekord Univ Med Sci, Dept Epidemiol &amp; Biostat, Shahrekord, Iran; [Mohammadpourhodki, Reza] Shahroud Univ Med Sci, Dept Nursing, Shahroud, Iran; [Morrison, Shane Douglas] Univ Washington, Dept Surg, Washington, DC USA; [Negoi, Ionut] Carol Davila Univ Med &amp; Pharm, Gen Surg Dept, Bucharest, Romania; [Negoi, Ionut] Carol Davila Univ Med &amp; Pharm, Emergency Hosp Bucharest, Bucharest, Romania; [Cuong Tat Nguyen] Duy Tan Univ, Inst Global Hlth Innovat, Hanoi, Vietnam; [Olagunju, Andrew T.] McMaster Univ, Dept Psychiat &amp; Behav Neurosci, Hamilton, ON, Canada; [Olagunju, Andrew T.] Univ Lagos, Dept Psychiat, Lagos, Nigeria; [Olagunju, Tinuke O.] McMaster Univ, Dept Pathol &amp; Mol Med, Hamilton, ON, Canada; [Padubidri, Jagadish Rao] Manipal Acad Higher Educ, Forens Med &amp; Toxicol Dept, Mangaluru, India; [Rabiee, Navid] Sharif Univ Technol, Dept Chem, Tehran, Iran; [Rabiee, Mohammad] Amirkabir Univ Technol, Biomed Engn Dept, Tehran, Iran; [Radfar, Amir] AT Still Univ, Coll Grad Hlth Sci, Mesa, AZ 85206 USA; [Radfar, Amir] Medichem, Barcelona, Spain; [Rahimi-Movaghar, Vafa; Salamati, Payman] Univ Tehran Med Sci, Sina Trauma &amp; Surg Res Ctr, Tehran, Iran; [Rawaf, Salman] Imperial Coll London, Dept Primary Care &amp; Publ Hlth, London, England; [Rawaf, Salman] Publ Hlth England, Acad Publ Hlth Dept, London, England; [Rawaf, David Laith] Imperial Coll London, WHO Collaborating Ctr Publ Hlth Educ &amp; Training, London, England; [Rawaf, David Laith] Univ Coll London Hosp, London, England; [Rickard, Jennifer] Univ Minnesota, Dept Surg, Box 242 UMHC, Minneapolis, MN 55455 USA; [Rickard, Jennifer] Univ Teaching Hosp Kigali, Surg Dept, Kigali, Rwanda; [Roro, Elias Merdassa] Wollega Univ, Publ Hlth Dept, Nekemte, Ethiopia; [Roro, Elias Merdassa] Addis Ababa Univ, Publ Hlth Dept, Addis Ababa, Ethiopia; [Roy, Nobhojit] Natl Hlth Syst Resource Ctr, Publ Hlth Planning &amp; Evidence Practice Area, New Delhi, India; [Roy, Nobhojit] Karolinska Inst, Dept Publ Hlth Sci, Stockholm, Sweden; [Safari-Faramani, Roya] Kermanshah Univ Med Sci, Fac Publ Hlth, Kermanshah, Iran; [Salamati, Payman] York Univ, Fac Hlth, Sch Hlth &amp; Policy Management, Toronto, ON, Canada; [Samy, Abdallah M.] Ain Shams Univ, Dept Entomol, Cairo, Egypt; [Satpathy, Maheswar] Utkal Univ, UGC Ctr Adv Study Psychol, Bhubaneswar, India; [Satpathy, Maheswar] Udyam Global Assoc Sustainable Dev, Bhubaneswar, India; [Sawhney, Monika] Univ North Carolina Charlotte, Dept Publ Hlth Sci, Charlotte, NC USA; [Schwebel, David C.] Univ Alabama Birmingham, Dept Psychol, Birmingham, AL 35294 USA; [Senthilkumaran, Subramanian] Manian Med Ctr, Emergency Dept, Erode, India; [Shigematsu, Mika] Natl Inst Infect Dis, Tokyo, Japan; [Soheili, Amin] Urmia Univ Med Sci, Med Surg Nursing Dept, Orumiyeh, Iran; [Soheili, Amin] Zanjan Univ Med Sci, Emergency Nursing Dept, Zanjan, Iran; [Stokes, Mark A.] Deakin Univ, Dept Psychol, Burwood, Vic, Australia; [Tohidinik, Hamid Reza] Kerman Univ Med Sci, HIV STI Surveillance Res Ctr, Kerman, Iran; [Tohidinik, Hamid Reza] Kerman Univ Med Sci, Inst Futures Studies Hlth, WHO Collaborating Ctr HIV Surveillance, Kerman, Iran; [Tohidinik, Hamid Reza] Univ Tehran Med Sci, Sch Publ Hlth, Dept Epidemiol &amp; Biostat, Tehran, Iran; [Bach Xuan Tran] Hanoi Med Univ, Dept Hlth Econ, Hanoi, Vietnam; [Valdez, Pascual R.] Argentine Soc Med, Buenos Aires, DF, Argentina; [Valdez, Pascual R.] Velez Sarsfield Hosp, Buenos Aires, DF, Argentina; [Wijeratne, Tissa] Univ Melbourne, Dept Psychol &amp; Counselling, Melbourne, Vic, Australia; [Wijeratne, Tissa] Univ Melbourne, Dept Med, St Albans, Vic, Australia; [Yisma, Engida] Addis Ababa Univ, Sch Allied Hlth Sci, Addis Ababa, Ethiopia; [Zaidi, Zoubida] Univ Hosp Setif, Dept Epidemiol, Setif, Algeria; [Zamani, Mohammad] Babol Univ Med Sci, Student Res Comm, Babol, Iran; [Zhang, Zhi-Jiang] Wuhan Univ, Dept Prevent Med, Wuhan, Peoples R China; [Hay, Simon, I; Mokdad, Ali H.] Univ Washington, Sch Med, Dept Hlth Metr Sci, Seattle, WA 98121 USA</t>
  </si>
  <si>
    <t>Institute for Health Metrics &amp; Evaluation; University of Washington; University of Washington Seattle; Kermanshah University of Medical Sciences; Jimma University; Mayo Clinic; Iran University of Medical Sciences; University of Gondar; University of the Philippines System; University of the Philippines Manila; Hong Kong Polytechnic University; Iran University of Medical Sciences; Sharif University of Technology; Ruprecht Karls University Heidelberg; Harvard University; Harvard T.H. Chan School of Public Health; Kermanshah University of Medical Sciences; Shiraz University of Medical Science; Babol University of Medical Sciences; Harvard University; Universidade do Porto; Universidade do Porto; Orebro University; Mazandaran University of Medical Sciences; Shiraz University of Medical Science; Nguyen Tat Thanh University (NTTU); Nguyen Tat Thanh University (NTTU); Universidade do Porto; Kaiser Permanente; A.T. Still University of Health Sciences; University of Bielefeld; Kobe University; Addis Ababa University; Mekelle University; University of Lahore; Erasmus University Rotterdam; Erasmus MC; Carol Davila University of Medicine &amp; Pharmacy; Qatar Foundation (QF); Hamad Bin Khalifa University-Qatar; Qatar Foundation (QF); University of the Western Cape; Walter Sisulu University; University of Ibadan; Shahid Beheshti University Medical Sciences; University of Colombo; University of Colombo; Mekelle University; Tehran University of Medical Sciences; Tehran University of Medical Sciences; Jordan University of Science &amp; Technology; University of Washington; University of Washington Seattle; Health Services Academy; National Cerebral &amp; Cardiovascular Center - Japan; University of Melbourne; Imam Abdulrahman Bin Faisal University; University of Trnava; Tehran University of Medical Sciences; Shiraz University of Medical Science; Iran University of Medical Sciences; University of Manitoba; Iran University of Medical Sciences; The World Bank; Mekelle University; Imam Abdulrahman Bin Faisal University; University of Helsinki; Helsinki University Central Hospital; Pomeranian Medical University; Pacific Institute for Research &amp; Evaluation (PIRE); Curtin University; Shahrekord University Medical Sciences; Shahroud University Medical Sciences; University of Washington; Carol Davila University of Medicine &amp; Pharmacy; Carol Davila University of Medicine &amp; Pharmacy; Duy Tan University; McMaster University; University of Lagos; McMaster University; Manipal Academy of Higher Education (MAHE); Sharif University of Technology; Amirkabir University of Technology; A.T. Still University of Health Sciences; Tehran University of Medical Sciences; Imperial College London; Public Health England; Imperial College London; University College London Hospitals NHS Foundation Trust; University of London; University College London; University of Minnesota System; University of Minnesota Twin Cities; Addis Ababa University; Karolinska Institutet; Kermanshah University of Medical Sciences; York University - Canada; Egyptian Knowledge Bank (EKB); Ain Shams University; Utkal University; University of North Carolina; University of North Carolina Charlotte; University of Alabama System; University of Alabama Birmingham; Japan Institute for Health Security (JIHS); National Institute of Infectious Diseases (NIID); Urmia University of Medical Sciences; Deakin University; Kerman University of Medical Sciences; Kerman University of Medical Sciences; World Health Organization; Tehran University of Medical Sciences; Hanoi Medical University; University of Melbourne; University of Melbourne; Addis Ababa University; Babol University of Medical Sciences; Wuhan University; University of Washington; University of Washington Seattle</t>
  </si>
  <si>
    <t>Gebremeskel, GEBREAMLAK/ABB-8484-2020; rezapour, aziz/M-2817-2018; Henry, Nathaniel/ABD-4631-2020; Jayatilleke, Achala/H-1714-2017; Rabiee, Mohammad/L-9865-2018; Househ, Mowafa/GPX-8430-2022; Radfar, Amir/I-8057-2019; Rahimi-Movaghar, Afarin/E-9505-2011; Endries, Aman/AAN-6871-2021; Ilesanmi, Olayinka/AAF-8628-2021; Kugbey, Nuworza/H-9264-2019; Sen, Abhijit/AAD-6009-2022; Safiri, Saeid/A-1678-2017; Lopez, Alan/F-1487-2010; Zhang, Zhi-Jiang/AAQ-3466-2020; Hamadeh, Randah/AAE-9720-2020; Massenburg, Benjamin/AAB-9349-2019; Bohula, Erin/AAW-7276-2020; Fukumoto, Takeshi/AFN-9234-2022; Safari-Faramani, Roya/C-7344-2018; FRACP, Tissa/I-2086-2019; Makdisse, Marcia/AAY-9814-2020; Bagherzadeh, Mojtaba/AAE-6814-2020; Van Hoang, Nguyen/ABF-5601-2021; Mostafavi, Ebrahim/X-3674-2019; Andualem, Zewudu/AAM-6234-2020; hafsheja, abdollah/AAF-6931-2019; Barzegar, Akbar/AAN-1581-2021; Dimbuene, Zacharie/H-3029-2019; Barnighausen, Till/Y-2388-2019; Manafi, Navid/AAM-7393-2020; Daryani, Ahmad/E-2186-2017; Roro, Elias/HGU-5987-2022; Arabloo, Jalal/K-1829-2019; Yisma, Engida/ABA-4170-2020; Bhaumik, Soumyadeep/JOZ-4026-2023; Phuc, Huyen/I-5061-2019; Schutte, Aletta/E-5126-2018; Antonio, Carl/AAP-4280-2020; Alipour, Vahid/K-5099-2019; Knudsen, Ann/AAB-2465-2019; James, Spencer/JFK-0818-2023; Rokni, Mohammad/AAU-5693-2021; Rawaf, David/JXL-7101-2024; Khalil, Ibrahim/M-1520-2016; Padubidri, Jagadish/Q-2523-2017; Samy, Abdallah/B-4375-2010; Ahmed, Muktar/AAY-6783-2020; Rahimi-Movaghar, Vafa/L-6339-2019; Nguyen, Tran/ACA-8273-2022; Stokes, Mark/P-8937-2017; Hostiuc, Sorin/I-2017-2019; Gebremedhin, Ketema/JCN-7040-2023; Roberts, Nicholas/AAL-2040-2021; Mokdad, Ali/AAD-1232-2022; Tohidinik, Hamid Reza/B-2268-2019; Khan, Ejaz/B-9340-2016; Hay, Simon/F-8967-2015; Dalal, Koustuv/O-6737-2017; Fischer, Florian/F-9003-2016; Kasaeian, Amir/C-8290-2017; Banstola, Amrit/T-4242-2019; Rahimi-Movaghar, Vafa/T-7816-2017; khader, yousef/AAE-9620-2019; Badiye, Ashish/I-9468-2019; Naghibi Irvani, Seyed Sina/O-2413-2018; Majdan, Marek/K-5017-2012; Dianatinasab, Mostafa/T-6904-2017; Fernandes, Eduarda/D-4943-2013; Kapoor, Neeti/J-4177-2019; Bayati, Mohsen/R-7729-2017; Bijani, Ali/B-1718-2017; Rabiee, Navid/K-4407-2019; Menezes, Ritesh/A-7480-2015; Khazaee-Pool, Maryam/G-7193-2016; Alahdab, Fares/N-6680-2013; Negoi, Ionut/A-9039-2012; Igumbor, Ehimario/B-2652-2012; Meles, Hagazi Gebre/IAP-2796-2023; Olagunju, Andrew/B-4746-2017; Samy, Abdallah/I-1415-2014; Gilani, Syed Amir/A-9458-2019; Satpathy, Maheswar/J-3135-2017; Madadin, Mohammed/F-5174-2015; Carvalho, Felix/D-4914-2013</t>
  </si>
  <si>
    <t>Mokdad, Ali/0000-0002-4994-3339; Tohidinik, Hamid Reza/0000-0002-0432-0357; Khan, Ejaz/0000-0002-7072-8035; Gebremeskel, Gebreamlak/0000-0002-6464-5604; Hay, Simon/0000-0002-0611-7272; Bhaumik, Soumyadeep/0000-0001-9579-4453; Andualem, Zewudu/0000-0002-4731-1696; Do, Hoa/0000-0001-5442-507X; Dalal, Koustuv/0000-0001-7393-796X; Fischer, Florian/0000-0002-4388-1245; Kasaeian, Amir/0000-0003-2018-9368; Padubidri, Jagadish Rao/0000-0002-8671-7664; Banstola, Amrit/0000-0003-3185-9638; Rahimi-Movaghar, Vafa/0000-0001-7347-8767; khader, yousef/0000-0002-7830-6857; ZAIDI, ZOUBIDA/0000-0003-3378-4799; Badiye, Ashish/0000-0001-8097-7249; Wijeratne, Tissa/0000-0002-1701-7111; Naghibi Irvani, Seyed Sina/0000-0002-4566-7402; Rabiee, Mohammad/0000-0003-1180-8729; Majdan, Marek/0000-0001-8037-742X; arabloo, Jalal/0000-0003-1223-4528; Dianatinasab, Mostafa/0000-0002-0185-5807; Fernandes, Eduarda/0000-0001-6424-0976; Kapoor, Neeti/0000-0002-3646-5139; Yisma, Engida/0000-0002-7289-9946; Bayati, Mohsen/0000-0002-9118-5447; Roy, Nobhojit/0000-0003-2022-7416; Tran, Bach/0000-0002-2191-3947; Bijani, Ali/0000-0003-2233-8726; Rabiee, Navid/0000-0002-6945-8541; Manafi, Navid/0000-0002-4610-402X; Menezes, Ritesh/0000-0002-2135-4161; Miller, Ted/0000-0002-0958-2639; Henry, Nathaniel/0000-0001-8150-4988; Khazaee-Pool, Maryam/0000-0002-2587-3460; Olagunju, Tinuke/0000-0003-4019-8755; Alahdab, Fares/0000-0001-5481-696X; Negoi, Ionut/0000-0002-6950-9599; Igumbor, Ehimario/0000-0002-6313-6031; Yisma, Engida/0000-0003-0703-1515; Massenburg, Benjamin/0000-0002-8570-5178; Meretoja, Tuomo/0000-0002-2691-0710; Meles, Hagazi Gebre/0000-0001-5773-4011; Mohammadian-Hafshejani, Abdollah/0000-0002-2961-2719; Olagunju, Andrew/0000-0003-1736-9886; /0000-0002-4565-5364; Senthilkumaran, Subramanian/0000-0001-5262-8367; Samy, Abdallah/0000-0003-3978-1134; Hostiuc, Sorin/0000-0003-4130-9402; Gilani, Syed Amir/0000-0002-2996-0764; Bizuwork, Ketema/0000-0003-3335-8052; Satpathy, Maheswar/0000-0003-3521-4781; Madadin, Mohammed/0000-0002-8594-5868; Carvalho, Felix/0000-0003-3858-3494</t>
  </si>
  <si>
    <t>Bill &amp; Melinda Gates Foundation</t>
  </si>
  <si>
    <t>Bill &amp; Melinda Gates Foundation(Bill &amp; Melinda Gates FoundationBill &amp; Melinda Gates Foundation Grand Challenges Explorations InitiativeCGIAR)</t>
  </si>
  <si>
    <t>This study was funded by the Bill &amp; Melinda Gates Foundation.</t>
  </si>
  <si>
    <t>10.1136/injuryprev-2019-043299</t>
  </si>
  <si>
    <t>WOS:000576754700005</t>
  </si>
  <si>
    <t>Ali, SA; Parvin, F; Pham, QB; Vojtek, M; Vojteková, J; Costache, R; Linh, NTT; Nguyen, HQ; Ahmad, A; Ghorbani, MA</t>
  </si>
  <si>
    <t>Ali, Sk Ajim; Parvin, Farhana; Quoc Bao Pham; Vojtek, Matej; Vojtekova, Jana; Costache, Romulus; Nguyen Thi Thuy Linh; Hong Quan Nguyen; Ahmad, Ateeque; Ghorbani, Mohammad Ali</t>
  </si>
  <si>
    <t>GIS-based comparative assessment of flood susceptibility mapping using hybrid multi-criteria decision-making approach, naive Bayes tree, bivariate statistics and logistic regression: A case of Topla basin, Slovakia</t>
  </si>
  <si>
    <t>ECOLOGICAL INDICATORS</t>
  </si>
  <si>
    <t>Hybrid multi-criteria approach; Bivariate statistics; Machine learning; Flood susceptibility; Topla river basin, Slovakia, GIS</t>
  </si>
  <si>
    <t>ANALYTICAL HIERARCHY PROCESS; FREQUENCY RATIO MODEL; REMOTE-SENSING DATA; WEIGHTS-OF-EVIDENCE; LAST 5 DECADES; RIVER-BASIN; VULNERABILITY ASSESSMENT; SPATIAL PREDICTION; ARTIFICIAL-INTELLIGENCE; CURVE NUMBER</t>
  </si>
  <si>
    <t>Flood is a devastating natural hazard that may cause damage to the environment infrastructure, and society. Hence, identifying the susceptible areas to flood is an important task for every country to prevent such dangerous consequences. The present study developed a framework for identifying flood-prone areas of the Topla river basin, Slovakia using geographic information system (GIS), multi-criteria decision making approach (MCDMA), bivariate statistics (Frequency Ratio (FR), Statistical Index (SI)) and machine learning (Naive Bayes Tree (NBT), Logistic Regression (LR)). To reach such a goal, different physical-geographical factors (criteria) were integrated and mapped. To access the relationship and interdependences among the criteria, decision-making trial and evaluation laboratory (DEMATEL) and analytic network process (ANP) were used. Based on the experts' decisions, the DEMATEL-ANP model was used to compute the relative weights of different criteria and a GIS-based linear combination was performed to derive the susceptibility index. Separately, the flood susceptibility index computation through NBT-FR and NBT-SI hybrid models assumed, in the first stage, the estimation of the weight of each class/category of conditioning factor through SI and FR and the integration of these values in NBT algorithm. The application of LR stand-alone required the calculation of the weights of conditioning factors by analysing their spatial relation with the location of the historical flood events. The study revealed that very high and high flood susceptibility classes covered between 20% and 47% of the study area, respectively. The validation of results, using the past flood points, highlighted that the hybrid DEMATEL-ANP model was the most performant with an Area Under ROC curve higher than 0.97, an accuracy of 0.922 and a value of HSS of 0.844. The presented methodological approach used for the identification of flood susceptible areas can serve as an alternative for the updating of preliminary flood risk assessment based on the EU Floods Directive.</t>
  </si>
  <si>
    <t>[Ali, Sk Ajim; Parvin, Farhana; Ahmad, Ateeque] Aligarh Muslim Univ AMU, Dept Geog, Fac Sci, Aligarh 202002, Uttar Pradesh, India; [Quoc Bao Pham] Duy Tan Univ, Inst Res &amp; Dev, Danang 550000, Vietnam; [Quoc Bao Pham] Duy Tan Univ, Fac Environm &amp; Chem Engn, Danang 550000, Vietnam; [Vojtek, Matej; Vojtekova, Jana] Constantine Philosopher Univ Nitra, Fac Nat Sci, Dept Geog &amp; Reg Dev, Trieda A Hlinku 1, Nitra 94974, Slovakia; [Costache, Romulus] Univ Bucharest, Res Inst, 90-92 Sos Panduri,5th Dist, Bucharest 050663, Romania; [Costache, Romulus] Natl Inst Hydrol &amp; Water Management, Bucuresti Ploiesti Rd,97E,1st Dist, Bucharest 013686, Romania; [Nguyen Thi Thuy Linh] Thuyloi Univ, 175 Tay Son, Hanoi, Vietnam; [Hong Quan Nguyen] Vietnam Natl Univ, Inst Environm &amp; Resources, Ctr Water Management &amp; Climate Change, Ho Chi Minh City 700000, Vietnam; [Hong Quan Nguyen] Vietnam Natl Univ Ho Chi Minh City, Inst Circular Econ Dev ICED, Ho Chi Minh City, Vietnam; [Ghorbani, Mohammad Ali] Ton Duc Thang Univ, Fac Environm &amp; Labour Safety, Sustainable Management Nat Resources &amp; Environm R, Ho Chi Minh City, Vietnam</t>
  </si>
  <si>
    <t>Aligarh Muslim University; Duy Tan University; Duy Tan University; Constantine the Philosopher University in Nitra; University of Bucharest; Thuyloi University; Vietnam National University Ho Chi Minh City (VNUHCM) System; Vietnam National University Ho Chi Minh City (VNUHCM) System; Ton Duc Thang University</t>
  </si>
  <si>
    <t>Pham, QB (corresponding author), Duy Tan Univ, Inst Res &amp; Dev, Danang 550000, Vietnam.;Ghorbani, MA (corresponding author), Ton Duc Thang Univ, Ho Chi Minh City, Vietnam.</t>
  </si>
  <si>
    <t>phambaoquoc@duytan.edu.vn; mohammadalighorbani@tdtu.edu.vn</t>
  </si>
  <si>
    <t>Ali, Sk Ajim/AAN-6448-2020; Pham, Quoc/AAD-5611-2020; Duc, Hiep/ITT-3458-2023; NTT, Linh/AAJ-2377-2020; Costache, Romulus/O-2843-2019; AHMAD, ATEEQUE/GPG-3108-2022; Vojtekova, Jana/O-3130-2019; Vojtek, Matej/N-6217-2019</t>
  </si>
  <si>
    <t>Ali, Sk Ajim/0000-0001-7488-5591; Pham, Quoc Bao/0000-0002-0468-5962; Nguyen, Hong Quan/0000-0001-7685-8191; Vojtekova, Jana/0000-0002-8904-9673; Costache, Romulus/0000-0002-6876-8572; Linh, NTT/0000-0001-8631-9941; Vojtek, Matej/0000-0001-9369-3173; Ahmad, Ateeque/0000-0002-3663-7105</t>
  </si>
  <si>
    <t>Slovak Research and Development Agency [APVV-18-0185]</t>
  </si>
  <si>
    <t>This work was supported by the Slovak Research and Development Agency under the Contract no. APVV-18-0185.</t>
  </si>
  <si>
    <t>1470-160X</t>
  </si>
  <si>
    <t>1872-7034</t>
  </si>
  <si>
    <t>ECOL INDIC</t>
  </si>
  <si>
    <t>Ecol. Indic.</t>
  </si>
  <si>
    <t>10.1016/j.ecolind.2020.106620</t>
  </si>
  <si>
    <t>Biodiversity Conservation; Environmental Sciences</t>
  </si>
  <si>
    <t>MU3CR</t>
  </si>
  <si>
    <t>WOS:000555551000005</t>
  </si>
  <si>
    <t>Mokra, D</t>
  </si>
  <si>
    <t>Mokra, Daniela</t>
  </si>
  <si>
    <t>Acute Lung Injury - From Pathophysiology to Treatment</t>
  </si>
  <si>
    <t>PHYSIOLOGICAL RESEARCH</t>
  </si>
  <si>
    <t>Acute lung injury; Acute respiratory distress syndrome; Pathophysiology; Therapy; ARDS subtypes</t>
  </si>
  <si>
    <t>ACUTE RESPIRATORY-DISTRESS; HIGH-FREQUENCY OSCILLATION; MECHANICAL VENTILATION; RECRUITMENT MANEUVERS; EXPERIMENTAL-MODEL; CLINICAL-TRIAL; ARDS; INFLAMMATION; AMINOPHYLLINE; MANAGEMENT</t>
  </si>
  <si>
    <t>Acute lung injury is characterized by acute respiratory insufficiency with tachypnea, cyanosis refractory to oxygen, decreased lung compliance, and diffuse alveolar infiltrates on chest X-ray. The 1994 American-European Consensus Conference defined acute respiratory distress syndrome, ARDS by acute onset after a known trigger, severe hypoxemia defined by PaO2/FiO(2)&lt;= 200 mm Hg, bilateral infiltrates on chest X-ray, and absence of cardiogenic edema. Milder form of the syndrome with PaO2/FiO(2) between 200-300 mm Hg was named,acute lung injury, ALI. Berlin Classification in 2012 defined three categories of ARDS according to hypoxemia (mild, moderate, and severe), and the term acute lung injury was assigned for general description or for animal models. ALI/ARDS can originate from direct lung triggers such as pneumonia or aspiration, or from extrapulmonary reasons such as sepsis or trauma. Despite growing understanding the ARDS pathophysiology, efficacy of standard treatments, such as lung protective ventilation, prone positioning, and neuromuscular blockers, is often limited. However, there is an increasing evidence that direct and indirect forms of ARDS may differ not only in the manifestations of alterations, but also in the response to treatment. Thus, individualized treatment according to ARDS subtypes may enhance the efficacy of given treatment and improve the survival of patients.</t>
  </si>
  <si>
    <t>[Mokra, Daniela] Comenius Univ, Dept Physiol, Jessenius Fac Med Martin, Martin, Slovakia</t>
  </si>
  <si>
    <t>Mokra, D (corresponding author), Mala Hora 4C, SK-03601 Martin, Slovakia.</t>
  </si>
  <si>
    <t>[APVV-15-0075]; [VEGA 1/0356/18]</t>
  </si>
  <si>
    <t>;</t>
  </si>
  <si>
    <t>This work was supported by projects APVV-15-0075 and VEGA 1/0356/18.</t>
  </si>
  <si>
    <t>ACAD SCIENCES CZECH REPUBLIC, INST PHYSIOLOGY</t>
  </si>
  <si>
    <t>PRAGUE 4</t>
  </si>
  <si>
    <t>VIDENSKA 1083, PRAGUE 4 142 20, CZECH REPUBLIC</t>
  </si>
  <si>
    <t>0862-8408</t>
  </si>
  <si>
    <t>1802-9973</t>
  </si>
  <si>
    <t>PHYSIOL RES</t>
  </si>
  <si>
    <t>Physiol. Res.</t>
  </si>
  <si>
    <t>S353</t>
  </si>
  <si>
    <t>S366</t>
  </si>
  <si>
    <t>10.33549/physiolres.934602</t>
  </si>
  <si>
    <t>Physiology</t>
  </si>
  <si>
    <t>PV7VO</t>
  </si>
  <si>
    <t>WOS:000610191500002</t>
  </si>
  <si>
    <t>Raidt, J; Riepenhausen, S; Pennekamp, P; Olbrich, H; Amirav, I; Athanazio, RA; Aviram, M; Balinotti, JE; Bar-On, O; Bode, SFN; Boon, M; Borrelli, M; Carr, SB; Crowley, S; Dehlink, E; Diepenhorst, S; Durdik, P; Dworniczak, B; Emiralioglu, N; Erdem, E; Fonnesu, R; Gracci, S; Grosse-Onnebrink, J; Gwozdziewicz, K; Haarman, EG; Hansen, CR; Hogg, C; Holgersen, MG; Kerem, E; Körner, RW; Kotz, K; Kouis, P; Loebinger, MR; Lorent, N; Lucas, JS; Maj, D; Mall, MA; Marthin, JK; Martinu, V; Mazurek, H; Mitchison, HM; Nothe-Menchen, T; Özçelik, U; Pifferi, M; Pogorzelski, A; Ringshausen, FC; Roehmel, JF; Rovira-Amigo, S; Rumman, N; Schlegtendal, A; Shoemark, A; Kennelly, SS; Staar, BO; Sutharsan, S; Thomas, S; Ullmann, N; Varghese, J; Von Hardenberg, S; Walker, WT; Wetzke, M; Witt, M; Yiallouros, P; Zschocke, A; Zietkiewicz, E; Nielsen, KG; Omran, H</t>
  </si>
  <si>
    <t>Raidt, Johanna; Riepenhausen, Sarah; Pennekamp, Petra; Olbrich, Heike; Amirav, Israel; Athanazio, Rodrigo A.; Aviram, Micha; Balinotti, Juan E.; Bar-On, Ophir; Bode, Sebastian F. N.; Boon, Mieke; Borrelli, Melissa; Carr, Siobhan B.; Crowley, Suzanne; Dehlink, Eleonora; Diepenhorst, Sandra; Durdik, Peter; Dworniczak, Bernd; Emiralioglu, Nagehan; Erdem, Ela; Fonnesu, Rossella; Gracci, Serena; Grosse-Onnebrink, Joerg; Gwozdziewicz, Karolina; Haarman, Eric G.; Hansen, Christine R.; Hogg, Claire; Holgersen, Mathias G.; Kerem, Eitan; Koerner, Robert W.; Kotz, Karsten; Kouis, Panayiotis; Loebinger, Michael R.; Lorent, Natalie; Lucas, Jane S.; Maj, Debora; Mall, Marcus A.; Marthin, June K.; Martinu, Vendula; Mazurek, Henryk; Mitchison, Hannah M.; Noethe-Menchen, Tabea; Ozcelik, Ugur; Pifferi, Massimo; Pogorzelski, Andrzej; Ringshausen, Felix C.; Roehmel, Jobst F.; Rovira-Amigo, Sandra; Rumman, Nisreen; Schlegtendal, Anne; Shoemark, Amelia; Kennelly, Synne Sperstad; Staar, Ben O.; Sutharsan, Sivagurunathan; Thomas, Simon; Ullmann, Nicola; Varghese, Julian; Von Hardenberg, Sandra; Walker, Woolf T.; Wetzke, Martin; Witt, Michal; Yiallouros, Panayiotis; Zschocke, Anna; Zietkiewicz, Ewa; Nielsen, Kim G.; Omran, Heymut</t>
  </si>
  <si>
    <t>Analyses of 1236 genotyped primary ciliary dyskinesia individuals identify regional clusters of distinct DNA variants and significant genotype-phenotype correlations</t>
  </si>
  <si>
    <t>EUROPEAN RESPIRATORY JOURNAL</t>
  </si>
  <si>
    <t>ULTRASTRUCTURE DEFECT; CYSTIC-FIBROSIS; MUTATIONS; DIAGNOSIS; DISEASE; OUTER; GENERATION; CCDC114; INNER; RANDOMIZATION</t>
  </si>
  <si>
    <t>Background Primary ciliary dyskinesia (PCD) represents a group of rare hereditary disorders characterised by deficient ciliary airway clearance that can be associated with laterality defects. We aimed to describe the underlying gene defects, geographical differences in genotypes and their relationship to diagnostic findings and clinical phenotypes. Methods Genetic variants and clinical findings (age, sex, body mass index, laterality defects, forced expiratory volume in 1 s (FEV1)) were collected from 19 countries using the European Reference Network's ERN-LUNG international PCD Registry. Genetic data were evaluated according to American College of Medical Genetics and Genomics guidelines. We assessed regional distribution of implicated genes and genetic variants as well as genotype correlations with laterality defects and FEV1. Results The study included 1236 individuals carrying 908 distinct pathogenic DNA variants in 46 PCD genes. We found considerable variation in the distribution of PCD genotypes across countries due to the presence of distinct founder variants. The prevalence of PCD genotypes associated with pathognomonic ultrastructural defects (mean 72%, range 47-100%) and laterality defects (mean 42%, range 28-69%) varied widely among countries. The prevalence of laterality defects was significantly lower in PCD individuals without pathognomonic ciliary ultrastructure defects (18%). The PCD cohort had a reduced median FEV1 z-score (-1.66). Median FEV1 z-scores were significantly lower in CCNO (-3.26), CCDC39 (-2.49) and CCDC40 (-2.96) variant groups, while the FEV1 z-score reductions were significantly milder in DNAH11 (-0.83) and ODAD1 (-0.85) variant groups compared to the whole PCD cohort. Conclusion This unprecedented multinational dataset of DNA variants and information on their distribution across countries facilitates interpretation of the genetic epidemiology of PCD and indicates that the genetic variant can predict diagnostic and phenotypic features such as the course of lung function.</t>
  </si>
  <si>
    <t>[Raidt, Johanna; Pennekamp, Petra; Olbrich, Heike; Dworniczak, Bernd; Grosse-Onnebrink, Joerg; Noethe-Menchen, Tabea; Omran, Heymut] Univ Hosp Muenster, Dept Gen Pediat, Munster, Germany; [Riepenhausen, Sarah; Gwozdziewicz, Karolina; Varghese, Julian] Univ Munster, Inst Med Informat, Munster, Germany; [Amirav, Israel] Tel Aviv Univ, Dept Pediat, Fac Med, Tel Aviv, Israel; [Amirav, Israel; Gwozdziewicz, Karolina] Univ Alberta, Dept Pediat, Edmonton, AB, Canada; [Athanazio, Rodrigo A.] Hosp Clin Sao Paulo, Fac Sao Paulo, Pulm Div Heart Inst, Sao Paulo, Brazil; [Aviram, Micha] Soroka Med Ctr, Pediat Pulm Unit, Beer Sheva, Israel; [Aviram, Micha] Ben Gurion Univ Negev, Fac Hlth Sci, Beer Sheva, Israel; [Balinotti, Juan E.] Ricardo Gutierrez Childrens Hosp, Resp Ctr, Buenos Aires, Argentina; [Balinotti, Juan E.] Consejo Nacl Invest Cient &amp; Tecn, Buenos Aires, Argentina; [Bar-On, Ophir] Schneider Childrens Med Ctr Israel, Pulm Inst, Petah Tiqwa, Israel; [Bar-On, Ophir] Tel Aviv Univ, Fac Med, Tel Aviv, Israel; [Bode, Sebastian F. N.] Univ Freiburg, Ctr Pediat, Med Ctr, Dept Gen Pediat Adolescent Med &amp; Neonatol, Freiburg, Germany; [Bode, Sebastian F. N.] Univ Hosp Ulm, Dept Pediat &amp; Adolescent Med, Ulm, Germany; [Boon, Mieke] Univ Hosp, Dept Paediat, Leuven, Belgium; [Borrelli, Melissa] Univ Naples Federico II, Dept Translat Med Sci Pediat Pulmonol, Naples, Italy; [Carr, Siobhan B.; Hogg, Claire] Royal Brompton Hosp, Dept Paediat Resp Med, London, England; [Carr, Siobhan B.; Hogg, Claire] Royal Brompton Hosp, Primary Ciliary Dyskinesia Ctr, London, England; [Carr, Siobhan B.; Hogg, Claire] Imperial Coll London, Natl Heart &amp; Lung Inst, London, England; [Crowley, Suzanne; Kennelly, Synne Sperstad] Oslo Univ Hosp, Paediat Dept Allergy &amp; Lung Dis, Oslo, Norway; [Dehlink, Eleonora] Med Univ Vienna, Dept Pediat &amp; Adolescent Med, Div Pediat Pulmonol Allergy &amp; Endocrinol, Vienna, Austria; [Diepenhorst, Sandra; Haarman, Eric G.] Univ Amsterdam, Emma Childrens Hosp, Dept Pediat Resp Med &amp; Allergy, Med Ctr, Amsterdam, Netherlands; [Durdik, Peter] Comenius Univ, Jessenius Fac Med Martin, Dept Paediat, Martin, Slovakia; [Emiralioglu, Nagehan; Ozcelik, Ugur] Hacettepe Univ, Div Pediat Pulmonol, Fac Med, Ankara, Turkiye; [Erdem, Ela] Marmara Univ, Dept Pediat Pulmonol, Sch Med, Istanbul, Turkiye; [Fonnesu, Rossella; Gracci, Serena; Maj, Debora; Pifferi, Massimo] Univ Hosp Pisa, Dept Paediat, Pisa, Italy; [Mazurek, Henryk; Pogorzelski, Andrzej] Inst TB &amp; Lung Dis, Dept Pneumol &amp; Cyst Fibrosis, Rabka, Poland; [Hansen, Christine R.] Lund Univ, Inst Clin Sci, Dept Pediat, Lund, Sweden; [Hansen, Christine R.] Skane Univ Hosp, Pediat Clin, Sect Lung Med Metab &amp; Neurol, Lund, Sweden; [Holgersen, Mathias G.; Marthin, June K.; Nielsen, Kim G.] Rigshosp, Dept Paediat &amp; Adolescent Med, Danish Primary Ciliary Dyskinesia Ctr, Paediat Pulm Serv,Copenhagen Univ Hosp, Copenhagen, Denmark; [Kerem, Eitan] Hadassah Hebrew Univ, Dept Pediat &amp; Pediat Pulmonol, Med Ctr, Jerusalem, Israel; [Koerner, Robert W.] Univ Cologne, Fac Med, Dept Pediat, Cologne, Germany; [Koerner, Robert W.] Univ Cologne, Univ Hosp, Cologne, Germany; [Kotz, Karsten] Univ Gothenburg, Sahlgrenska Acad, Queen Silvias Children Hosp, Dept Pediat, Gothenburg, Sweden; [Kouis, Panayiotis; Yiallouros, Panayiotis] Univ Cyprus, Med Sch, Physiol Resp Lab, Nicosia, Cyprus; [Loebinger, Michael R.; Shoemark, Amelia] Imperial Coll London, Royal Brompton &amp; Harefield Hosp, London, England; [Loebinger, Michael R.; Shoemark, Amelia] Imperial Coll London, Natl Heart &amp; Lung Inst, London, England; [Lorent, Natalie] Univ Hosp Leuven, Dept Resp Dis, Leuven, Belgium; [Lorent, Natalie] Katholieke Univ Leuven, BREATHE Lab, Dept Chrometa, Leuven, Belgium; [Lucas, Jane S.; Walker, Woolf T.] Univ Southampton, Clin &amp; Expt Sci, Fac Med, Southampton, England; [Lucas, Jane S.; Walker, Woolf T.] Univ Hosp Southampton NHS Fdn Trust, Primary Ciliary Dyskinesia Ctr, Southampton, England; [Mall, Marcus A.; Roehmel, Jobst F.] Charite Univ Med Berlin, Dept Pediat Resp Med Immunol &amp; Crit Care Med, Berlin, Germany; [Mall, Marcus A.; Roehmel, Jobst F.] Free Univ Berlin, Berlin, Germany; [Mall, Marcus A.; Roehmel, Jobst F.] Humboldt Univ, Berlin, Germany; [Mall, Marcus A.; Roehmel, Jobst F.] German Ctr Lung Res DZL, Associated Partner Site, Berlin, Germany; [Mall, Marcus A.; Roehmel, Jobst F.] Charite Univ Med Berlin, Berlin Inst Hlth, Berlin, Germany; [Martinu, Vendula] Charles Univ Prague, Fac Med 2, Dept Paediat, Prague, Czech Republic; [Martinu, Vendula] Motol Univ Hosp, Prague, Czech Republic; [Mitchison, Hannah M.] UCL, UCL Great Ormond St Inst Child Hlth, Genet &amp; Genom Med Dept, London, England; [Ringshausen, Felix C.; Staar, Ben O.] Hannover Med Sch MHH, Dept Resp Med, Hannover, Germany; [Ringshausen, Felix C.; Staar, Ben O.; Wetzke, Martin] German Ctr Lung Res DZL, Biomed Res End Stage &amp; Obstruct Lung Dis Hannover, Hannover, Germany; [Rovira-Amigo, Sandra] Univ Autonoma Barcelona, Vall dHebron Hosp Univ, Paediat Pulmonol Sect, Dept Paediat, Vall dHebron Barcelona Hosp Campus, Barcelona, Spain; [Rovira-Amigo, Sandra] Inst Salud Carlos III, Ctr Biomed Network Res Rare Dis CIBERER, Madrid, Spain; [Rumman, Nisreen] Al Quds Univ, Makassed Hosp, Dept Pediat, Fac Med, East Jerusalem, Palestine; [Rumman, Nisreen] Yale Univ, Dept Internal Med, Sect Pulm Crit Care &amp; Sleep Med, Sch Med, New Haven, CT USA; [Schlegtendal, Anne] Ruhr Univ Bochum, Univ Childrens Hosp, Katholisches Klinikum Bochum, Bochum, Germany; [Shoemark, Amelia] Univ Dundee, Ninewells Hosp &amp; Med Sch, Div Mol &amp; Clin Med, Dundee, Scotland; [Sutharsan, Sivagurunathan] Univ Duisburg Essen, Univ Hosp Essen Ruhrlandklin, Dept Internal Med, Adult Cyst Fibrosis Ctr,Dept Pulm Med, Essen, Germany; Salisbury NHS Fdn Trust, Wessex Reg Genet Lab, Salisbury, England; [Thomas, Simon] Univ Southampton, Human Genet &amp; Genom Med, Fac Med, Southampton, England; [Ullmann, Nicola] Bambino Gesu Pediat Hosp, Acad Dept Pediat, Pneumol &amp; Cyst Fibrosis Unit, Rome, Italy; [Von Hardenberg, Sandra] Hannover Med Sch, Dept Human Genet, Hannover, Germany; [Wetzke, Martin] Hannover Med Sch, Dept Paediat Pneumol Allergol &amp; Neonatol, Hannover, Germany; [Wetzke, Martin] German Ctr Lung Res DZL, Airway Res Ctr North ARCN Lubeck, Lubeck, Germany; [Witt, Michal; Zietkiewicz, Ewa] Polish Acad Sci, Inst Human Genet, Poznan, Poland; [Yiallouros, Panayiotis] Hosp Archbishop Makarios III, Pediat Pulmonol Unit, Nicosia, Cyprus; [Zschocke, Anna] Med Univ, Dept Pediat &amp; Adolescent Med, Pediat 3, Innsbruck, Austria; [Nielsen, Kim G.] Univ Copenhagen, Dept Clin Med, Copenhagen, Denmark</t>
  </si>
  <si>
    <t>University of Munster; University of Munster; Tel Aviv University; University of Alberta; Universidade de Sao Paulo; Ben-Gurion University of the Negev; Soroka Medical Center; Ben-Gurion University of the Negev; Hospital de Ninos Doctor Ricardo Gutierrez; University of Buenos Aires; University of Buenos Aires Hospital; Consejo Nacional de Investigaciones Cientificas y Tecnicas (CONICET); Tel Aviv University; Tel Aviv University; University of Freiburg; Ulm University; University of Naples Federico II; Royal Brompton Hospital; Royal Brompton Hospital; Imperial College London; University of Oslo; Medical University of Vienna; Emma Children's Hospital; University of Amsterdam; Comenius University Bratislava; Hacettepe University; Marmara University; University of Pisa; Azienda Ospedaliero Universitaria Pisana; Lund University; Lund University; Skane University Hospital; University of Copenhagen; Copenhagen University Hospital; Rigshospitalet; Hebrew University of Jerusalem; Hadassah University Medical Center; University of Cologne; University of Cologne; University of Gothenburg; Queen Silvia Children's Hospital; University of Cyprus; Imperial College London; Royal Brompton &amp; Harefield NHS Foundation Trust; Harefield Hospital; Royal Brompton Hospital; Imperial College London; KU Leuven; University Hospital Leuven; KU Leuven; University of Southampton; University of Southampton; University Hospital Southampton NHS Foundation Trust; Berlin Institute of Health; Free University of Berlin; Humboldt University of Berlin; Charite Universitatsmedizin Berlin; Free University of Berlin; Humboldt University of Berlin; Berlin Institute of Health; Free University of Berlin; Humboldt University of Berlin; Charite Universitatsmedizin Berlin; Motol University Hospital; Charles University Prague; Motol University Hospital; University of London; University College London; Hannover Medical School; Autonomous University of Barcelona; CIBER - Centro de Investigacion Biomedica en Red; CIBERER; Instituto de Salud Carlos III; Al-Quds University; Yale University; Ruhr University Bochum; University of Dundee; University of Duisburg Essen; Salisbury District Hospital; University of Southampton; IRCCS Bambino Gesu; Hannover Medical School; Hannover Medical School; Polish Academy of Sciences; Institute of Human Genetics of the Polish Academy of Sciences; Medical University of Innsbruck; University of Copenhagen</t>
  </si>
  <si>
    <t>Omran, H (corresponding author), Univ Hosp Muenster, Dept Gen Pediat, Munster, Germany.</t>
  </si>
  <si>
    <t>Heymut.Omran@ukmuenster.de</t>
  </si>
  <si>
    <t>Ringshausen, Felix C./AAA-9154-2021; Noethe-Menchen, Tabea/AAW-1667-2021; Emiralioglu, Nagehan/S-7221-2016; Lucas, Jane/C-3620-2013; Amirav, Israel/I-9286-2019; Sutharsan, Sivagurunathan/LTF-7392-2024; Carr, Siobhán/N-9596-2016; Amigo, Sandra/K-7418-2017; Mitchison, Hannah/C-1891-2008; Durdik, Peter/C-2508-2019; Shoemark, Amelia/I-4068-2019; ULLMANN, NICOLA/K-6140-2016; Mazurek, Henryk/AAJ-1011-2021; Wetzke, Martin/HDM-2614-2022; Mall, Marcus/AAA-1498-2022; Nielsen, KG/AAE-6575-2020; Boon, Mieke/AAS-8943-2020; Athanazio, Rodrigo/K-7713-2012; Schlegtendal, Anne/KBQ-1883-2024</t>
  </si>
  <si>
    <t>Roehmel, Jobst/0000-0002-1535-8852; Mazurek, Henryk/0000-0002-6392-1996; Nielsen, Kim G/0000-0001-5906-9449; Mitchison, Hannah/0000-0002-3163-6293; Mall, Marcus/0000-0002-4057-2199; Fonnesu, Rossella/0009-0007-1916-6878; Lucas, Jane/0000-0001-8701-9975; Bar-On, Ophir/0000-0001-7259-4539; Ullmann, Nicola/0000-0003-1111-5690; Schlegtendal, Anne/0000-0002-6737-3624; Amirav, Israel/0000-0002-6917-5285</t>
  </si>
  <si>
    <t>Deutsche Forschungsgemeinschaft [DFG OM6/7, OM6/8, OM6/10, OM6/14, CRU 326, OL 450/1, CRC 1449, 431232613, Z02]; Interdisziplinaeres Zentrum fur Klinische Forschung Muenster [Om2/009/12, Om2/015/16, Om2/010/20, Horizon2020 GA 777295]; German Federal Ministry of Education and Research [82DZL009B1]; Berlin Institute of Health; Rigshospitalet's research fund (K.G. Nielsen); Asthma and Lung UK; NHS England; European Respiratory Society [2020-2023 BEAT-PCD]; NIHR Biomedical Research Centre at Great Ormond Street Hospital - Instituto de Salud Carlos III (ISCIII) [PI20/01419]; EU; Spanish Society of Paediatrics [Invest-AEP 2021]; Ministry of Health of the Czech Republic [NV19-07-00210]; Motol University Hospital, Prague, Czech Republic [00064203]; Polish National Science Centre [2018/31/B/NZ2/03248]</t>
  </si>
  <si>
    <t>Deutsche Forschungsgemeinschaft(German Research Foundation (DFG)); Interdisziplinaeres Zentrum fur Klinische Forschung Muenster; German Federal Ministry of Education and Research(Federal Ministry of Education &amp; Research (BMBF)); Berlin Institute of Health; Rigshospitalet's research fund (K.G. Nielsen); Asthma and Lung UK; NHS England; European Respiratory Society; NIHR Biomedical Research Centre at Great Ormond Street Hospital - Instituto de Salud Carlos III (ISCIII); EU(European Union (EU)); Spanish Society of Paediatrics; Ministry of Health of the Czech Republic(Ministry of Health, Czech Republic); Motol University Hospital, Prague, Czech Republic; Polish National Science Centre</t>
  </si>
  <si>
    <t>This work was supported by grants from the Deutsche Forschungsgemeinschaft (DFG OM6/7, OM6/8, OM6/10, OM6/14, CRU 326 (to H. Omran, J. Raidt); OL 450/1 (H. Olbrich); CRC 1449 (project 431232613; sub-project Z02 to M.A. Mall)), the Interdisziplinaeres Zentrum fur Klinische Forschung Muenster (Om2/009/12, Om2/015/16 and Om2/010/20), Registry Warehouse (Horizon2020 GA 777295) and the German Federal Ministry of Education and Research (82DZL009B1 to M.A. Mall). J.F. Roehmel is a participant of the Case Analysis and Decision Support (CADS) programme funded by the Berlin Institute of Health. The authors thank the Bornelungefonden and Rigshospitalet's research fund (K.G. Nielsen). A. Shoemark is supported by Asthma and Lung UK. The National UK PCD service is supported by NHS England. Some study authors and data contributors participate in the BEAT-PCD clinical research collaboration supported by the European Respiratory Society. This study was supported and promoted as part of work package 3 during the 2020-2023 BEAT-PCD funding period. H.M. Mitchison is supported by the NIHR Biomedical Research Centre at Great Ormond Street Hospital. S. Rovira-Amigo was funded by a grant from Instituto de Salud Carlos III (ISCIII) through the project PI20/01419 and co-funded by the EU and a grant of the Spanish Society of Paediatrics (Invest-AEP 2021). V. Martinu was supported by Ministry of Health of the Czech Republic, grant number NV19-07-00210 and supported by Motol University Hospital, Prague, Czech Republic, 00064203 (conceptual development of research). E. Zietkiewicz was supported by the Polish National Science Centre, grant 2018/31/B/NZ2/03248. Funding information for this article has been deposited with the Crossref Funder Registry.</t>
  </si>
  <si>
    <t>EUROPEAN RESPIRATORY SOC JOURNALS LTD</t>
  </si>
  <si>
    <t>SHEFFIELD</t>
  </si>
  <si>
    <t>442 GLOSSOP RD, SHEFFIELD S10 2PX, ENGLAND</t>
  </si>
  <si>
    <t>0903-1936</t>
  </si>
  <si>
    <t>1399-3003</t>
  </si>
  <si>
    <t>EUR RESPIR J</t>
  </si>
  <si>
    <t>Eur. Resp. J.</t>
  </si>
  <si>
    <t>10.1183/13993003.01769-2023</t>
  </si>
  <si>
    <t>Respiratory System</t>
  </si>
  <si>
    <t>P9W7J</t>
  </si>
  <si>
    <t>WOS:001381324100001</t>
  </si>
  <si>
    <t>Solomon, SD; Ostrominski, JW; Vaduganathan, M; Claggett, B; Jhund, PS; Desai, AS; Lam, CSP; Pitt, B; Senni, M; Shah, SJ; Voors, AA; Zannad, F; Abidin, IZ; Alcocer-Gamba, MA; Atherton, JJ; Bauersachs, J; Ma, CS; Chiang, CE; Chioncel, O; Chopra, V; Comin-Colet, J; Filippatos, G; Fonseca, C; Gajos, G; Goland, S; Goncalvesová, E; Kang, SM; Katova, T; Kosiborod, MN; Latkovskis, G; Lee, APW; Linssen, GCM; Llamas-Esperón, G; Mareev, V; Martinez, FA; Melenovsky, V; Merkely, B; Nodari, S; Petrie, MC; Saldarriaga, CI; Saraiva, JFK; Sato, N; Schou, M; Sharma, K; Troughton, R; Udell, JA; Ukkonen, H; Vardeny, O; Verma, S; von Lewinski, D; Voronkov, LG; Yilmaz, MB; Zieroth, S; Lay-Flurrie, J; van Gameren, I; Amarante, F; Viswanathan, P; McMurray, JJV</t>
  </si>
  <si>
    <t>Solomon, Scott D.; Ostrominski, John W.; Vaduganathan, Muthiah; Claggett, Brian; Jhund, Pardeep S.; Desai, Akshay S.; Lam, Carolyn S. P.; Pitt, Bertram; Senni, Michele; Shah, Sanjiv J.; Voors, Adriaan A.; Zannad, Faiez; Abidin, Imran Zainal; Alcocer-Gamba, Marco Antonio; Atherton, John J.; Bauersachs, Johann; Ma, Chang-Sheng; Chiang, Chern-En; Chioncel, Ovidiu; Chopra, Vijay; Comin-Colet, Josep; Filippatos, Gerasimos; Fonseca, Candida; Gajos, Grzegorz; Goland, Sorel; Goncalvesova, Eva; Kang, Seok-Min; Katova, Tzvetana; Kosiborod, Mikhail N.; Latkovskis, Gustavs; Lee, Alex Pui-Wai; Linssen, Gerard C. M.; Llamas-Esperon, Guillermo; Mareev, Vyacheslav; Martinez, Felipe A.; Melenovsky, Vojtech; Merkely, Bela; Nodari, Savina; Petrie, Mark C.; Saldarriaga, Clara Ines; Saraiva, Jose Francisco Kerr; Sato, Naoki; Schou, Morten; Sharma, Kavita; Troughton, Richard; Udell, Jacob A.; Ukkonen, Heikki; Vardeny, Orly; Verma, Subodh; von Lewinski, Dirk; Voronkov, Leonid G.; Yilmaz, Mehmet Birhan; Zieroth, Shelley; Lay-Flurrie, James; van Gameren, Ilse; Amarante, Flaviana; Viswanathan, Prabhakar; McMurray, John J. V.</t>
  </si>
  <si>
    <t>Baseline characteristics of patients with heart failure with mildly reduced or preserved ejection fraction: The FINEARTS-HF trial</t>
  </si>
  <si>
    <t>EUROPEAN JOURNAL OF HEART FAILURE</t>
  </si>
  <si>
    <t>Clinical trials; Heart failure with mildly reduced or preserved ejection fraction; Mineralocorticoid receptor antagonists</t>
  </si>
  <si>
    <t>CHRONIC KIDNEY-DISEASE; MINERALOCORTICOID RECEPTOR; BAY 94-8862; SPIRONOLACTONE; ANTAGONIST; FINERENONE</t>
  </si>
  <si>
    <t>Aims To describe the baseline characteristics of participants in the FINEARTS-HF trial, contextualized with prior trials including patients with heart failure (HF) with mildly reduced and preserved ejection fraction (HFmrEF/HFpEF). The FINEARTS-HF trial is comparing the effects of the non-steroidal mineralocorticoid receptor antagonist finerenone with placebo in reducing cardiovascular death and total worsening HF events in patients with HFmrEF/HFpEF. Methods and results Patients with symptomatic HF, left ventricular ejection fraction (LVEF) &gt;= 40%, estimated glomerular filtration rate &gt;= 25 ml/min/1.73 m(2), elevated natriuretic peptide levels and evidence of structural heart disease were enrolled and randomized to finerenone titrated to a maximum of 40 mg once daily or matching placebo. We validly randomized 6001 patients to finerenone or placebo (mean age 72 +/- 10 years, 46% women). The majority were New York Heart Association functional class II (69%). The baseline mean LVEF was 53 +/- 8% (range 34-84%); 36% of participants had a LVEF &lt;50% and 64% had a LVEF &gt;= 50%. The median N-terminal pro-B-type natriuretic peptide (NT-proBNP) was 1041 (interquartile range 449-1946) pg/ml. A total of 1219 (20%) patients were enrolled during or within 7 days of a worsening HF event, and 3247 (54%) patients were enrolled within 3 months of a worsening HF event. Compared with prior large-scale HFmrEF/HFpEF trials, FINEARTS-HF participants were more likely to have recent (within 6 months) HF hospitalization and greater symptoms and functional limitations. Further, concomitant medications included a larger percentage of sodium-glucose cotransporter 2 inhibitors and angiotensin receptor-neprilysin inhibitors than previous trials. Conclusions FINEARTS-HF has enrolled a broad range of high-risk patients with HFmrEF and HFpEF. The trial will determine the safety and efficacy of finerenone in this population. [GRAPHICS]</t>
  </si>
  <si>
    <t>[Solomon, Scott D.; Ostrominski, John W.; Vaduganathan, Muthiah; Claggett, Brian; Desai, Akshay S.] Harvard Med Sch, Brigham &amp; Womens Hosp, Cardiovasc Div, Boston, MA 02115 USA; [Jhund, Pardeep S.; Petrie, Mark C.; McMurray, John J. V.] Univ Glasgow, BHF Glasgow Cardiovasc Res Ctr, Sch Cardiovasc &amp; Metab Hlth, Glasgow, Scotland; [Lam, Carolyn S. P.] Natl Heart Ctr Singapore, Singapore, Singapore; [Lam, Carolyn S. P.] Duke Natl Univ Singapore, Singapore, Singapore; [Pitt, Bertram] Univ Michigan, Sch Med, Ann Arbor, MI USA; [Senni, Michele] Univ Bicocca Milan, Milan, Italy; [Senni, Michele] Papa Giovanni XXIII Hosp, Bergamo, Italy; [Shah, Sanjiv J.] Northwestern Univ, Feinberg Sch Med, Chicago, IL USA; [Voors, Adriaan A.] Univ Med Ctr Groningen, Groningen, Netherlands; [Zannad, Faiez] Univ Lorraine, Inserm Clin Invest Ctr, CHU, Nancy, France; [Abidin, Imran Zainal] Univ Malaya, Kuala Lumpur, Malaysia; [Alcocer-Gamba, Marco Antonio] Ctr Estudios Clin Queretaro, Queretaro, Mexico; [Atherton, John J.] Univ Queensland, Royal Brisbane &amp; Womens Hosp, Cardiol Res Dept, Brisbane, Qld, Australia; [Bauersachs, Johann] Hannover Med Sch, Dept Cardiol &amp; Angiol, Hannover, Germany; [Ma, Chang-Sheng] Capital Med Univ, Beijing Anzhen Hosp, Beijing, Peoples R China; [Chiang, Chern-En] Taipei Vet Gen Hosp, Taipei, Taiwan; [Chioncel, Ovidiu] Univ Med &amp; Pharm Carol Davila, Emergency Inst Cardiovasc Dis Prof Dr CC Iliescu, Bucharest, Romania; [Chopra, Vijay] Max Super Specialty Hosp, Clin Cardiol, Heart Failure &amp; Res, New Delhi, India; [Comin-Colet, Josep] Univ Barcelona, Bellvitge Univ Hosp, Dept Cardiol, Barcelona, Spain; [Comin-Colet, Josep] Univ Barcelona, Bellvitge Biomed Res Inst, CIBER CV, Barcelona, Spain; [Filippatos, Gerasimos] Natl &amp; Kapodistrian Univ Athens, Attikon Univ Hosp, Sch Med, Dept Cardiol, Athens, Greece; [Fonseca, Candida] Univ Nova Lisboa, Hosp Sao Francisco Xavier, NOVA Med Sch, Dept Internal Med, Lisbon, Portugal; [Gajos, Grzegorz] Jagiellonian Univ, Med Coll, Dept Coronary Dis &amp; Heart Failure, Krakow, Poland; [Goland, Sorel] Kaplan Med Ctr, Heart Failure Unit, Rehovot, Israel; [Goncalvesova, Eva] Comenius Univ, Fac Med, Bratislava, Slovakia; [Kang, Seok-Min] Yonsei Univ Hlth Syst, Severance Hosp, Div Cardiol, Seoul, South Korea; [Katova, Tzvetana] Natl Cardiol Hosp, Dept Noninvas Cardiol, Sofia, Bulgaria; [Kosiborod, Mikhail N.] Univ Missouri Kansas City, St Lukes Mid Amer Heart Inst, Kansas City, MO USA; [Latkovskis, Gustavs] Pauls Stradins Clin Univ Hosp, Latvian Ctr Cardiol, Riga, Latvia; [Lee, Alex Pui-Wai] Chinese Univ Hong Kong, Li Ka Shing Inst Hlth Sci, Hong Kong, Peoples R China; [Linssen, Gerard C. M.] Hosp Grp Twente, Dept Cardiol, Almelo, Netherlands; [Llamas-Esperon, Guillermo] Hosp Cardiol Aguascalientes, Aguascalientes, Mexico; [Mareev, Vyacheslav] Lomonosov Moscow State Univ, Univ Clin, Moscow, Russia; [Martinez, Felipe A.] Univ Nacl Cordoba, Cordoba, Argentina; [Melenovsky, Vojtech] Inst Clin &amp; Expt Med IKEM, Dept Cardiol, Prague, Czech Republic; [Merkely, Bela] Semmelweis Univ, Heart &amp; Vasc Ctr, Budapest, Hungary; [Nodari, Savina] Univ Brescia, Dept Cardiol, Brescia, Italy; [Nodari, Savina] ASST Spedali Civili Hosp, Brescia, Italy; [Saldarriaga, Clara Ines] Clin Santa Maria, Ctr Cardiovasc Colombiano, Antioquia, Colombia; [Saraiva, Jose Francisco Kerr] Inst Pesquisa Clin Campinas, Cardiovasc Div, Campinas, Brazil; [Sato, Naoki] Kawaguchi Cardiovasc &amp; Resp Hosp, Saitama, Japan; [Schou, Morten] Herlev Gentofte Univ Hosp, Dept Cardiol, Hellerup, Denmark; [Sharma, Kavita] Johns Hopkins Univ, Sch Med, Div Cardiol, Baltimore, MD USA; [Troughton, Richard] Univ Otago, Christchurch Heart Inst, Dept Med, Christchurch, New Zealand; [Udell, Jacob A.] Univ Toronto, Womens Coll Hosp, Toronto, ON, Canada; [Udell, Jacob A.] Univ Toronto, Toronto Gen Hosp, Peter Munk Cardiac Ctr, Toronto, ON, Canada; [Ukkonen, Heikki] Turku Univ Hosp, Heart Ctr, Turku, Finland; [Vardeny, Orly] Univ Minnesota, Dept Cardiol, Minneapolis VA Hlth Care Syst, Minneapolis, MN USA; [Verma, Subodh] Univ Toronto, St Michaels Hosp, Div Cardiac Surg, Toronto, ON, Canada; [von Lewinski, Dirk] Med Univ Graz, Dept Internal Med, Div Cardiol, Graz, Austria; [Voronkov, Leonid G.] Natl Acad Med Sci, Strazhesko Inst Cardiol, Natl Sci Ctr, Kiev, Ukraine; [Yilmaz, Mehmet Birhan] Dokuz Eylul Univ, Cardiol Dept, Med Fac, Izmir, Turkiye; [Zieroth, Shelley] Univ Manitoba, Max Rady Coll Med, Sect Cardiol, Winnipeg, MB, Canada; [Lay-Flurrie, James] Bayer plc, Res &amp; Dev, Pharmaceut, Reading, England; [van Gameren, Ilse] Bayer, Res &amp; Dev, Pharmaceut, Hoofddorp, Netherlands; [Amarante, Flaviana] Bayer, Res &amp; Dev, Pharmaceut, Sao Paulo, Brazil; [Viswanathan, Prabhakar] Bayer, Res &amp; Dev, Pharmaceut, Whippany, NJ USA; [Solomon, Scott D.] Brigham &amp; Womens Hosp, Cardiovasc Div, 75 Francis St, Boston, MA 02115 USA</t>
  </si>
  <si>
    <t>Harvard University; Harvard University Medical Affiliates; Brigham &amp; Women's Hospital; Harvard Medical School; University of Glasgow; National Heart Centre Singapore; National University of Singapore; University of Michigan System; University of Michigan; University of Milano-Bicocca; ASST Papa Giovanni XXIII; Northwestern University; Feinberg School of Medicine; University of Groningen; Institut National de la Sante et de la Recherche Medicale (Inserm); Universite de Lorraine; Universiti Malaya; Royal Brisbane &amp; Women's Hospital; University of Queensland; Hannover Medical School; Capital Medical University; Taipei Veterans General Hospital; Carol Davila University of Medicine &amp; Pharmacy; Institut d'Investigacio Biomedica de Bellvitge (IDIBELL); Bellvitge University Hospital; University of Barcelona; Institut d'Investigacio Biomedica de Bellvitge (IDIBELL); CIBER - Centro de Investigacion Biomedica en Red; CIBERCV; University of Barcelona; Athens Medical School; University Hospital Attikon; National &amp; Kapodistrian University of Athens; Universidade Nova de Lisboa; Jagiellonian University; Collegium Medicum Jagiellonian University; Hebrew University of Jerusalem; Kaplan Medical Center; Comenius University Bratislava; Yonsei University; Yonsei University Health System; Medical University Sofia; University of Missouri System; University of Missouri Kansas City; Saint Luke's Mid America Heart Institute; Pauls Stradins Clinical University Hospital; Chinese University of Hong Kong; Lomonosov Moscow State University; National University of Cordoba; Institute for Clinical &amp; Experimental Medicine (IKEM); Semmelweis University; University of Brescia; Johns Hopkins University; University of Otago; University of Toronto; Womens College Hospital; University of Toronto; Peter Munk Cardiac Centre; University Health Network Toronto; Toronto General Hospital; University of Turku; US Department of Veterans Affairs; Veterans Health Administration (VHA); Minneapolis VA Health Care System; University of Minnesota System; University of Minnesota Twin Cities; University of Toronto; Saint Michaels Hospital Toronto; Medical University of Graz; National Academy of Medical Sciences of Ukraine; National Scientific Center M.D. Strazhesko Institute of Cardiology of the National Academy of Medical Sciences of Ukraine; Dokuz Eylul University; University of Manitoba; Bayer AG; Bayer AG; Bayer AG; Bayer AG; Harvard University; Harvard University Medical Affiliates; Brigham &amp; Women's Hospital</t>
  </si>
  <si>
    <t>Solomon, SD (corresponding author), Brigham &amp; Womens Hosp, Cardiovasc Div, 75 Francis St, Boston, MA 02115 USA.</t>
  </si>
  <si>
    <t>Saraiva, José/ACS-0621-2022; Comin-Colet, Josep/AAM-3000-2021; Ma, Changsheng/LRS-7959-2024; Lam, Carolyn SP/ABD-6810-2021; Nodari, Savina/K-4904-2018; Pitt, Bertram/AFN-6791-2022; Gajos, Grzegorz/S-9545-2019; Chen, Chien-Hung/AFU-7949-2022; Shah, Sanjiv/AFQ-9480-2022; Desai, Akshay/ABE-7250-2020; Voors, Adriaan/ABE-6784-2020; Zannad, Faiez/K-4649-2019; Filippatos, Gerasimos/AFU-7380-2022; Senni, Michele/J-9380-2018; Bauersachs, Johann/AFT-4329-2022; Solomon, Scott/I-5789-2013; Verma, Subodh/HCH-3619-2022; Jhund, Pardeep/GLS-9508-2022; Von Lewinski, Dirk/AGK-1858-2022; Melenovsky, Vojtech/T-9422-2019; Lee, Alex/E-9217-2013; McMurray, John/B-2467-2013; Ostrominski, John/HLH-1030-2023; Kosiborod, Mikhail/HDO-1541-2022; Atherton, John/B-9994-2011; Zainal Abidin, Imran/A-1394-2013; Yilmaz, Mehmet Birhan/Y-1372-2019; /R-7556-2017</t>
  </si>
  <si>
    <t>Zainal Abidin, Imran/0000-0002-3751-6946; Yilmaz, Mehmet Birhan/0000-0002-8169-8628; /0000-0002-3197-3628; von Lewinski, Dirk/0000-0001-9996-6128; Petrie, Mark/0000-0002-6333-9496</t>
  </si>
  <si>
    <t>1388-9842</t>
  </si>
  <si>
    <t>1879-0844</t>
  </si>
  <si>
    <t>EUR J HEART FAIL</t>
  </si>
  <si>
    <t>Eur. J. Heart Fail.</t>
  </si>
  <si>
    <t>10.1002/ejhf.3266</t>
  </si>
  <si>
    <t>WX7H0</t>
  </si>
  <si>
    <t>WOS:001218392300001</t>
  </si>
  <si>
    <t>Hayrapetyan, A; Tumasyan, A; Adam, W; Andrejkovic, JW; Bergauer, T; Chatterjee, S; Damanakis, K; Dragicevic, M; Hussain, PS; Jeitler, M; Krammer, N; Li, A; Liko, D; Mikulec, I; Schieck, J; Schofbeck, R; Schwarz, D; Sonawane, M; Templ, S; Waltenberger, W; Wulz, EW; Darwish, MR; Janssen, T; Van Mechelen, P; Bols, ES; D'Hondt, J; Dansana, S; De Moor, A; Delcourt, M; El Faham, H; Lowette, S; Makarenko, I; Muller, D; Sahasransu, AR; Tavernier, S; Tytgat, M; Van Putte, S; Vannerom, D; Clerbaux, B; De Lentdecker, G; Favart, L; Hohov, D; Jaramillo, J; Khalilzadeh, A; Lee, K; Mahdavikhorrami, M; Malara, A; Paredes, S; Petre, L; Postiau, N; Thomas, L; Vanden Bemden, M; Vander Velde, C; Vanlaer, P; De Coen, M; Dobur, D; Hong, Y; Knolle, J; Lambrecht, L; Mestdach, G; Rendon, C; Samalan, A; Skovpen, K; Van den Bossche, N; Van der Linden, J; Wezenbeek, L; Benecke, A; Bruno, G; Caputo, C; Delaere, C; Donertas, IS; Giammanco, A; Jaffel, K; Jain, S; Lemaitre, V; Lidrych, J; Mastrapasqua, P; Mondal, K; Tran, TT; Wertz, S; Alves, GA; Coelho, E; Hensel, C; De Oliveira, TM; Moraes, A; Teles, PR; Soeiro, M; Alda, WL Jr; Pereira, MAG; Ferreira, MB; Malbouisson, HB; Carvalho, W; Chinellato, J; Da Costa, EM; Da Silveira, GG; Damiao, DDJ; De Souza, SF; De Souza, RG; Martins, J; Herrera, CM; Amarilo, KM; Mundim, L; Nogima, H; Santoro, A; Sznajder, A; Thiel, M; Pereira, AV; Bernardes, CA; Calligaris, L; Tomei, TRFP; Gregores, EM; Mercadante, PG; Novaes, SF; Orzari, B; Padula, SS; Aleksandrov, A; Antchev, G; Hadjiiska, R; Iaydjiev, P; Misheva, M; Shopova, M; Sultanov, G; Dimitrov, A; Litov, L; Pavlov, B; Petkov, P; Petrov, A; Shumka, E; Keshri, S; Thakur, S; Cheng, T; Guo, Q; Javaid, T; Yuan, L; Hu, Z; Liu, J; Yi, K; Chen, GM; Chen, HS; Chen, M; Iemmi, F; Jiang, CH; Kapoor, A; Liao, H; Liu, ZA; Sharma, R; Song, JN; Tao, J; Wang, C; Wang, J; Wang, Z; Zhang, H; Agapitos, A; Ban, Y; Levin, A; Li, C; Li, Q; Mao, Y; Qian, SJ; Sun, X; Wang, D; Yang, H; Zhang, L; Zhou, C; You, Z; Lu, N; Bauer, G; Gao, X; Leggat, D; Okawa, H; Zhang, Y; Lin, Z; Lu, C; Xiao, M; Avila, C; Trujillo, DAB; Cabrera, A; Florez, C; Fraga, J; Vega, JAR; Guisao, JM; Ramirez, F; Rodriguez, M; Alvarez, JDR; Giljanovic, D; Godinovic, N; Lelas, D; Sculac, A; Kovac, M; Sculac, T; Bargassa, P; Brigljevic, V; Chitroda, BK; Ferencek, D; Mishra, S; Starodumov, A; Susa, T; Attikis, A; Christoforou, K; Konstantinou, S; Mousa, J; Nicolaou, C; Ptochos, F; Razis, PA; Rykaczewski, H; Saka, H; Stepennov, A; Finger, M; Finger, M ; Kveton, A; Ayala, E; Jarrin, EC; Abdalla, H; Assran, Y; Mahmoud, MA; Mohammed, Y; Dewanjee, RK; Ehataht, K; Kadastik, M; Lange, T; Nandan, S; Nielsen, C; Pata, J; Raidal, M; Tani, L; Veelken, C; Kirschenmann, H; Osterberg, K; Voutilainen, M; Bharthuar, S; Brücken, E; Garcia, F; Havukainen, J; Kallonen, KTS; Kinnunen, R; Lampén, T; Lassila-Perini, K; Lehti, S; Lindén, T; Lotti, M; Martikainen, L; Myllymäki, M; Rantanen, MM; Siikonen, H; Tuominen, E; Tuominiemi, J; Luukka, P; Petrow, H; Tuuva, T; Besancon, M; Couderc, F; Dejardin, M; Denegri, D; Faure, JL; Ferri, F; Ganjour, S; Gras, P; de Monchenault, GH; Lohezic, V; Malcles, J; Rander, J; Rosowsky, A; Sahin, MÖ; Savoy-Navarro, A; Simkina, P; Titov, M; Tornago, M; Barrera, CB; Beaudette, F; Perraguin, AB; Busson, P; Cappati, A; Charlot, C; Damas, F; Davignon, O; De Wit, A; Falmagne, G; Alves, BAFS; Ghosh, S; Gilbert, A; de Cassagnac, RG; Hakimi, A; Harikrishnan, B; Kalipoliti, L; Liu, G; Motta, J; Nguyen, M; Ochando, C; Portales, L; Salerno, R; Sauvan, JB; Sirois, Y; Tarabini, A; Vernazza, E; Zabi, A; Zghiche, A; Agram, JL; Andrea, J; Apparu, D; Bloch, D; Brom, JM; Chabert, EC; Collard, C; Falke, S; Goerlach, U; Grimault, C; Haeberle, R; Le Bihan, AC; Meena, M; Saha, G; Sessini, MA; Van Hove, P; Beauceron, S; Blancon, B; Boudoul, G; Chanon, N; Choi, J; Contardo, D; Depasse, P; Dozen, C; El Mamouni, H; Fay, J; Gascon, S; Gouzevitch, M; Greenberg, C; Grenier, G; Ille, B; Laktineh, IB; Lethuillier, M; Mirabito, L; Perries, S; Purohit, A; Vander Donckt, M; Verdier, P; Xiao, J; Lomidze, D; Lomidze, I; Tsamalaidze, Z; Botta, V; Feld, L; Klein, K; Lipinski, M; Meuser, D; Pauls, A; Röwert, N; Teroerde, M; Diekmann, S; Dodonova, A; Eich, N; Eliseev, D; Engelke, F; Erdmann, M; Fackeldey, P; Fischer, B; Hebbeker, T; Hoepfner, K; Ivone, F; Jung, A; Lee, MY; Mastrolorenzo, L; Mausolf, F; Merschmeyer, M; Meyer, A; Mukherjee, S; Noll, D; Novak, A; Nowotny, F; Pozdnyakov, A; Rath, Y; Redjeb, W; Rehm, F; Reithler, H; Sarkar, U; Sarkisovi, V; Schmidt, A; Sharma, A; Spah, JL; Stein, A; De Araujo, FTD; Vigilante, L; Wiedenbeck, S; Zaleski, S; Dziwok, C; Flügge, G; Ahmad, WH; Kress, T; Nowack, A; Pooth, O; Stahl, A; Ziemons, T; Zotz, A; Petersen, HA; Martin, MA; Alimena, J; Amoroso, S; An, Y; Baxter, S; Bayatmakou, M; Gonzalez, HB; Behnke, O; Belvedere, A; Bhattacharya, S; Blekman, F; Borras, K; Brunner, D; Campbell, A; Cardini, A; Cheng, C; Colombina, F; Rodríguez, SC; Silva, GC; De Silva, M; Eckerlin, G; Eckstein, D; Banos, LIE; Filatov, O; Gallo, E; Geiser, A; Giraldi, A; Greau, G; Guglielmi, V; Guthoff, M; Hinzmann, A; Jafari, A; Jeppe, L; Jomhari, NZ; Kaech, B; Kasemann, M; Kaveh, H; Kleinwort, C; Kogler, R; Komm, M; Krücker, D; Lange, W; Pernia, DL; Lipka, K; Lohmann, W; Mankel, R; Melzer-Pellmann, IA; Morentin, MM; Metwally, J; Meyer, AB; Milella, G; Mussgiller, A; Nair, LP; Nürnberg, A; Otarid, Y; Park, J; Adán, DP; Ranken, E; Raspereza, A; Lopes, BR; Rübenach, J; Saggio, A; Scham, M; Schnake, S; Schütze, P; Schwanenberger, C; Selivanova, D; Shchedrolosiev, M; Ricardo, RES; Stafford, D; Vazzoler, F; Barroso, AV; Walsh, R; Wang, Q; Wen, Y; Wichmann, K; Wiens, L; Wissing, C; Yang, Y; Santos, AZC; Albrecht, A; Albrecht, S; Antonello, M; Bein, S; Benato, L; Bonanomi, M; Connor, P; Eich, M; El Morabit, K; Fischer, Y; Fröhlich, A; Garbers, C; Garutti, E; Grohsjean, A; Hajheidari, M; Haller, J; Jabusch, HR; Kasieczka, G; Keicher, P; Klanner, R; Korcari, W; Kramer, T; Kutzner, V; Labe, F; Lange, J; Lobanov, A; Matthies, C; Mehta, A; Moureaux, L; Mrowietz, M; Nigamova, A; Nissan, Y; Paasch, A; Rodriguez, KJP; Quadfasel, T; Raciti, B; Rieger, M; Savoiu, D; Schindler, J; Schleper, P; Schröder, M; Schwandt, J; Sommerhalder, M; Stadie, H; Steinbrück, G; Tews, A; Wolf, M; Brommer, S; Burkart, M; Butz, E; Chwalek, T; Dierlamm, A; Droll, A; Faltermann, N; Giffels, M; Gottmann, A; Hartmann, F; Hofsaess, R; Horzela, M; Husemann, U; Kieseler, J; Klute, M; Koppenhöfer, R; Lawhorn, JM; Link, M; Lintuluoto, A; Maier, S; Mitra, S; Mormile, M; Müller, T; Neukum, M; Oh, M; Presilla, M; Quast, G; Rabbertz, K; Regnery, B; Shadskiy, N; Shvetsov, I; Simonis, HJ; Toms, M; Trevisani, N; Ulrich, R; Von Cube, RF; Wassmer, M; Wieland, S; Wittig, F; Wolf, R; Wunsch, S; Zuo, X; Anagnostou, G; Daskalakis, G; Kyriakis, A; Papadopoulos, A; Stakia, A; Kontaxakis, P; Melachroinos, G; Panagiotou, A; Papavergou, I; Paraskevas, I; Saoulidou, N; Theofilatos, K; Tziaferi, E; Vellidis, K; Zisopoulos, I; Bakas, G; Chatzistavrou, T; Karapostoli, G; Kousouris, K; Papakrivopoulos, I; Siamarkou, E; Tsipolitis, G; Zacharopoulou, A; Adamidis, K; Bestintzanos, I; Evangelou, I; Foudas, C; Gianneios, P; Kamtsikis, C; Katsoulis, P; Kokkas, P; Kioseoglou, PGK; Manthos, N; Papadopoulos, I; Strologas, J; Bartók, M; Hajdu, C; Horvath, D; Sikler, F; Veszpremi, V; Csanád, M; Farkas, K; Gadallah, MMA; Kadlecsik, A; Major, P; Mandal, K; Pásztor, G; Rádl, AJ; Veres, GI; Raics, P; Ujvari, B; Zilizi, G; Bencze, G; Czellar, S; Karancsi, J; Molnar, J; Szillasi, Z; Csorgo, T; Nemes, F; Novak, T; Babbar, J; Bansal, S; Beri, SB; Bhatnagar, V; Chaudhary, G; Chauhan, S; Dhingra, N; Kaur, A; Kaur, A; Kaur, H; Kaur, M; Kumar, S; Sandeep, K; Sheokand, T; Singh, JB; Singla, A; Ahmed, A; Bhardwaj, A; Chhetri, A; Choudhary, BC; Kumar, A; Kumar, A; Naimuddin, M; Ranjan, K; Saumya, S; Baradia, S; Barman, S; Bhattacharya, S; Dutta, S; Dutta, S; Palit, P; Sarkar, S; Ameen, MM; Behera, PK; Behera, SC; Chatterjee, S; Jana, P; Kalbhor, P; Komaragiri, JR; Kumar, D; Panwar, L; Pujahari, PR; Saha, NR; Sharma, A; Sikdar, AK; Verma, S; Dugad, S; Kumar, M; Mohanty, GB; Suryadevara, P; Bala, A; Banerjee, S; Chatterjee, RM; Guchait, M; Jain, S; Karmakar, S; Kumar, S; Majumder, G; Mazumdar, K; Parolia, S; Thachayath, A; Bahinipati, S; Das, AK; Kar, C; Maity, D; Mal, P; Mishra, T; Bindhu, VKMN; Naskar, K; Nayak, A; Sadangi, P; Saha, P; Swain, SK; Varghese, S; Vats, D; Acharya, S; Alpana, A; Dube, S; Gomber, B; Kansal, B; Laha, A; Sahu, B; Sharma, S; Bakhshiansohi, H; Khazaie, E; Zeinali, M; Chenarani, S; Etesami, SM; Khakzad, M; Najafabadi, MM; Grunewald, M; Abbrescia, M; Aly, R; Colaleo, A; Creanza, D; D'Anzi, B; De Filippis, N; De Palma, M; Di Florio, A; Elmetenawee, W; Fiore, L; Iaselli, G; Louka, M; Maggi, G; Maggi, M; Margjeka, I; Mastrapasqua, V; My, S; Nuzzo, S; Pellecchia, A; Pompili, A; Pugliese, G; Radogna, R; Ramirez-Sanchez, G; Ramos, D; Ranieri, A; Silvestris, L; Simone, FM; Sözbilir, Ü; Stamerra, A; Venditti, R; Verwilligen, P; Zaza, A; Abbiendi, G; Battilana, C; Bonacorsi, D; Borgonovi, L; Campanini, R; Capiluppi, P; Castro, A; Cavallo, FR; Dallavalle, GM; Diotalevi, T; Fabbri, F; Fanfani, A; Fasanella, D; Giacomelli, P; Giommi, L; Grandi, C; Guiducci, L; Lo Meo, S; Lunerti, L; Marcellini, S; Masetti, G; Navarria, FL; Perrotta, A; Primavera, F; Rossi, AM; Rovelli, T; Siroli, GP; Costa, S; Di Mattia, A; Potenza, R; Tricomi, A; Tuve, C; Assiouras, P; Barbagli, G; Bardelli, G; Camaiani, B; Cassese, A; Ceccarelli, R; Ciulli, V; Civinini, C; D'Alessandro, R; Focardi, E; Kello, T; Latino, G; Lenzi, P; Lizzo, M; Meschini, M; Paoletti, S; Papanastassiou, A; Sguazzoni, G; Viliani, L; Benussi, L; Bianco, S; Meola, S; Piccolo, D; Chatagnon, P; Ferro, F; Robutti, E; Tosi, S; Benaglia, A; Boldrini, G; Brivio, F; Cetorelli, F; De Guio, F; Dinardo, ME; Dini, P; Gennai, S; Gerosa, R; Ghezzi, A; Govoni, P; Guzzi, L; Lucchini, MT; Malberti, M; Malvezzi, S; Massironi, A; Menasce, D; Moroni, L; Paganoni, M; Pedrini, D; Pinolini, BS; Ragazzi, S; de Fatis, TT; Zuolo, D; Buontempo, S; Cagnotta, A; Carnevali, F; Cavallo, N; De Iorio, A; Fabozzi, F; Iorio, AOM; Lista, L; Paolucci, P; Rossi, B; Sciacca, C; Ardino, R; Azzi, P; Bacchetta, N; Bisello, D; Bortignon, P; Bragagnolo, A; Carlin, R; Checchia, P; Dorigo, T; Gasparini, F; Gasparini, U; Gozzelino, A; Gulmini, M; Lusiani, E; Margoni, M; Meneguzzo, AT; Migliorini, M; Pazzini, J; Ronchese, P; Rossin, R; Simonetto, F; Strong, G; Tosi, M; Triossi, A; Ventura, S; Yarar, H; Zotto, P; Zucchetta, A; Abu Zeid, S; Aimè, C; Braghieri, A; Calzaferri, S; Fiorina, D; Montagna, P; Re, V; Riccardi, C; Salvini, P; Vai, I; Vitulo, P; Ajmal, S; Asenov, P; Bilei, GM; Ciangottini, D; Fanò, L; Magherini, M; Mantovani, G; Mariani, V; Menichelli, M; Moscatelli, F; Rossi, A; Santocchia, A; Spiga, D; Tedeschi, T; Azzurri, P; Bagliesi, G; Bhattacharya, R; Bianchini, L; Boccali, T; Bossini, E; Bruschini, D; Castaldi, R; Ciocci, MA; Cipriani, M; D'Amante, V; Dell'Orso, R; Donato, S; Giassi, A; Ligabue, F; Figueiredo, DM; Messineo, A; Musich, M; Palla, F; Rizzi, A; Rolandi, G; Chowdhury, SR; Sarkar, T; Scribano, A; Spagnolo, P; Tenchini, R; Tonelli, G; Turini, N; Venturi, A; Verdini, PG; Barria, P; Campana, M; Cavallari, F; Mendez, LC; Del Re, D; Di Marco, E; Diemoz, M; Errico, F; Longo, E; Meridiani, P; Mijuskovic, J; Organtini, G; Pandolfi, F; Paramatti, R; Quaranta, C; Rahatlou, S; Rovelli, C; Santanastasio, F; Soffi, L; Amapane, N; Arcidiacono, R; Argiro, S; Arneodo, M; Bartosik, N; Bellan, R; Bellora, A; Biino, C; Cartiglia, N; Costa, M; Covarelli, R; Demaria, N; Finco, L; Grippo, M; Kiani, B; Legger, F; Luongo, F; Mariotti, C; Maselli, S; Mecca, A; Migliore, E; Monteno, M; Mulargia, R; Obertino, MM; Ortona, G; Pacher, L; Pastrone, N; Pelliccioni, M; Ruspa, M; Siviero, F; Sola, V; Solano, A; Staiano, A; Tarricone, C; Trocino, D; Umoret, G; Vlasov, E; Belforte, S; Candelise, V; Casarsa, M; Cossutti, F; De Leo, K; Della Ricca, G; Dogra, S; Hong, J; Huh, C; Kim, B; Kim, DH; Kim, J; Lee, H; Lee, SW; Moon, CS; Oh, YD; Ryu, MS; Sekmen, S; Yang, YC; Kim, MS; Bak, G; Gwak, P; Kim, H; Moon, DH; Asilar, E; Kim, D; Kim, TJ; Merlin, JA; Choi, S; Han, S; Hong, B; Lee, K; Lee, KS; Lee, S; Park, J; Park, SK; Yoo, J; Goh, J; Yang, S; Kim, HS; Kim, Y; Lee, S; Almond, J; Bhyun, JH; Choi, J; Jun, W; Kim, J; Kim, JS; Ko, S; Kwon, H; Lee, H; Lee, J; Lee, J; Oh, BH; Oh, SB; Seo, H; Yang, UK; Yoon, I; Jang, W; Kang, DY; Kang, Y; Kim, S; Ko, B; Lee, JSH; Lee, Y; Park, IC; Roh, Y; Watson, IJ; Ha, S; Yoo, HD; Choi, M; Kim, MR; Lee, H; Lee, Y; Yu, I; Beyrouthy, T; Maghrbi, Y; Dreimanis, K; Gaile, A; Pikurs, G; Potrebko, A; Seidel, M; Veckalns, V; Strautnieks, NR; Ambrozas, M; Juodagalvis, A; Rinkevicius, A; Tamulaitis, G; Bin Norjoharuddeen, N; Yusuff, I; Zolkapli, Z; Benitez, JF; Hernandez, AC; Acosta, HAE; Maríñez, LGG; Coello, ML; Quijada, JAM; Sehrawat, A; Palomo, LV; Ayala, G; Castilla-Valdez, H; De La Cruz-Burelo, E; Heredia-De La Cruz, I; Lopez-Fernandez, R; Herrera, CAM; Hernández, AS; Barrera, CO; García, MR; Bautista, I; Pedraza, I; Ibarguen, HAS; Estrada, CU; Bubanja, I; Raicevic, N; Butler, PH; Ahmad, A; Asghar, MI; Awais, A; Awan, MIM; Hoorani, HR; Khan, WA; Avati, V; Grzanka, L; Malawski, M; Bialkowska, H; Bluj, M; Boimska, B; Górski, M; Kazana, M; Szleper, M; Zalewski, P; Bunkowski, K; Doroba, K; Kalinowski, A; Konecki, M; Krolikowski, J; Muhammad, A; Pozniak, K; Zabolotny, W; Araujo, M; Bastos, D; Silva, CBDE; Boletti, A; Bozzo, M; Camporesi, T; Da Molin, G; Faccioli, P; Gallinaro, M; Hollar, J; Leonardo, N; Niknejad, T; Petrilli, A; Pisano, M; Seixas, J; Varela, J; Wulff, JW; Adzic, P; Milenovic, P; Dordevic, M; Milosevic, J; Rekovic, V; Aguilar-Benitez, M; Maestre, JA; Bedoya, CF; Cepeda, M; Cerrada, M; Colino, N; De La Cruz, B; Peris, AD; Del Valle, AE; Del Val, DF; Ramos, JPF; Flix, J; Fouz, MC; Lopez, OG; Lopez, SG; Hernandez, JM; Josa, MI; Moran, D; Perez, CMM; Tobar, AN; Dengra, CP; Yzquierdo, APC; Pelayo, JP; Redondo, I; Ferrero, DDR; Romero, L; Navas, SS; Gómez, LU; Escobar, JV; Willmott, C; de Trocóniz, JF; Gonzalez, BA; Cuevas, J; Menendez, JF; Folgueras, S; Caballero, IG; Fernández, JRG; Cortezon, EP; Alvarez, CR; Bouza, VR; Rodríguez, AS; Trapote, A; Villalba, CV; Vischia, P; Bhowmik, S; Fernández, SB; Cifuentes, JAB; Cabrillo, IJ; Calderon, A; Campderros, JD; Fernandez, M; Gomez, G; García, CL; Rivero, CM; del Arbol, PMR; Matorras, F; Cuevas, PM; Ramos, EN; Gomez, JP; Scodellaro, L; Vila, I; Garcia, JMV; Jayananda, MK; Kailasapathy, B; Sonnadara, DUJ; Wickramarathna, DDC; Dharmaratna, WGD; Liyanage, K; Perera, N; Wickramage, N; Abbaneo, D; Amendola, C; Auffray, E; Auzinger, G; Baechler, J; Barney, D; Martínez, AB; Bianco, M; Bilin, B; Bin Anuar, AA; Bocci, A; Brondolin, E; Caillol, C; Cerminara, G; Chernyavskaya, N; D'Enterria, D; Dabrowski, A; David, A; De Roeck, A; Defranchis, MM; Deile, M; Dobson, M; Fallavollita, F; Forthomme, L; Franzoni, G; Funk, W; Giani, S; Gigi, D; Gill, K; Glege, F; Gouskos, L; Haranko, M; Hegeman, J; Huber, B; Innocente, V; James, T; Janot, P; Laurila, S; Lecoq, P; Leutgeb, E; Lourenço, C; Maier, B; Malgeri, L; Mannelli, M; Marini, AC; Matthewman, M; Meijers, F; Mersi, S; Meschi, E; Milosevic, V; Monti, F; Moortgat, F; Mulders, M; Neutelings, I; Orfanelli, S; Pantaleo, F; Petrucciani, G; Pfeiffer, A; Pierini, M; Piparo, D; Qu, H; Rabady, D; Gutiérrez, GR; Rovere, M; Sakulin, H; Scarfi, S; Schwick, C; Selvaggi, M; Sharma, A; Shchelina, K; Silva, P; Sphicas, P; Leiton, AGS; Steen, A; Summers, S; Treille, D; Tropea, P; Tsirou, A; Walter, D; Wanczyk, J; Wang, J; Wuchterl, S; Zehetner, P; Zejdl, P; Zeuner, WD; Bevilacqua, T; Caminada, L; Ebrahimi, A; Erdmann, W; Horisberger, R; Ingram, Q; Kaestli, HC; Kotlinski, D; Lange, C; Missiroli, M; Noehte, L; Rohe, T; Aarrestad, TK; Androsov, K; Backhaus, M; Calandri, A; Cazzaniga, C; Datta, K; De Cosa, A; Dissertori, G; Dittmar, M; Donegà, M; Eble, F; Galli, M; Gedia, K; Glessgen, F; Grab, C; Hits, D; Lustermann, W; Lyon, AM; Manzoni, RA; Marchegiani, M; Marchese, L; Perez, CM; Mascellani, A; Nessi-Tedaldi, F; Pauss, F; Perovic, V; Pigazzini, S; Reichmann, M; Reissel, C; Reitenspiess, T; Ristic, B; Riti, F; Ruini, D; Becerra, DAS; Seidita, R; Steggemann, J; Valsecchi, D; Wallny, R; Amsler, C; Bärtschi, P; Botta, C; Brzhechko, D; Canelli, MF; Cormier, K; Del Burgo, R; Heikkilä, JK; Huwiler, M; Jin, W; Jofrehei, A; Kilminster, B; Leontsinis, S; Liechti, SP; Macchiolo, A; Meiring, P; Mikuni, VM; Molinatti, U; Reimers, A; Robmann, P; Cruz, SS; Schweiger, K; Senger, M; Takahashi, Y; Tramontano, R; Adloff, C; Bhowmik, D; Kuo, CM; Lin, W; Rout, PK; Tiwari, PC; Yu, SS; Ceard, L; Chao, Y; Chen, KF; Chen, PS; Chen, ZG; Hou, WS; Hsu, TH; Kao, YW; Khurana, R; Kole, G; Li, YY; Lu, RS; Paganis, E; Su, XF; Thomas-Wilsker, J; Tsai, LS; Wu, HY; Yazgan, E; Asawatangtrakuldee, C; Srimanobhas, N; Wachirapusitanand, V; Agyel, D; Boran, F; Demiroglu, ZS; Dolek, F; Dumanoglu, I; Eskut, E; Guler, Y; Guler, EG; Isik, C; Kara, O; Topaksu, AK; Kiminsu, U; Onengut, G; Ozdemir, K; Polatoz, A; Tali, B; Tok, UG; Turkcapar, S; Uslan, E; Zorbakir, IS; Yalvac, M; Akgun, B; Atakisi, IO; Gülmez, E; Kaya, M; Kaya, O; Tekten, S; Cakir, A; Cankocak, K; Komurcu, Y; Sen, S; Aydilek, O; Cerci, S; Epshteyn, V; Hacisahinoglu, B; Hos, I; Kaynak, B; Ozkorucuklu, S; Potok, O; Sert, H; Simsek, C; Cerci, DS; Zorbilmez, C; Isildak, B; Boyaryntsev, A; Grynyov, B; Levchuk, L; Anthony, D; Brooke, JJ; Bundock, A; Bury, F; Clement, E; Cussans, D; Flacher, H; Glowacki, M; Goldstein, J; Heath, HF; Kreczko, L; Paramesvaran, S; El Nasr-Storey, SS; Smith, VJ; Stylianou, N; Pass, KW; White, R; Ball, AH; Bell, KW; Belyaev, A; Brew, C; Brown, RM; Cockerill, DJA; Cooke, C; Ellis, KV; Harder, K; Harper, S; Holmberg, ML; Linacre, J; Manolopoulos, K; Newbold, DM; Olaiya, E; Petyt, D; Reis, T; Salvi, G; Schuh, T; Shepherd-Themistocleous, CH; Tomalin, IR; Williams, T; Bainbridge, R; Bloch, P; Brown, CE; Buchmuller, O; Cacchio, V; Montoya, CAC; Chahal, GS; Colling, D; Dancu, JS; Das, I; Dauncey, P; Davies, G; Davies, J; Della Negra, M; Fayer, S; Fedi, G; Hall, G; Hassanshahi, MH; Howard, A; Iles, G; Knight, M; Langford, J; Holgado, JL; Lyons, L; Magnan, AM; Malik, S; Martelli, A; Mieskolainen, M; Nash, J; Pesaresi, M; Radburn-Smith, BC; Richards, A; Rose, A; Seez, C; Shukla, R; Tapper, A; Uchida, K; Uttley, GP; Vage, LH; Virdee, T; Vojinovic, M; Wardle, N; Winterbottom, D; Coldham, K; Cole, JE; Khan, A; Kyberd, P; Reid, ID; Abdullin, S; Brinkerhoff, A; Caraway, B; Dittmann, J; Hatakeyama, K; Hiltbrand, J; McMaster, B; Saunders, M; Sawant, S; Sutantawibul, C; Wilson, J; Bartek, R; Dominguez, A; Escamilla, CH; Simsek, AE; Uniyal, R; Hernandez, AMV; Bam, B; Chudasama, R; Cooper, SI; Gleyzer, SV; Perez, CU; Rumerio, P; Usai, E; Yi, R; Akpinar, A; Albert, A; Arcaro, D; Cosby, C; Demiragli, Z; Erice, C; Fangmeier, C; Madrazo, CF; Fontanesi, E; Gastler, D; Golf, F; Jeon, S; Reed, I; Rohlf, J; Salyer, K; Sperka, D; Spitzbart, D; Suarez, I; Tsatsos, A; Yuan, S; Zecchinelli, AG; Benelli, G; Coubez, X; Cutts, D; Hadley, M; Heintz, U; Hogan, JM; Kwon, T; Landsberg, G; Lau, KT; Li, D; Luo, J; Mondal, S; Narain, M; Pervan, N; Sagir, S; Simpson, F; Stamenkovic, M; Wong, WY; Yan, X; Zhang, W; Abbott, S; Bonilla, J; Brainerd, C; Breedon, R; Sanchez, MCD; Chertok, M; Citron, M; Conway, J; Cox, PT; Erbacher, R; Jensen, F; Kukral, O; Mocellin, G; Mulhearn, M; Pellett, D; Wei, W; Yao, Y; Zhang, F; Bachtis, M; Cousins, R; Datta, A; Avila, GF; Hauser, J; Ignatenko, M; Iqbal, MA; Lam, T; Manca, E; Del Prado, AN; Saltzberg, D; Valuev, V; Clare, R; Gary, JW; Gordon, M; Hanson, G; Si, W; Wimpenny, S; Branson, JG; Cittolin, S; Cooperstein, S; Diaz, D; Duarte, J; Giannini, L; Guiang, J; Kansal, R; Krutelyov, V; Lee, R; Letts, J; Masciovecchio, M; Mokhtar, F; Mukherjee, S; Pieri, M; Quinnan, M; Narayanan, BVS; Sharma, V; Tadel, M; Vourliotis, E; Würthwein, F; Xiang, Y; Yagil, A; Barzdukas, A; Brennan, L; Campagnari, C; Dorsett, A; Incandela, J; Kim, J; Li, AJ; Masterson, P; Mei, H; Richman, J; Sarica, U; Schmitz, R; Setti, F; Sheplock, J; Stuart, D; Vámi, TA; Wang, S; Bornheim, A; Cerri, O; Latorre, A; Mao, J; Newman, HB; Spiropulu, M; Vlimant, JR; Wang, C; Xie, S; Zhu, RY; Alison, J; An, S; Andrews, MB; Bryant, P; Cremonesi, M; Dutta, V; Ferguson, T; Harilal, A; Liu, C; Mudholkar, T; Murthy, S; Paulini, M; Roberts, A; Sanchez, A; Terrill, W; Cumalat, JP; Ford, WT; Hassani, A; Karathanasis, G; MacDonald, E; Manganelli, N; Marini, F; Perloff, A; Savard, C; Schonbeck, N; Stenson, K; Ulmer, KA; Wagner, SR; Zipper, N; Alexander, J; Bright-Thonney, S; Chen, X; Cranshaw, DJ; Fan, J; Fan, X; Gadkari, D; Hogan, S; Kotamnives, P; Monroy, J; Oshiro, M; Patterson, JR; Reichert, J; Reid, M; Ryd, A; Thom, J; Wittich, P; Zou, R; Albrow, M; Alyari, M; Amram, O; Apollinari, G; Apresyan, A; Bauerdick, LAT; Berry, D; Berryhill, J; Bhat, PC; Burkett, K; Butler, JN; Canepa, A; Cerati, GB; Cheung, HWK; Chlebana, F; Cummings, G; Dickinson, J; Dutta, I; Elvira, VD; Feng, Y; Freeman, J; Gandrakota, A; Gecse, Z; Gray, L; Green, D; Grummer, A; Grünendahl, S; Guerrero, D; Gutsche, O; Harris, RM; Heller, R; Herwig, TC; Hirschauer, J; Horyn, L; Jayatilaka, B; Jindariani, S; Johnson, M; Joshi, U; Klijnsma, T; Klima, B; Kwok, KHM; Lammel, S; Lincoln, D; Lipton, R; Liu, T; Madrid, C; Maeshima, K; Mantilla, C; Mason, D; McBride, P; Merkel, P; Mrenna, S; Nahn, S; Ngadiuba, J; Noonan, D; Papadimitriou, V; Pastika, N; Pedro, K; Pena, C; Ravera, F; Hall, AR; Ristori, L; Sexton-Kennedy, E; Smith, N; Soha, A; Spiegel, L; Stoynev, S; Strait, J; Taylor, L; Tkaczyk, S; Tran, NV; Uplegger, L; Vaandering, EW; Zoi, I; Aruta, C; Avery, P; Bourilkov, D; Cadamuro, L; Chang, P; Cherepanov, V; Field, RD; Koenig, E; Kolosova, M; Konigsberg, J; Korytov, A; Lo, KH; Matchev, K; Menendez, N; Mitselmakher, G; Mohrman, K; Madhu, AM; Rawal, N; Rosenzweig, D; Rosenzweig, S; Shi, K; Wang, J; Adams, T; Al Kadhim, A; Askew, A; Bower, N; Habibullah, R; Hagopian, V; Hashmi, R; Kim, RS; Kim, S; Kolberg, T; Martinez, G; Prosper, H; Prova, PR; Viazlo, O; Wulansatiti, M; Yohay, R; Zhang, J; Alsufyani, B; Baarmand, MM; Butalla, S; Elkafrawy, T; Hohlmann, M; Verma, RK; Rahmani, M; Yanes, E; Adams, MR; Baty, A; Bennett, C; Cavanaugh, R; Dittmer, S; Franco, RE; Evdokimov, O; Gerber, CE; Hofman, DJ; Lee, JH; Lemos, DS; Merrit, AH; Mills, C; Nanda, S; Oh, G; Ozek, B; Pilipovic, D; Pradhan, R; Roy, T; Rudrabhatla, S; Tonjes, MB; Varelas, N; Wang, X; Ye, Z; Yoo, J; Alhusseini, M; Blend, D; Dilsiz, K; Emediato, L; Karaman, G; Köseyan, OK; Merlo, JP; Mestvirishvili, A; Nachtman, J; Neogi, O; Ogul, H; Onel, Y; Penzo, A; Snyder, C; Tiras, E; Blumenfeld, B; Corcodilos, L; Davis, J; Gritsan, AV; Kang, L; Kyriacou, S; Maksimovic, P; Roguljic, M; Roskes, J; Sekhar, S; Swartz, M; Abreu, A; Alcerro, LFA; Anguiano, J; Baringer, P; Bean, A; Flowers, Z; Grove, D; King, J; Krintiras, G; Lazarovits, M; Le Mahieu, C; Lindsey, C; Marquez, J; Minafra, N; Murray, M; Nickel, M; Pitt, M; Popescu, S; Rogan, C; Royon, C; Salvatico, R; Sanders, S; Smith, C; Wang, Q; Wilson, G; Allmond, B; Ivanov, A; Kaadze, K; Kalogeropoulos, A; Kim, D; Maravin, Y; Nam, K; Natoli, J; Roy, D; Sorrentino, G; Rebassoo, F; Wright, D; Baden, A; Belloni, A; Bethani, A; Chen, YM; Eno, SC; Hadley, NJ; Jabeen, S; Kellogg, RG; Koeth, T; Lai, Y; Lascio, S; Mignerey, AC; Nabili, S; Palmer, C; Papageorgakis, C; Paranjpe, MM; Wang, L; Bendavid, J; Busza, W; Cali, IA; Chen, Y; D'Alfonso, M; Eysermans, J; Freer, C; Gomez-Ceballos, G; Goncharov, M; Grosso, G; Harris, P; Hoang, D; Kovalskyi, D; Krupa, J; Lavezzo, L; Lee, YJ; Long, K; Mironov, C; Paus, C; Rankin, D; Roland, C; Roland, G; Rothman, S; Shi, Z; Stephans, GSF; Wang, Z; Wyslouch, B; Yang, TJ; Crossman, B; Joshi, BM; Kapsiak, C; Krohn, M; Mahon, D; Mans, J; Marzocchi, B; Pandey, S; Revering, M; Rusack, R; Saradhy, R; Schroeder, N; Strobbe, N; Wadud, MA; Cremaldi, LM; Bloom, K; Bryson, M; Claes, DR; Haza, G; Hossain, J; Joo, C; Kravchenko, I; Siado, JE; Tabb, W; Vagnerini, A; Wightman, A; Yan, F; Yu, D; Bandyopadhyay, H; Hay, L; Iashvili, I; Kharchilava, A; Morris, M; Nguyen, D; Rappoccio, S; Sfar, HR; Williams, A; Alverson, G; Barberis, E; Dervan, J; Haddad, Y; Han, Y; Krishna, A; Li, J; Lu, M; Madigan, G; Mccarthy, R; Morse, DM; Nguyen, V; Orimoto, T; Parker, A; Skinnari, L; Tishelman-Charny, A; Wang, B; Wood, D; Bhattacharya, S; Bueghly, J; Chen, Z; Hahn, KA; Liu, Y; Miao, Y; Monk, DG; Schmitt, MH; Taliercio, A; Velasco, M; Agarwal, G; Band, R; Bucci, R; Castells, S; Das, A; Goldouzian, R; Hildreth, M; Ho, KW; Anampa, KH; Ivanov, T; Jessop, C; Lannon, K; Lawrence, J; Loukas, N; Lutton, L; Mariano, J; Marinelli, N; Mcalister, I; McCauley, T; Mcgrady, C; Moore, C; Musienko, Y; Nelson, H; Osherson, M; Piccinelli, A; Ruchti, R; Townsend, A; Wan, Y; Wayne, M; Yockey, H; Zarucki, M; Zygala, L; Basnet, A; Bylsma, B; Carrigan, M; Durkin, LS; Hill, C; Joyce, M; Ornelas, MN; Wei, K; Winer, BL; Yates, BR; Addesa, FM; Bouchamaoui, H; Das, P; Dezoort, G; Elmer, P; Frankenthal, A; Greenberg, B; Haubrich, N; Kopp, G; Kwan, S; Lange, D; Loeliger, A; Marlow, D; Ojalvo, I; Olsen, J; Shevelev, A; Stickland, D; Tully, C; Malik, S; Bakshi, AS; Barnes, VE; Chandra, S; Chawla, R; Das, S; Gu, A; Gutay, L; Jones, M; Jung, AW; Kondratyev, D; Koshy, AM; Liu, M; Negro, G; Neumeister, N; Paspalaki, G; Piperov, S; Scheurer, V; Schulte, JF; Stojanovic, M; Thieman, J; Virdi, AK; Wang, F; Xie, W; Dolen, J; Parashar, N; Pathak, A; Acosta, D; Carnahan, T; Ecklund, KM; Manteca, PJF; Freed, S; Gardner, P; Geurts, FJM; Li, W; Colin, OM; Padley, BP; Redjimi, R; Rotter, J; Yigitbasi, E; Zhang, Y; Bodek, A; de Barbaro, P; Demina, R; Dulemba, JL; Fallon, C; Garcia-Bellido, A; Hindrichs, O; Khukhunaishvili, A; Parmar, N; Parygin, P; Popova, E; Taus, R; Van Onsem, GP; Goulianos, K; Chiarito, B; Chou, JP; Gershtein, Y; Halkiadakis, E; Hart, A; Heindl, M; Jaroslawski, D; Karacheban, O; Laflotte, I; Lath, A; Montalvo, R; Nash, K; Routray, H; Salur, S; Schnetzer, S; Somalwar, S; Stone, R; Thayil, SA; Thomas, S; Vora, J; Wang, H; Acharya, H; Ally, D; Delannoy, AG; Fiorendi, S; Higginbotham, S; Holmes, T; Kanuganti, AR; Karunarathna, N; Lee, L; Nibigira, E; Spanier, S; Aebi, D; Ahmad, M; Bouhali, O; Dalchenko, M; Eusebi, R; Gilmore, J; Huang, T; Kamon, T; Kim, H; Luo, S; Malhotra, S; Mueller, R; Overton, D; Rathjens, D; Safonov, A; Akchurin, N; Damgov, J; Hegde, V; Hussain, A; Kazhykarim, Y; Lamichhane, K; Lee, SW; Mankel, A; Peltola, T; Volobouev, I; Whitbeck, A; Appelt, E; Greene, S; Gurrola, A; Johns, W; Elayavalli, RK; Melo, A; Romeo, F; Sheldon, P; Tuo, S; Velkovska, J; Viinikainen, J; Cardwell, B; Cox, B; Hakala, J; Hirosky, R; Ledovskoy, A; Neu, C; Lara, CEP; Karchin, PE; Aravind, A; Banerjee, S; Black, K; Bose, T; Dasu, S; De Bruyn, I; Everaerts, P; Galloni, C; He, H; Herndon, M; Herve, A; Koraka, CK; Lanaro, A; Loveless, R; Sreekala, JM; Mallampalli, A; Mohammadi, A; Mondal, S; Parida, G; Pinna, D; Savin, A; Shang, V; Sharma, V; Smith, WH; Teague, D; Tsoi, HF; Vetens, W; Warden, A; Afanasiev, S; Andreev, V; Andreev, Y; Aushev, T; Azarkin, M; Azhgirey, I; Babaev, A; Belyaev, A; Blinov, V; Boos, E; Borshch, V; Budkouski, D; Bunichev, V; Chekhovsky, V; Chistov, R; Danilov, M; Dermenev, A; Dimova, T; Druzhkin, D; Dubinin, M; Dudko, L; Ershov, A; Gavrilov, G; Gavrilov, V; Gninenko, S; Golovtcov, V; Golubev, N; Golutvin, I; Gorbunov, I; Ivanov, Y; Kachanov, V; Karjavine, V; Karneyeu, A; Kim, V; Kirakosyan, M; Kirpichnikov, D; Kirsanov, M; Klyukhin, V; Konstantinov, D; Korenkov, V; Kozyrev, A; Krasnikov, N; Lanev, A; Levchenko, P; Lychkovskaya, N; Makarenko, V; Malakhov, A; Matveev, V; Murzin, V; Nikitenko, A; Obraztsov, S; Oreshkin, V; Palichik, V; Perelygin, V; Perfilov, M; Petrushanko, S; Polikarpov, S; Popov, V; Radchenko, O; Ryutin, R; Savina, M; Savrin, V; Shalaev, V; Shmatov, S; Shulha, S; Skovpen, Y; Slabospitskii, S; Smirnov, V; Sosnov, D; Sulimov, V; Tcherniaev, E; Terkulov, A; Teryaev, O; Tlisova, I; Toropin, A; Uvarov, L; Uzunian, A; Volkov, A; Volkov, P; Vorobyev, A; Vorotnikov, G; Voytishin, N; Yuldashev, BS; Zarubin, A; Zhizhin, I; Zhokin, A; Aad, G; Abbott, B; Abeling, K; Abicht, NJ; Abidi, SH; Aboulhorma, A; Abramowicz, H; Abreu, H; Abulaiti, Y; Acharya, BS; Bourdarios, CA; Adamczyk, L; Addepalli, SV; Addison, MJ; Adelman, J; Adiguzel, A; Adye, T; Affolder, AA; Afik, Y; Agaras, MN; Agarwala, J; Aggarwal, A; Agheorghiesei, C; Ahmad, A; Ahmadov, F; Ahmed, WS; Ahuja, S; Ai, X; Aielli, G; Aikot, A; Tamlihat, MA; Aitbenchikh, B; Aizenberg, I; Akbiyik, M; Åkesson, TPA; Akimov, AV; Akiyama, D; Akolkar, NN; Aktas, S; Al Khoury, K; Alberghi, GL; Albert, J; Albicocco, P; Albouy, GL; Alderweireldt, S; Alegria, ZL; Aleksa, M; Aleksandrov, IN; Alexa, C; Alexopoulos, T; Alfonsi, F; Algren, M; Alhroob, M; Ali, B; Ali, HMJ; Ali, S; Alibocus, SW; Aliev, M; Alimonti, G; Alkakhi, W; Allaire, C; Allbrooke, BMM; Allen, JF; Flores, CAA; Allport, PP; Aloisio, A; Alonso, F; Alpigiani, C; Estevez, MA; Fernandez, AA; Cardoso, MA; Alviggi, MG; Aly, M; Coutinho, YA; Ambler, A; Amelung, C; Amerl, M; Ames, CG; Amidei, D; Dos Santos, SPA; Amos, KR; Ananiev, V; Anastopoulos, C; Andeen, T; Anders, JK; Andrean, SY; Andreazza, A; Angelidakis, S; Angerami, A; Anisenkov, AV; Annovi, A; Antel, C; Anthony, MT; Antipov, E; Antonelli, M; Anulli, F; Aoki, M; Aoki, T; Pozo, JAA; Aparo, MA; Bella, LA; Appelt, C; Apyan, A; Aranzabal, N; Val, SJA; Arcangeletti, C; Arce, ATH; Arena, E; Arguin, JF; Argyropoulos, S; Arling, JH; Arnaez, O; Arnold, H; Artoni, G; Asada, H; Asai, K; Asai, S; Asbah, NA; Assamagan, K; Astalos, R; Atashi, S; Atkin, RJ; Atkinson, M; Atmani, H; Atmasiddha, PA; Augsten, K; Auricchio, S; Auriol, AD; Austrup, VA; Avolio, G; Axiotis, K; Azuelos, G; Babal, D; Bachacou, H; Bachas, K; Bachiu, A; Backman, F; Badea, A; Baer, TM; Bagnaia, P; Bahmani, M; Bahner, D; Bailey, AJ; Bailey, VR; Baines, JT; Baines, L; Baker, OK; Bakos, E; Gupta, DB; Balakrishnan, V; Balasubramanian, R; Baldin, EM; Balek, P; Ballabene, E; Balli, F; Baltes, LM; Balunas, WK; Balz, J; Banas, E; Bandieramonte, M; Bandyopadhyay, A; Bansal, S; Barak, L; Barakat, M; Barberio, EL; Barberis, D; Barbero, M; Barel, MZ; Barends, KN; Barillari, T; Barisits, MS; Barklow, T; Baron, P; Moreno, DAB; Baroncelli, A; Barone, G; Barr, AJ; Barr, JD; Navarro, LB; Barreiro, F; da Costa, JBG; Barron, U; Teixeira, MGB; Barsov, S; Bartels, F; Bartoldus, R; Barton, AE; Bartos, P; Basan, A; Baselga, M; Bassalat, A; Basso, MJ; Basson, CR; Bates, RL; Batlamous, S; Batley, JR; Batool, B; Battaglia, M; Battulga, D; Bauce, M; Bauer, M; Bauer, P; Hurrell, LTB; Beacham, JB; Beau, T; Beaucamp, JY; Beauchemin, PH; Bechtle, P; Beck, HP; Becker, K; Beddall, AJ; Bednyakov, VA; Bee, CP; Beemster, LJ; Beermann, TA; Begalli, M; Begel, M; Behera, A; Behr, JK; Beirer, JF; Beisiegel, F; Belfkir, M; Bella, G; Bellagamba, L; Bellerive, A; Bellos, P; Beloborodov, K; Benchekroun, D; Bendebba, F; Benhammou, Y; Benoit, M; Bentvelsen, S; Beresford, L; Beretta, M; Kuutmann, EB; Berger, N; Bergmann, B; Beringer, J; Bernardi, G; Bernius, C; Bernlochner, FU; Bernon, F; Guardia, AB; Berry, T; Berta, P; Berthold, A; Bertram, IA; Bethke, S; Betti, A; Bevan, AJ; Bhalla, NK; Bhamjee, M; Bhatta, S; Bhattacharya, DS; Bhattarai, P; Bhopatkar, VS; Bi, R; Bianchi, RM; Bianco, G; Biebel, O; Bielski, R; Biglietti, M; Bindi, M; Bingul, A; Bini, C; Biondini, A; Birch-sykes, CJ; Bird, GA; Birman, M; Biros, M; Biryukov, S; Bisanz, T; Bisceglie, E; Biswal, JP; Biswas, D; Bitadze, A; Bjorke, K; Bloch, I; Blue, A; Blumenschein, U; Blumenthal, J; Bobbink, GJ; Bobrovnikov, VS; Boehler, M; Boehm, B; Bogavac, D; Bogdanchikov, AG; Bohm, C; Boisvert, V; Bokan, P; Bold, T; Bomben, M; Bona, M; Boonekamp, M; Booth, CD; Borbély, AG; Bordulev, IS; Borecka-Bielska, HM; Borissov, G; Bortoletto, D; Boscherini, D; Bosman, M; Sola, JDB; Bouaouda, K; Bouchhar, N; Boudreau, J; Bouhova-Thacker, EV; Boumediene, D; Bouquet, R; Boveia, A; Boyd, J; Boye, D; Boyko, IR; Bracinik, J; Brahimi, N; Brandt, G; Brandt, O; Braren, F; Brau, B; Brau, JE; Brener, R; Brenner, L; Brenner, R; Bressler, S; Britton, D; Britzger, D; Brock, I; Brooijmans, G; Brooks, WK; Brost, E; Brown, LM; Bruce, LE; Bruckler, TL; de Renstrom, PAB; Brüers, B; Bruni, A; Bruni, G; Bruschi, M; Bruscino, N; Buanes, T; Buat, Q; Buchin, D; Buckley, AG; Bulekov, O; Bullard, BA; Burdin, S; Burgard, CD; Burger, AM; Burghgrave, B; Burlayenko, O; Burr, JTP; Burton, CD; Burzynski, JC; Busch, EL; Büscher, V; Bussey, PJ; Butler, JM; Buttar, CM; Butterworth, JM; Buttinger, W; Vazquez, CJB; Buzykaev, AR; Urbán, SC; Cadamuro, L; Caforio, D; Cai, H; Cai, Y; Cai, Y; Cairo, VMM; Cakir, O; Calace, N; Calafiura, P; Calderini, G; Calfayan, P; Cal(data truncated to fit)</t>
  </si>
  <si>
    <t xml:space="preserve">Hayrapetyan, A.; Tumasyan, A.; Adam, W.; Andrejkovic, J. W.; Bergauer, T.; Chatterjee, S.; Damanakis, K.; Dragicevic, M.; Hussain, P. S.; Jeitler, M.; Krammer, N.; Li, A.; Liko, D.; Mikulec, I.; Schieck, J.; Schofbeck, R.; Schwarz, D.; Sonawane, M.; Templ, S.; Waltenberger, W.; Wulz, C. -E.; Darwish, M. R.; Janssen, T.; Van Mechelen, P.; Bols, E. S.; D'Hondt, J.; Dansana, S.; De Moor, A.; Delcourt, M.; El Faham, H.; Lowette, S.; Makarenko, I.; Muller, D.; Sahasransu, A. R.; Tavernier, S.; Tytgat, M.; Van Putte, S.; Vannerom, D.; Clerbaux, B.; De Lentdecker, G.; Favart, L.; Hohov, D.; Jaramillo, J.; Khalilzadeh, A.; Lee, K.; Mahdavikhorrami, M.; Malara, A.; Paredes, S.; Petre, L.; Postiau, N.; Thomas, L.; Vanden Bemden, M.; Vander Velde, C.; Vanlaer, P.; De Coen, M.; Dobur, D.; Hong, Y.; Knolle, J.; Lambrecht, L.; Mestdach, G.; Rendon, C.; Samalan, A.; Skovpen, K.; Van den Bossche, N.; Van der Linden, J.; Wezenbeek, L.; Benecke, A.; Bruno, G.; Caputo, C.; Delaere, C.; Donertas, I. S.; Giammanco, A.; Jaffel, K.; Jain, Sa.; Lemaitre, V.; Lidrych, J.; Mastrapasqua, P.; Mondal, K.; Tran, T. T.; Wertz, S.; Alves, G. A.; Coelho, E.; Hensel, C.; Menezes De Oliveira, T.; Moraes, A.; Rebello Teles, P.; Soeiro, M.; Alda Junior, W. L.; Alves Gallo Pereira, M.; Barroso Ferreira Filho, M.; Brandao Malbouisson, H.; Carvalho, W.; Chinellato, J.; Da Costa, E. M.; Da Silveira, G. G.; De Jesus Damiao, D.; Fonseca De Souza, S.; Gomes De Souza, R.; Martins, J.; Mora Herrera, C.; Mota Amarilo, K.; Mundim, L.; Nogima, H.; Santoro, A.; Sznajder, A.; Thiel, M.; Vilela Pereira, A.; Bernardes, C. A.; Calligaris, L.; Fernandez Perez Tomei, T. R.; Gregores, E. M.; Mercadante, P. G.; Novaes, S. F.; Orzari, B.; Padula, Sandra S.; Aleksandrov, A.; Antchev, G.; Hadjiiska, R.; Iaydjiev, P.; Misheva, M.; Shopova, M.; Sultanov, G.; Dimitrov, A.; Litov, L.; Pavlov, B.; Petkov, P.; Petrov, A.; Shumka, E.; Keshri, S.; Thakur, S.; Cheng, T.; Guo, Q.; Javaid, T.; Yuan, L.; Hu, Z.; Liu, J.; Yi, K.; Chen, G. M.; Chen, H. S.; Chen, M.; Iemmi, F.; Jiang, C. H.; Kapoor, A.; Liao, H.; Liu, Z. -A.; Sharma, R.; Song, J. N.; Tao, J.; Wang, C.; Wang, J.; Wang, Z.; Zhang, H.; Agapitos, A.; Ban, Y.; Levin, A.; Li, C.; Li, Q.; Mao, Y.; Qian, S. J.; Sun, X.; Wang, D.; Yang, H.; Zhang, L.; Zhou, C.; You, Z.; Lu, N.; Bauer, G.; Gao, X.; Leggat, D.; Okawa, H.; Zhang, Y.; Lin, Z.; Lu, C.; Xiao, M.; Avila, C.; Barbosa Trujillo, D. A.; Cabrera, A.; Florez, C.; Fraga, J.; Reyes Vega, J. A.; Mejia Guisao, J.; Ramirez, F.; Rodriguez, M.; Ruiz Alvarez, J. D.; Giljanovic, D.; Godinovic, N.; Lelas, D.; Sculac, A.; Kovac, M.; Sculac, T.; Bargassa, P.; Brigljevic, V.; Chitroda, B. K.; Ferencek, D.; Mishra, S.; Starodumov, A.; Susa, T.; Attikis, A.; Christoforou, K.; Konstantinou, S.; Mousa, J.; Nicolaou, C.; Ptochos, F.; Razis, P. A.; Rykaczewski, H.; Saka, H.; Stepennov, A.; Finger, M.; Finger, M., Jr.; Kveton, A.; Ayala, E.; Jarrin, E. Carrera; Abdalla, H.; Assran, Y.; Mahmoud, M. A.; Mohammed, Y.; Dewanjee, R. K.; Ehataht, K.; Kadastik, M.; Lange, T.; Nandan, S.; Nielsen, C.; Pata, J.; Raidal, M.; Tani, L.; Veelken, C.; Kirschenmann, H.; Osterberg, K.; Voutilainen, M.; Bharthuar, S.; Brucken, E.; Garcia, F.; Havukainen, J.; Kallonen, K. T. S.; Kinnunen, R.; Lampen, T.; Lassila-Perini, K.; Lehti, S.; Linden, T.; Lotti, M.; Martikainen, L.; Myllymaki, M.; Rantanen, M. M.; Siikonen, H.; Tuominen, E.; Tuominiemi, J.; Luukka, P.; Petrow, H.; Tuuva, T.; Besancon, M.; Couderc, F.; Dejardin, M.; Denegri, D.; Faure, J. L.; Ferri, F.; Ganjour, S.; Gras, P.; de Monchenault, G. Hamel; Lohezic, V.; Malcles, J.; Rander, J.; Rosowsky, A.; Sahin, M. O.; Savoy-Navarro, A.; Simkina, P.; Titov, M.; Tornago, M.; Barrera, C. Baldenegro; Beaudette, F.; Perraguin, A. Buchot; Busson, P.; Cappati, A.; Charlot, C.; Damas, F.; Davignon, O.; De Wit, A.; Falmagne, G.; Alves, B. A. Fontana Santos; Ghosh, S.; Gilbert, A.; de Cassagnac, R. Granier; Hakimi, A.; Harikrishnan, B.; Kalipoliti, L.; Liu, G.; Motta, J.; Nguyen, M.; Ochando, C.; Portales, L.; Salerno, R.; Sauvan, J. B.; Sirois, Y.; Tarabini, A.; Vernazza, E.; Zabi, A.; Zghiche, A.; Agram, J. -L.; Andrea, J.; Apparu, D.; Bloch, D.; Brom, J. -M.; Chabert, E. C.; Collard, C.; Falke, S.; Goerlach, U.; Grimault, C.; Haeberle, R.; Le Bihan, A. -C.; Meena, M.; Saha, G.; Sessini, M. A.; Van Hove, P.; Beauceron, S.; Blancon, B.; Boudoul, G.; Chanon, N.; Choi, J.; Contardo, D.; Depasse, P.; Dozen, C.; El Mamouni, H.; Fay, J.; Gascon, S.; Gouzevitch, M.; Greenberg, C.; Grenier, G.; Ille, B.; Laktineh, I. B.; Lethuillier, M.; Mirabito, L.; Perries, S.; Purohit, A.; Vander Donckt, M.; Verdier, P.; Xiao, J.; Lomidze, D.; Lomidze, I.; Tsamalaidze, Z.; Botta, V.; Feld, L.; Klein, K.; Lipinski, M.; Meuser, D.; Pauls, A.; Roewert, N.; Teroerde, M.; Diekmann, S.; Dodonova, A.; Eich, N.; Eliseev, D.; Engelke, F.; Erdmann, M.; Fackeldey, P.; Fischer, B.; Hebbeker, T.; Hoepfner, K.; Ivone, F.; Jung, A.; Lee, M. Y.; Mastrolorenzo, L.; Mausolf, F.; Merschmeyer, M.; Meyer, A.; Mukherjee, S.; Noll, D.; Novak, A.; Nowotny, F.; Pozdnyakov, A.; Rath, Y.; Redjeb, W.; Rehm, F.; Reithler, H.; Sarkar, U.; Sarkisovi, V.; Schmidt, A.; Sharma, A.; Spah, J. L.; Stein, A.; De Araujo, F. Torres Da Silva; Vigilante, L.; Wiedenbeck, S.; Zaleski, S.; Dziwok, C.; Fluegge, G.; Ahmad, W. Haj; Kress, T.; Nowack, A.; Pooth, O.; Stahl, A.; Ziemons, T.; Zotz, A.; Petersen, H. Aarup; Martin, M. Aldaya; Alimena, J.; Amoroso, S.; An, Y.; Baxter, S.; Bayatmakou, M.; Gonzalez, H. Becerril; Behnke, O.; Belvedere, A.; Bhattacharya, S.; Blekman, F.; Borras, K.; Brunner, D.; Campbell, A.; Cardini, A.; Cheng, C.; Colombina, F.; Rodriguez, S. Consuegra; Silva, G. Correia; De Silva, M.; Eckerlin, G.; Eckstein, D.; Banos, L. I. Estevez; Filatov, O.; Gallo, E.; Geiser, A.; Giraldi, A.; Greau, G.; Guglielmi, V.; Guthoff, M.; Hinzmann, A.; Jafari, A.; Jeppe, L.; Jomhari, N. Z.; Kaech, B.; Kasemann, M.; Kaveh, H.; Kleinwort, C.; Kogler, R.; Komm, M.; Kruecker, D.; Lange, W.; Pernia, D. Leyva; Lipka, K.; Lohmann, W.; Mankel, R.; Melzer-Pellmann, I. -A.; Morentin, M. Mendizabal; Metwally, J.; Meyer, A. B.; Milella, G.; Mussgiller, A.; Nair, L. P.; Nuernberg, A.; Otarid, Y.; Park, J.; Adan, D. Perez; Ranken, E.; Raspereza, A.; Lopes, B. Ribeiro; Ruebenach, J.; Saggio, A.; Scham, M.; Schnake, S.; Schuetze, P.; Schwanenberger, C.; Selivanova, D.; Shchedrolosiev, M.; Ricardo, R. E. Sosa; Stafford, D.; Vazzoler, F.; Barroso, A. Ventura; Walsh, R.; Wang, Q.; Wen, Y.; Wichmann, K.; Wiens, L.; Wissing, C.; Yang, Y.; Santos, A. Zimermmane Castro; Albrecht, A.; Albrecht, S.; Antonello, M.; Bein, S.; Benato, L.; Bonanomi, M.; Connor, P.; Eich, M.; El Morabit, K.; Fischer, Y.; Froehlich, A.; Garbers, C.; Garutti, E.; Grohsjean, A.; Hajheidari, M.; Haller, J.; Jabusch, H. R.; Kasieczka, G.; Keicher, P.; Klanner, R.; Korcari, W.; Kramer, T.; Kutzner, V.; Labe, F.; Lange, J.; Lobanov, A.; Matthies, C.; Mehta, A.; Moureaux, L.; Mrowietz, M.; Nigamova, A.; Nissan, Y.; Paasch, A.; Rodriguez, K. J. Pena; Quadfasel, T.; Raciti, B.; Rieger, M.; Savoiu, D.; Schindler, J.; Schleper, P.; Schroeder, M.; Schwandt, J.; Sommerhalder, M.; Stadie, H.; Steinbrueck, G.; Tews, A.; Wolf, M.; Brommer, S.; Burkart, M.; Butz, E.; Chwalek, T.; Dierlamm, A.; Droll, A.; Faltermann, N.; Giffels, M.; Gottmann, A.; Hartmann, F.; Hofsaess, R.; Horzela, M.; Husemann, U.; Kieseler, J.; Klute, M.; Koppenhoefer, R.; Lawhorn, J. M.; Link, M.; Lintuluoto, A.; Maier, S.; Mitra, S.; Mormile, M.; Mueller, Th.; Neukum, M.; Oh, M.; Presilla, M.; Quast, G.; Rabbertz, K.; Regnery, B.; Shadskiy, N.; Shvetsov, I.; Simonis, H. J.; Toms, M.; Trevisani, N.; Ulrich, R.; Von Cube, R. F.; Wassmer, M.; Wieland, S.; Wittig, F.; Wolf, R.; Wunsch, S.; Zuo, X.; Anagnostou, G.; Daskalakis, G.; Kyriakis, A.; Papadopoulos, A.; Stakia, A.; Kontaxakis, P.; Melachroinos, G.; Panagiotou, A.; Papavergou, I.; Paraskevas, I.; Saoulidou, N.; Theofilatos, K.; Tziaferi, E.; Vellidis, K.; Zisopoulos, I.; Bakas, G.; Chatzistavrou, T.; Karapostoli, G.; Kousouris, K.; Papakrivopoulos, I.; Siamarkou, E.; Tsipolitis, G.; Zacharopoulou, A.; Adamidis, K.; Bestintzanos, I.; Evangelou, I.; Foudas, C.; Gianneios, P.; Kamtsikis, C.; Katsoulis, P.; Kokkas, P.; Kioseoglou, P. G. Kosmoglou; Manthos, N.; Papadopoulos, I.; Strologas, J.; Bartok, M.; Hajdu, C.; Horvath, D.; Sikler, F.; Veszpremi, V.; Csanad, M.; Farkas, K.; Gadallah, M. M. A.; Kadlecsik, A.; Major, P.; Mandal, K.; Pasztor, G.; Radl, A. J.; Veres, G. I.; Raics, P.; Ujvari, B.; Zilizi, G.; Bencze, G.; Czellar, S.; Karancsi, J.; Molnar, J.; Szillasi, Z.; Csorgo, T.; Nemes, F.; Novak, T.; Babbar, J.; Bansal, S.; Beri, S. B.; Bhatnagar, V.; Chaudhary, G.; Chauhan, S.; Dhingra, N.; Kaur, A.; Kaur, A.; Kaur, H.; Kaur, M.; Kumar, S.; Sandeep, K.; Sheokand, T.; Singh, J. B.; Singla, A.; Ahmed, A.; Bhardwaj, A.; Chhetri, A.; Choudhary, B. C.; Kumar, A.; Kumar, A.; Naimuddin, M.; Ranjan, K.; Saumya, S.; Baradia, S.; Barman, S.; Bhattacharya, S.; Dutta, S.; Dutta, S.; Palit, P.; Sarkar, S.; Ameen, M. M.; Behera, P. K.; Behera, S. C.; Chatterjee, S.; Jana, P.; Kalbhor, P.; Komaragiri, J. R.; Kumar, D.; Panwar, L.; Pujahari, P. R.; Saha, N. R.; Sharma, A.; Sikdar, A. K.; Verma, S.; Dugad, S.; Kumar, M.; Mohanty, G. B.; Suryadevara, P.; Bala, A.; Banerjee, S.; Chatterjee, R. M.; Guchait, M.; Jain, Sh.; Karmakar, S.; Kumar, S.; Majumder, G.; Mazumdar, K.; Parolia, S.; Thachayath, A.; Bahinipati, S.; Das, A. K.; Kar, C.; Maity, D.; Mal, P.; Mishra, T.; Bindhu, V. K. Muraleedharan Nair; Naskar, K.; Nayak, A.; Sadangi, P.; Saha, P.; Swain, S. K.; Varghese, S.; Vats, D.; Acharya, S.; Alpana, A.; Dube, S.; Gomber, B.; Kansal, B.; Laha, A.; Sahu, B.; Sharma, S.; Bakhshiansohi, H.; Khazaie, E.; Zeinali, M.; Chenarani, S.; Etesami, S. M.; Khakzad, M.; Najafabadi, M. Mohammadi; Grunewald, M.; Abbrescia, M.; Aly, R.; Colaleo, A.; Creanza, D.; D'Anzi, B.; De Filippis, N.; De Palma, M.; Di Florio, A.; Elmetenawee, W.; Fiore, L.; Iaselli, G.; Louka, M.; Maggi, G.; Maggi, M.; Margjeka, I.; Mastrapasqua, V.; My, S.; Nuzzo, S.; Pellecchia, A.; Pompili, A.; Pugliese, G.; Radogna, R.; Ramirez-Sanchez, G.; Ramos, D.; Ranieri, A.; Silvestris, L.; Simone, F. M.; Sozbilir, U.; Stamerra, A.; Venditti, R.; Verwilligen, P.; Zaza, A.; Abbiendi, G.; Battilana, C.; Bonacorsi, D.; Borgonovi, L.; Campanini, R.; Capiluppi, P.; Castro, A.; Cavallo, F. R.; Dallavalle, G. M.; Diotalevi, T.; Fabbri, F.; Fanfani, A.; Fasanella, D.; Giacomelli, P.; Giommi, L.; Grandi, C.; Guiducci, L.; Lo Meo, S.; Lunerti, L.; Marcellini, S.; Masetti, G.; Navarria, F. L.; Perrotta, A.; Primavera, F.; Rossi, A. M.; Rovelli, T.; Siroli, G. P.; Costa, S.; Di Mattia, A.; Potenza, R.; Tricomi, A.; Tuve, C.; Assiouras, P.; Barbagli, G.; Bardelli, G.; Camaiani, B.; Cassese, A.; Ceccarelli, R.; Ciulli, V.; Civinini, C.; D'Alessandro, R.; Focardi, E.; Kello, T.; Latino, G.; Lenzi, P.; Lizzo, M.; Meschini, M.; Paoletti, S.; Papanastassiou, A.; Sguazzoni, G.; Viliani, L.; Benussi, L.; Bianco, S.; Meola, S.; Piccolo, D.; Chatagnon, P.; Ferro, F.; Robutti, E.; Tosi, S.; Benaglia, A.; Boldrini, G.; Brivio, F.; Cetorelli, F.; De Guio, F.; Dinardo, M. E.; Dini, P.; Gennai, S.; Gerosa, R.; Ghezzi, A.; Govoni, P.; Guzzi, L.; Lucchini, M. T.; Malberti, M.; Malvezzi, S.; Massironi, A.; Menasce, D.; Moroni, L.; Paganoni, M.; Pedrini, D.; Pinolini, B. S.; Ragazzi, S.; de Fatis, T. Tabarelli; Zuolo, D.; Buontempo, S.; Cagnotta, A.; Carnevali, F.; Cavallo, N.; De Iorio, A.; Fabozzi, F.; Iorio, A. O. M.; Lista, L.; Paolucci, P.; Rossi, B.; Sciacca, C.; Ardino, R.; Azzi, P.; Bacchetta, N.; Bisello, D.; Bortignon, P.; Bragagnolo, A.; Carlin, R.; Checchia, P.; Dorigo, T.; Gasparini, F.; Gasparini, U.; Gozzelino, A.; Gulmini, M.; Lusiani, E.; Margoni, M.; Meneguzzo, A. T.; Migliorini, M.; Pazzini, J.; Ronchese, P.; Rossin, R.; Simonetto, F.; Strong, G.; Tosi, M.; Triossi, A.; Ventura, S.; Yarar, H.; Zotto, P.; Zucchetta, A.; Abu Zeid, S.; Aime, C.; Braghieri, A.; Calzaferri, S.; Fiorina, D.; Montagna, P.; Re, V.; Riccardi, C.; Salvini, P.; Vai, I.; Vitulo, P.; Ajmal, S.; Asenov, P.; Bilei, G. M.; Ciangottini, D.; Fano, L.; Magherini, M.; Mantovani, G.; Mariani, V.; Menichelli, M.; Moscatelli, F.; Rossi, A.; Santocchia, A.; Spiga, D.; Tedeschi, T.; Azzurri, P.; Bagliesi, G.; Bhattacharya, R.; Bianchini, L.; Boccali, T.; Bossini, E.; Bruschini, D.; Castaldi, R.; Ciocci, M. A.; Cipriani, M.; D'Amante, V.; Dell'Orso, R.; Donato, S.; Giassi, A.; Ligabue, F.; Figueiredo, D. Matos; Messineo, A.; Musich, M.; Palla, F.; Rizzi, A.; Rolandi, G.; Chowdhury, S. Roy; Sarkar, T.; Scribano, A.; Spagnolo, P.; Tenchini, R.; Tonelli, G.; Turini, N.; Venturi, A.; Verdini, P. G.; Barria, P.; Campana, M.; Cavallari, F.; Mendez, L. Cunqueiro; Del Re, D.; Di Marco, E.; Diemoz, M.; Errico, F.; Longo, E.; Meridiani, P.; Mijuskovic, J.; Organtini, G.; Pandolfi, F.; Paramatti, R.; Quaranta, C.; Rahatlou, S.; Rovelli, C.; Santanastasio, F.; Soffi, L.; Amapane, N.; Arcidiacono, R.; Argiro, S.; Arneodo, M.; Bartosik, N.; Bellan, R.; Bellora, A.; Biino, C.; Cartiglia, N.; Costa, M.; Covarelli, R.; Demaria, N.; Finco, L.; Grippo, M.; Kiani, B.; Legger, F.; Luongo, F.; Mariotti, C.; Maselli, S.; Mecca, A.; Migliore, E.; Monteno, M.; Mulargia, R.; Obertino, M. M.; Ortona, G.; Pacher, L.; Pastrone, N.; Pelliccioni, M.; Ruspa, M.; Siviero, F.; Sola, V.; Solano, A.; Staiano, A.; Tarricone, C.; Trocino, D.; Umoret, G.; Vlasov, E.; Belforte, S.; Candelise, V.; Casarsa, M.; Cossutti, F.; De Leo, K.; Della Ricca, G.; Dogra, S.; Hong, J.; Huh, C.; Kim, B.; Kim, D. H.; Kim, J.; Lee, H.; Lee, S. W.; Moon, C. S.; Oh, Y. D.; Ryu, M. S.; Sekmen, S.; Yang, Y. C.; Kim, M. S.; Bak, G.; Gwak, P.; Kim, H.; Moon, D. H.; Asilar, E.; Kim, D.; Kim, T. J.; Merlin, J. A.; Choi, S.; Han, S.; Hong, B.; Lee, K.; Lee, K. S.; Lee, S.; Park, J.; Park, S. K.; Yoo, J.; Goh, J.; Yang, S.; Kim, H. S.; Kim, Y.; Lee, S.; Almond, J.; Bhyun, J. H.; Choi, J.; Jun, W.; Kim, J.; Kim, J. S.; Ko, S.; Kwon, H.; Lee, H.; Lee, J.; Lee, J.; Oh, B. H.; Oh, S. B.; Seo, H.; Yang, U. K.; Yoon, I.; Jang, W.; Kang, D. Y.; Kang, Y.; Kim, S.; Ko, B.; Lee, J. S. H.; Lee, Y.; Park, I. C.; Roh, Y.; Watson, I. J.; Ha, S.; Yoo, H. D.; Choi, M.; Kim, M. R.; Lee, H.; Lee, Y.; Yu, I.; Beyrouthy, T.; Maghrbi, Y.; Dreimanis, K.; Gaile, A.; Pikurs, G.; Potrebko, A.; Seidel, M.; Veckalns, V.; Strautnieks, N. R.; Ambrozas, M.; Juodagalvis, A.; Rinkevicius, A.; Tamulaitis, G.; Bin Norjoharuddeen, N.; Yusuff, I.; Zolkapli, Z.; Benitez, J. F.; Castaneda Hernandez, A.; Encinas Acosta, H. A.; Gallegos Marinez, L. G.; Leon Coello, M.; Murillo Quijada, J. A.; Sehrawat, A.; Valencia Palomo, L.; Ayala, G.; Castilla-Valdez, H.; De La Cruz-Burelo, E.; Heredia-De La Cruz, I.; Lopez-Fernandez, R.; Mondragon Herrera, C. A.; Sanchez Hernandez, A.; Barrera, C. Oropeza; Garcia, M. Ramirez; Bautista, I.; Pedraza, I.; Salazar Ibarguen, H. A.; Estrada, C. Uribe; Bubanja, I.; Raicevic, N.; Butler, P. H.; Ahmad, A.; Asghar, M. I.; Awais, A.; Awan, M. I. M.; Hoorani, H. R.; Khan, W. A.; Avati, V.; Grzanka, L.; Malawski, M.; Bialkowska, H.; Bluj, M.; Boimska, B.; Gorski, M.; Kazana, M.; Szleper, M.; Zalewski, P.; Bunkowski, K.; Doroba, K.; Kalinowski, A.; Konecki, M.; Krolikowski, J.; Muhammad, A.; Pozniak, K.; Zabolotny, W.; Araujo, M.; Bastos, D.; Da Cruz E Silva, C. Beirao; Boletti, A.; Bozzo, M.; Camporesi, T.; Da Molin, G.; Faccioli, P.; Gallinaro, M.; Hollar, J.; Leonardo, N.; Niknejad, T.; Petrilli, A.; Pisano, M.; Seixas, J.; Varela, J.; Wulff, J. W.; Adzic, P.; Milenovic, P.; Dordevic, M.; Milosevic, J.; Rekovic, V.; Aguilar-Benitez, M.; Alcaraz Maestre, J.; Bedoya, Cristina F.; Cepeda, M.; Cerrada, M.; Colino, N.; De La Cruz, B.; Delgado Peris, A.; Escalante Del Valle, A.; Fernandez Del Val, D.; Fernandez Ramos, J. P.; Flix, J.; Fouz, M. C.; Gonzalez Lopez, O.; Goy Lopez, S.; Hernandez, J. M.; Josa, M. I.; Moran, D.; Morcillo Perez, C. M.; Navarro Tobar, A.; Perez Dengra, C.; Perez-Calero Yzquierdo, A.; Puerta Pelayo, J.; Redondo, I.; Redondo Ferrero, D. D.; Romero, L.; Sanchez Navas, S.; Urda Gomez, L.; Vazquez Escobar, J.; Willmott, C.; de Troconiz, J. F.; Alvarez Gonzalez, B.; Cuevas, J.; Fernandez Menendez, J.; Folgueras, S.; Gonzalez Caballero, I.; Gonzalez Fernandez, J. R.; Palencia Cortezon, E.; Ramon Alvarez, C.; Rodriguez Bouza, V.; Soto Rodriguez, A.; Trapote, A.; Vico Villalba, C.; Vischia, P.; Bhowmik, S.; Blanco Fernandez, S.; Brochero Cifuentes, J. A.; Cabrillo, I. J.; Calderon, A.; Duarte Campderros, J.; Fernandez, M.; Gomez, G.; Lasaosa Garcia, C.; Martinez Rivero, C.; Ruiz del Arbol, P. Martinez; Matorras, F.; Matorras Cuevas, P.; Navarrete Ramos, E.; Piedra Gomez, J.; Scodellaro, L.; Vila, I.; Vizan Garcia, J. M.; Jayananda, M. K.; Kailasapathy, B.; Sonnadara, D. U. J.; Wickramarathna, D. D. C.; Dharmaratna, W. G. D.; Liyanage, K.; Perera, N.; Wickramage, N.; Abbaneo, D.; Amendola, C.; Auffray, E.; Auzinger, G.; Baechler, J.; Barney, D.; Martinez, A. Bermudez; Bianco, M.; Bilin, B.; Bin Anuar, A. A.; Bocci, A.; Brondolin, E.; Caillol, C.; Cerminara, G.; Chernyavskaya, N.; D'Enterria, D.; Dabrowski, A.; David, A.; De Roeck, A.; Defranchis, M. M.; Deile, M.; Dobson, M.; Fallavollita, F.; Forthomme, L.; Franzoni, G.; Funk, W.; Giani, S.; Gigi, D.; Gill, K.; Glege, F.; Gouskos, L.; Haranko, M.; Hegeman, J.; Huber, B.; Innocente, V.; James, T.; Janot, P.; Laurila, S.; Lecoq, P.; Leutgeb, E.; Lourenco, C.; Maier, B.; Malgeri, L.; Mannelli, M.; Marini, A. C.; Matthewman, M.; Meijers, F.; Mersi, S.; Meschi, E.; Milosevic, V.; Monti, F.; Moortgat, F.; Mulders, M.; Neutelings, I.; Orfanelli, S.; Pantaleo, F.; Petrucciani, G.; Pfeiffer, A.; Pierini, M.; Piparo, D.; Qu, H.; Rabady, D.; Gutierrez, G. Reales; Rovere, M.; Sakulin, H.; Scarfi, S.; Schwick, C.; Selvaggi, M.; Sharma, A.; Shchelina, K.; Silva, P.; Sphicas, P.; Leiton, A. G. Stahl; Steen, A.; Summers, S.; Treille, D.; Tropea, P.; Tsirou, A.; Walter, D.; Wanczyk, J.; Wang, J.; Wuchterl, S.; Zehetner, P.; Zejdl, P.; Zeuner, W. D.; Bevilacqua, T.; Caminada, L.; Ebrahimi, A.; Erdmann, W.; Horisberger, R.; Ingram, Q.; Kaestli, H. C.; Kotlinski, D.; Lange, C.; Missiroli, M.; Noehte, L.; Rohe, T.; Aarrestad, T. K.; Androsov, K.; Backhaus, M.; Calandri, A.; Cazzaniga, C.; Datta, K.; De Cosa, A.; Dissertori, G.; Dittmar, M.; Donega, M.; Eble, F.; Galli, M.; Gedia, K.; Glessgen, F.; Grab, C.; Hits, D.; Lustermann, W.; Lyon, A. -M.; Manzoni, R. A.; Marchegiani, M.; Marchese, L.; Perez, C. Martin; Mascellani, A.; Nessi-Tedaldi, F.; Pauss, F.; Perovic, V.; Pigazzini, S.; Reichmann, M.; Reissel, C.; Reitenspiess, T.; Ristic, B.; Riti, F.; Ruini, D.; Becerra, D. A. Sanz; Seidita, R.; Steggemann, J.; Valsecchi, D.; Wallny, R.; Amsler, C.; Bartschi, P.; Botta, C.; Brzhechko, D.; Canelli, M. F.; Cormier, K.; Del Burgo, R.; Heikkila, J. K.; Huwiler, M.; Jin, W.; Jofrehei, A.; Kilminster, B.; Leontsinis, S.; Liechti, S. P.; Macchiolo, A.; Meiring, P.; Mikuni, V. M.; Molinatti, U.; Reimers, A.; Robmann, P.; Cruz, S. Sanchez; Schweiger, K.; Senger, M.; Takahashi, Y.; Tramontano, R.; Adloff, C.; Bhowmik, D.; Kuo, C. M.; Lin, W.; Rout, P. K.; Tiwari, P. C.; Yu, S. S.; Ceard, L.; Chao, Y.; Chen, K. F.; Chen, P. S.; Chen, Z. G.; Hou, W. -S.; Hsu, T. H.; Kao, Y. W.; Khurana, R.; Kole, G.; Li, Y. Y.; Lu, R. -S.; Paganis, E.; Su, X. F.; Thomas-Wilsker, J.; Tsai, L. S.; Wu, H. Y.; Yazgan, E.; Asawatangtrakuldee, C.; Srimanobhas, N.; Wachirapusitanand, V.; Agyel, D.; Boran, F.; Demiroglu, Z. S.; Dolek, F.; Dumanoglu, I.; Eskut, E.; Guler, Y.; Guler, E. Gurpinar; Isik, C.; Kara, O.; Topaksu, A. Kayis; Kiminsu, U.; Onengut, G.; Ozdemir, K.; Polatoz, A.; Tali, B.; Tok, U. G.; Turkcapar, S.; Uslan, E.; Zorbakir, I. S.; Yalvac, M.; Akgun, B.; Atakisi, I. O.; Gulmez, E.; Kaya, M.; Kaya, O.; Tekten, S.; Cakir, A.; Cankocak, K.; Komurcu, Y.; Sen, S.; Aydilek, O.; Cerci, S.; Epshteyn, V.; Hacisahinoglu, B.; Hos, I.; Kaynak, B.; Ozkorucuklu, S.; Potok, O.; Sert, H.; Simsek, C.; Cerci, D. Sunar; Zorbilmez, C.; Isildak, B.; Boyaryntsev, A.; Grynyov, B.; Levchuk, L.; Anthony, D.; Brooke, J. J.; Bundock, A.; Bury, F.; Clement, E.; Cussans, D.; Flacher, H.; Glowacki, M.; Goldstein, J.; Heath, H. F.; Kreczko, L.; Paramesvaran, S.; El Nasr-Storey, S. Seif; Smith, V. J.; Stylianou, N.; Pass, K. Walkingshaw; White, R.; Ball, A. H.; Bell, K. W.; Belyaev, A.; Brew, C.; Brown, R. M.; Cockerill, D. J. A.; Cooke, C.; Ellis, K. V.; Harder, K.; Harper, S.; Holmberg, M. -L.; Linacre, J.; Manolopoulos, K.; Newbold, D. M.; Olaiya, E.; Petyt, D.; Reis, T.; Salvi, G.; Schuh, T.; Shepherd-Themistocleous, C. H.; Tomalin, I. R.; Williams, T.; Bainbridge, R.; Bloch, P.; Brown, C. E.; Buchmuller, O.; Cacchio, V.; Montoya, C. A. Carrillo; Chahal, G. S.; Colling, D.; Dancu, J. S.; Das, I.; Dauncey, P.; Davies, G.; Davies, J.; Della Negra, M.; Fayer, S.; Fedi, G.; Hall, G.; Hassanshahi, M. H.; Howard, A.; Iles, G.; Knight, M.; Langford, J.; Holgado, J. Leon; Lyons, L.; Magnan, A. -M.; Malik, S.; Martelli, A.; Mieskolainen, M.; Nash, J.; Pesaresi, M.; Radburn-Smith, B. C.; Richards, A.; Rose, A.; Seez, C.; Shukla, R.; Tapper, A.; Uchida, K.; Uttley, G. P.; Vage, L. H.; Virdee, T.; Vojinovic, M.; Wardle, N.; Winterbottom, D.; Coldham, K.; Cole, J. E.; Khan, A.; Kyberd, P.; Reid, I. D.; Abdullin, S.; Brinkerhoff, A.; Caraway, B.; Dittmann, J.; Hatakeyama, K.; Hiltbrand, J.; McMaster, B.; Saunders, M.; Sawant, S.; Sutantawibul, C.; Wilson, J.; Bartek, R.; Dominguez, A.; Escamilla, C. Huerta; Simsek, A. E.; Uniyal, R.; Hernandez, A. M. Vargas; Bam, B.; Chudasama, R.; Cooper, S. I.; Gleyzer, S. V.; Perez, C. U.; Rumerio, P.; Usai, E.; Yi, R.; Akpinar, A.; Albert, A.; Arcaro, D.; Cosby, C.; Demiragli, Z.; Erice, C.; Fangmeier, C.; Madrazo, C. Fernandez; Fontanesi, E.; Gastler, D.; Golf, F.; Jeon, S.; Reed, I.; Rohlf, J.; Salyer, K.; Sperka, D.; Spitzbart, D.; Suarez, I.; Tsatsos, A.; Yuan, S.; Zecchinelli, A. G.; Benelli, G.; Coubez, X.; Cutts, D.; Hadley, M.; Heintz, U.; Hogan, J. M.; Kwon, T.; Landsberg, G.; Lau, K. T.; Li, D.; Luo, J.; Mondal, S.; Narain, M.; Pervan, N.; Sagir, S.; Simpson, F.; Stamenkovic, M.; Wong, W. Y.; Yan, X.; Zhang, W.; Abbott, S.; Bonilla, J.; Brainerd, C.; Breedon, R.; Sanchez, M. Calderon De La Barca; Chertok, M.; Citron, M.; Conway, J.; Cox, P. T.; Erbacher, R.; Jensen, F.; Kukral, O.; Mocellin, G.; Mulhearn, M.; Pellett, D.; Wei, W.; Yao, Y.; Zhang, F.; Bachtis, M.; Cousins, R.; Datta, A.; Avila, G. Flores; Hauser, J.; Ignatenko, M.; Iqbal, M. A.; Lam, T.; Manca, E.; Del Prado, A. Nunez; Saltzberg, D.; Valuev, V.; Clare, R.; Gary, J. W.; Gordon, M.; Hanson, G.; Si, W.; Wimpenny, S.; Branson, J. G.; Cittolin, S.; Cooperstein, S.; Diaz, D.; Duarte, J.; Giannini, L.; Guiang, J.; Kansal, R.; Krutelyov, V.; Lee, R.; Letts, J.; Masciovecchio, M.; Mokhtar, F.; Mukherjee, S.; Pieri, M.; Quinnan, M.; Narayanan, B. V. Sathia; Sharma, V.; Tadel, M.; Vourliotis, E.; Wurthwein, F.; Xiang, Y.; Yagil, A.; Barzdukas, A.; Brennan, L.; Campagnari, C.; Dorsett, A.; Incandela, J.; Kim, J.; Li, A. J.; Masterson, P.; Mei, H.; Richman, J.; Sarica, U.; Schmitz, R.; Setti, F.; Sheplock, J.; Stuart, D.; Vami, T. A.; Wang, S.; Bornheim, A.; Cerri, O.; Latorre, A.; Mao, J.; Newman, H. B.; Spiropulu, M.; Vlimant, J. R.; Wang, C.; Xie, S.; Zhu, R. Y.; Alison, J.; An, S.; Andrews, M. B.; Bryant, P.; Cremonesi, M.; Dutta, V.; Ferguson, T.; Harilal, A.; Liu, C.; Mudholkar, T.; Murthy, S.; Paulini, M.; Roberts, A.; Sanchez, A.; Terrill, W.; Cumalat, J. P.; Ford, W. T.; Hassani, A.; Karathanasis, G.; MacDonald, E.; Manganelli, N.; Marini, F.; Perloff, A.; Savard, C.; Schonbeck, N.; Stenson, K.; Ulmer, K. A.; Wagner, S. R.; Zipper, N.; Alexander, J.; Bright-Thonney, S.; Chen, X.; Cranshaw, D. J.; Fan, J.; Fan, X.; Gadkari, D.; Hogan, S.; Kotamnives, P.; Monroy, J.; Oshiro, M.; Patterson, J. R.; Reichert, J.; Reid, M.; Ryd, A.; Thom, J.; Wittich, P.; Zou, R.; Albrow, M.; Alyari, M.; Amram, O.; Apollinari, G.; Apresyan, A.; Bauerdick, L. A. T.; Berry, D.; Berryhill, J.; Bhat, P. C.; Burkett, K.; Butler, J. N.; Canepa, A.; Cerati, G. B.; Cheung, H. W. K.; Chlebana, F.; Cummings, G.; Dickinson, J.; Dutta, I.; Elvira, V. D.; Feng, Y.; Freeman, J.; Gandrakota, A.; Gecse, Z.; Gray, L.; Green, D.; Grummer, A.; Grunendahl, S.; Guerrero, D.; Gutsche, O.; Harris, R. M.; Heller, R.; Herwig, T. C.; Hirschauer, J.; Horyn, L.; Jayatilaka, B.; Jindariani, S.; Johnson, M.; Joshi, U.; Klijnsma, T.; Klima, B.; Kwok, K. H. M.; Lammel, S.; Lincoln, D.; Lipton, R.; Liu, T.; Madrid, C.; Maeshima, K.; Mantilla, C.; Mason, D.; McBride, P.; Merkel, P.; Mrenna, S.; Nahn, S.; Ngadiuba, J.; Noonan, D.; Papadimitriou, V.; Pastika, N.; Pedro, K.; Pena, C.; Ravera, F.; Hall, A. Reinsvold; Ristori, L.; Sexton-Kennedy, E.; Smith, N.; Soha, A.; Spiegel, L.; Stoynev, S.; Strait, J.; Taylor, L.; Tkaczyk, S.; Tran, N. V.; Uplegger, L.; Vaandering, E. W.; Zoi, I.; Aruta, C.; Avery, P.; Bourilkov, D.; Cadamuro, L.; Chang, P.; Cherepanov, V.; Field, R. D.; Koenig, E.; Kolosova, M.; Konigsberg, J.; Korytov, A.; Lo, K. H.; Matchev, K.; Menendez, N.; Mitselmakher, G.; Mohrman, K.; Madhu, A. Muthirakalayil; Rawal, N.; Rosenzweig, D.; Rosenzweig, S.; Shi, K.; Wang, J.; Adams, T.; Al Kadhim, A.; Askew, A.; Bower, N.; Habibullah, R.; Hagopian, V.; Hashmi, R.; Kim, R. S.; Kim, S.; Kolberg, T.; Martinez, G.; Prosper, H.; Prova, P. R.; Viazlo, O.; Wulansatiti, M.; Yohay, R.; Zhang, J.; Alsufyani, B.; Baarmand, M. M.; Butalla, S.; Elkafrawy, T.; Hohlmann, M.; Verma, R. Kumar; Rahmani, M.; Yanes, E.; Adams, M. R.; Baty, A.; Bennett, C.; Cavanaugh, R.; Dittmer, S.; Franco, R. Escobar; Evdokimov, O.; Gerber, C. E.; Hofman, D. J.; Lee, J. H.; Lemos, D. S.; Merrit, A. H.; Mills, C.; Nanda, S.; Oh, G.; Ozek, B.; Pilipovic, D.; Pradhan, R.; Roy, T.; Rudrabhatla, S.; Tonjes, M. B.; Varelas, N.; Wang, X.; Ye, Z.; Yoo, J.; Alhusseini, M.; Blend, D.; Dilsiz, K.; Emediato, L.; Karaman, G.; Koseyan, O. K.; Merlo, J. -P.; Mestvirishvili, A.; Nachtman, J.; Neogi, O.; Ogul, H.; Onel, Y.; Penzo, A.; Snyder, C.; Tiras, E.; Blumenfeld, B.; Corcodilos, L.; Davis, J.; Gritsan, A. V.; Kang, L.; Kyriacou, S.; Maksimovic, P.; Roguljic, M.; Roskes, J.; Sekhar, S.; Swartz, M.; Abreu, A.; Alcerro, L. F. Alcerro; Anguiano, J.; Baringer, P.; Bean, A.; Flowers, Z.; Grove, D.; King, J.; Krintiras, G.; Lazarovits, M.; Le Mahieu, C.; Lindsey, C.; Marquez, J.; Minafra, N.; Murray, M.; Nickel, M.; Pitt, M.; Popescu, S.; Rogan, C.; Royon, C.; Salvatico, R.; Sanders, S.; Smith, C.; Wang, Q.; Wilson, G.; Allmond, B.; Ivanov, A.; Kaadze, K.; Kalogeropoulos, A.; Kim, D.; Maravin, Y.; Nam, K.; Natoli, J.; Roy, D.; Sorrentino, G.; Rebassoo, F.; Wright, D.; Baden, A.; Belloni, A.; Bethani, A.; Chen, Y. M.; Eno, S. C.; Hadley, N. J.; Jabeen, S.; Kellogg, R. G.; Koeth, T.; Lai, Y.; Lascio, S.; Mignerey, A. C.; Nabili, S.; Palmer, C.; Papageorgakis, C.; Paranjpe, M. M.; Wang, L.; Bendavid, J.; Busza, W.; Cali, I. A.; Chen, Y.; D'Alfonso, M.; Eysermans, J.; Freer, C.; Gomez-Ceballos, G.; Goncharov, M.; Grosso, G.; Harris, P.; Hoang, D.; Kovalskyi, D.; Krupa, J.; Lavezzo, L.; Lee, Y. -J.; Long, K.; Mironov, C.; Paus, C.; Rankin, D.; Roland, C.; Roland, G.; Rothman, S.; Shi, Z.; Stephans, G. S. F.; Wang, Z.; Wyslouch, B.; Yang, T. J.; Crossman, B.; Joshi, B. M.; Kapsiak, C.; Krohn, M.; Mahon, D.; Mans, J.; Marzocchi, B.; Pandey, S.; Revering, M.; Rusack, R.; Saradhy, R.; Schroeder, N.; Strobbe, N.; Wadud, M. A.; Cremaldi, L. M.; Bloom, K.; Bryson, M.; Claes, D. R.; Haza, G.; Hossain, J.; Joo, C.; Kravchenko, I.; Siado, J. E.; Tabb, W.; Vagnerini, A.; Wightman, A.; Yan, F.; Yu, D.; Bandyopadhyay, H.; Hay, L.; Iashvili, I.; Kharchilava, A.; Morris, M.; Nguyen, D.; Rappoccio, S.; Sfar, H. Rejeb; Williams, A.; Alverson, G.; Barberis, E.; Dervan, J.; Haddad, Y.; Han, Y.; Krishna, A.; Li, J.; Lu, M.; Madigan, G.; Mccarthy, R.; Morse, D. M.; Nguyen, V.; Orimoto, T.; Parker, A.; Skinnari, L.; Tishelman-Charny, A.; Wang, B.; Wood, D.; Bhattacharya, S.; Bueghly, J.; Chen, Z.; Hahn, K. A.; Liu, Y.; Miao, Y.; Monk, D. G.; Schmitt, M. H.; Taliercio, A.; Velasco, M.; Agarwal, G.; Band, R.; Bucci, R.; Castells, S.; Das, A.; Goldouzian, R.; Hildreth, M.; Ho, K. W.; Anampa, K. Hurtado; Ivanov, T.; Jessop, C.; Lannon, K.; Lawrence, J.; Loukas, N.; Lutton, L.; Mariano, J.; Marinelli, N.; Mcalister, I.; McCauley, T.; Mcgrady, C.; Moore, C.; Musienko, Y.; Nelson, H.; Osherson, M.; Piccinelli, A.; Ruchti, R.; Townsend, A.; Wan, Y.; Wayne, M.; Yockey, H.; Zarucki, M.; Zygala, L.; Basnet, A.; Bylsma, B.; Carrigan, M.; Durkin, L. S.; Hill, C.; Joyce, M.; Ornelas, M. Nunez; Wei, K.; Winer, B. L.; Yates, B. R.; Addesa, F. M.; Bouchamaoui, H.; Das, P.; Dezoort, G.; Elmer, P.; Frankenthal, A.; Greenberg, B.; Haubrich, N.; Kopp, G.; Kwan, S.; Lange, D.; Loeliger, A.; Marlow, D.; Ojalvo, I.; Olsen, J.; Shevelev, A.; Stickland, D.; Tully, C.; Malik, S.; Bakshi, A. S.; Barnes, V. E.; Chandra, S.; Chawla, R.; Das, S.; Gu, A.; Gutay, L.; Jones, M.; Jung, A. W.; Kondratyev, D.; Koshy, A. M.; Liu, M.; Negro, G.; Neumeister, N.; Paspalaki, G.; Piperov, S.; Scheurer, V.; Schulte, J. F.; Stojanovic, M.; Thieman, J.; Virdi, A. K.; Wang, F.; Xie, W.; Dolen, J.; Parashar, N.; Pathak, A.; Acosta, D.; Carnahan, T.; Ecklund, K. M.; Manteca, P. J. Fernandez; Freed, S.; Gardner, P.; Geurts, F. J. M.; Li, W.; Colin, O. Miguel; Padley, B. P.; Redjimi, R.; Rotter, J.; Yigitbasi, E.; Zhang, Y.; Bodek, A.; de Barbaro, P.; Demina, R.; Dulemba, J. L.; Fallon, C.; Garcia-Bellido, A.; Hindrichs, O.; Khukhunaishvili, A.; Parmar, N.; Parygin, P.; Popova, E.; Taus, R.; Van Onsem, G. P.; Goulianos, K.; Chiarito, B.; Chou, J. P.; Gershtein, Y.; Halkiadakis, E.; Hart, A.; Heindl, M.; Jaroslawski, D.; Karacheban, O.; Laflotte, I.; Lath, A.; Montalvo, R.; Nash, K.; Routray, H.; Salur, S.; Schnetzer, S.; Somalwar, S.; Stone, R.; Thayil, S. A.; Thomas, S.; Vora, J.; Wang, H.; Acharya, H.; Ally, D.; Delannoy, A. G.; Fiorendi, S.; Higginbotham, S.; Holmes, T.; Kanuganti, A. R.; Karunarathna, N.; Lee, L.; Nibigira, E.; Spanier, S.; Aebi, D.; Ahmad, M.; Bouhali, O.; Dalchenko, M.; Eusebi, R.; Gilmore, J.; Huang, T.; Kamon, T.; Kim, H.; Luo, S.; Malhotra, S.; Mueller, R.; Overton, D.; Rathjens, D.; Safonov, A.; Akchurin, N.; Damgov, J.; Hegde, V.; Hussain, A.; Kazhykarim, Y.; Lamichhane, K.; Lee, S. W.; Mankel, A.; Peltola, T.; Volobouev, I.; Whitbeck, A.; Appelt, E.; Greene, S.; Gurrola, A.; Johns, W.; Elayavalli, R. Kunnawalkam; Melo, A.; Romeo, F.; Sheldon, P.; Tuo, S.; Velkovska, J.; Viinikainen, J.; Cardwell, B.; Cox, B.; Hakala, J.; Hirosky, R.; Ledovskoy, A.; Neu, C.; Lara, C. E. Perez; Karchin, P. E.; Aravind, A.; Banerjee, S.; Black, K.; Bose, T.; Dasu, S.; De Bruyn, I.; Everaerts, P.; Galloni, C.; He, H.; Herndon, M.; Herve, A.; Koraka, C. K.; Lanaro, A.; Loveless, R.; Sreekala, J. Madhusudanan; Mallampalli, A.; Mohammadi, A.; Mondal, S.; Parida, G.; Pinna, D.; Savin, A.; Shang, V.; Sharma, V.; Smith, W. H.; Teague, D.; Tsoi, H. F.; Vetens, W.; Warden, A.; Afanasiev, S.; Andreev, V.; Andreev, Yu.; Aushev, T.; Azarkin, M.; Azhgirey, I.; Babaev, A.; Belyaev, A.; Blinov, V.; Boos, E.; Borshch, V.; Budkouski, D.; Bunichev, V.; Chekhovsky, V.; Chistov, R.; Danilov, M.; Dermenev, A.; Dimova, T.; Druzhkin, D.; Dubinin, M.; Dudko, L.; Ershov, A.; Gavrilov, G.; Gavrilov, V.; Gninenko, S.; Golovtcov, V.; Golubev, N.; Golutvin, I.; Gorbunov, I.; Ivanov, Y.; Kachanov, V.; Karjavine, V.; Karneyeu, A.; Kim, V.; Kirakosyan, M.; Kirpichnikov, D.; Kirsanov, M.; Klyukhin, V.; Konstantinov, D.; Korenkov, V.; Kozyrev, A.; Krasnikov, N.; Lanev, A.; Levchenko, P.; Lychkovskaya, N.; Makarenko, V.; Malakhov, A.; Matveev, V.; Murzin, V.; Nikitenko, A.; Obraztsov, S.; Oreshkin, V.; Palichik, V.; Perelygin, V.; Perfilov, M.; Petrushanko, S.; Polikarpov, S.; Popov, V.; Radchenko, O.; Ryutin, R.; Savina, M.; Savrin, V.; Shalaev, V.; Shmatov, S.; Shulha, S.; Skovpen, Y.; Slabospitskii, S.; Smirnov, V.; Sosnov, D.; Sulimov, V.; Tcherniaev, E.; Terkulov, A.; Teryaev, O.; Tlisova, I.; Toropin, A.; Uvarov, L.; Uzunian, A.; Volkov, A.; Volkov, P.; Vorobyev, A.; Vorotnikov, G.; Voytishin, N.; Yuldashev, B. S.; Zarubin, A.; Zhizhin, I.; Zhokin, A.; Aad, G.; Abbott, B.; Abeling, K.; Abicht, N. J.; Abidi, S. H.; Aboulhorma, A.; Abramowicz, H.; Abreu, H.; Abulaiti, Y.; Acharya, B. S.; Bourdarios, C. Adam; Adamczyk, L.; Addepalli, S. V.; Addison, M. J.; Adelman, J.; Adiguzel, A.; Adye, T.; Affolder, A. A.; Afik, Y.; Agaras, M. N.; Agarwala, J.; Aggarwal, A.; Agheorghiesei, C.; Ahmad, A.; Ahmadov, F.; Ahmed, W. S.; Ahuja, S.; Ai, X.; Aielli, G.; Aikot, A.; Tamlihat, M. Ait; Aitbenchikh, B.; Aizenberg, I.; Akbiyik, M.; Akesson, T. P. A.; Akimov, A. V.; Akiyama, D.; Akolkar, N. N.; Aktas, S.; Al Khoury, K.; Alberghi, G. L.; Albert, J.; Albicocco, P.; Albouy, G. L.; ; </t>
  </si>
  <si>
    <t>CMS Collaboration; ATLAS Collaboration</t>
  </si>
  <si>
    <t>Combination of Measurements of the Top Quark Mass from Data Collected by the ATLAS and CMS Experiments at √s=7 and 8 TeV</t>
  </si>
  <si>
    <t>A combination of fifteen top quark mass measurements performed by the ATLAS and CMS experiments at the LHC is presented. The datasets used correspond to an integrated luminosity of up to 5 and 20 fb(-1) of proton-proton collisions at center-of-mass energies of 7 and 8 TeV, respectively. The combination includes measurements in top quark pair events that exploit both the semileptonic and hadronic decays of the top quark, and a measurement using events enriched in single top quark production via the electroweak t channel. The combination accounts for the correlations between measurements and achieves an improvement in the total uncertainty of 31% relative to the most precise input measurement. The result is m(t) = 172.52 +/- 0.14(stat) +/- 0.30(stat) GeV, with a total uncertainty of 0.33 GeV.</t>
  </si>
  <si>
    <t>[Hayrapetyan, A.; Tumasyan, A.; Kapoor, A.] Yerevan Phys Inst, Yerevan, Armenia; [Adam, W.; Andrejkovic, J. W.; Bergauer, T.; Chatterjee, S.; Damanakis, K.; Dragicevic, M.; Hussain, P. S.; Jeitler, M.; Krammer, N.; Li, A.; Liko, D.; Mikulec, I.; Schieck, J.; Schofbeck, R.; Schwarz, D.; Sonawane, M.; Templ, S.; Waltenberger, W.; Wulz, C. -E.] Inst Hochenergiephys, Vienna, Austria; [Darwish, M. R.; Janssen, T.; Van Mechelen, P.] Univ Antwerp, Antwerp, Belgium; [Bols, E. S.; D'Hondt, J.; Dansana, S.; De Moor, A.; Delcourt, M.; El Faham, H.; Lowette, S.; Makarenko, I.; Muller, D.; Sahasransu, A. R.; Tavernier, S.; Tytgat, M.; Van Putte, S.; Vannerom, D.] Vrije Univ Brussel, Brussels, Belgium; [Clerbaux, B.; De Lentdecker, G.; Favart, L.; Hohov, D.; Jaramillo, J.; Khalilzadeh, A.; Lee, K.; Mahdavikhorrami, M.; Malara, A.; Paredes, S.; Petre, L.; Postiau, N.; Thomas, L.; Vanden Bemden, M.; Vander Velde, C.; Vanlaer, P.; Chen, M.] Univ Libre Bruxelles, Brussels, Belgium; [De Coen, M.; Dobur, D.; Hong, Y.; Knolle, J.; Lambrecht, L.; Mestdach, G.; Rendon, C.; Samalan, A.; Skovpen, K.; Van den Bossche, N.; Van der Linden, J.; Wezenbeek, L.] Univ Ghent, Ghent, Belgium; [Benecke, A.; Bruno, G.; Caputo, C.; Delaere, C.; Donertas, I. S.; Giammanco, A.; Jaffel, K.; Jain, Sa.; Lemaitre, V.; Lidrych, J.; Mastrapasqua, P.; Mondal, K.; Tran, T. T.; Wertz, S.] Catholic Univ Louvain, Louvain La Neuve, Belgium; [Alves, G. A.; Coelho, E.; Hensel, C.; Menezes De Oliveira, T.; Moraes, A.; Rebello Teles, P.; Soeiro, M.] Ctr Brasileiro Pesquisas Fis, Rio De Janeiro, Brazil; [Alda Junior, W. L.; Alves Gallo Pereira, M.; Barroso Ferreira Filho, M.; Brandao Malbouisson, H.; Carvalho, W.; Chinellato, J.; Da Costa, E. M.; Da Silveira, G. G.; De Jesus Damiao, D.; Fonseca De Souza, S.; Gomes De Souza, R.; Martins, J.; Mora Herrera, C.; Mota Amarilo, K.; Mundim, L.; Nogima, H.; Santoro, A.; Sznajder, A.; Thiel, M.; Vilela Pereira, A.] Univ Estado Rio de Janeiro, Rio De Janeiro, Brazil; [Bernardes, C. A.; Calligaris, L.; Fernandez Perez Tomei, T. R.; Gregores, E. M.; Mercadante, P. G.; Novaes, S. F.; Orzari, B.; Padula, Sandra S.; Asghar, M. I.] Univ Estadual Paulista, Univ Fed ABC, Sao Paulo, Brazil; [Aleksandrov, A.; Antchev, G.; Hadjiiska, R.; Iaydjiev, P.; Misheva, M.; Shopova, M.; Sultanov, G.] Bulgarian Acad Sci, Inst Nucl Res &amp; Nucl Energy, Sofia, Bulgaria; [Dimitrov, A.; Litov, L.; Pavlov, B.; Petkov, P.; Petrov, A.; Shumka, E.] Univ Sofia, Sofia, Bulgaria; [Keshri, S.; Thakur, S.] Univ Tarapaca, Inst Alta Invest, Casilla 7D, Arica, Chile; [Cheng, T.; Guo, Q.; Javaid, T.; Yuan, L.] Beihang Univ, Beijing, Peoples R China; [Hu, Z.; Liu, J.; Yi, K.] Tsinghua Univ, Dept Phys, Beijing, Peoples R China; [Chen, G. M.; Chen, H. S.; Chen, M.; Iemmi, F.; Jiang, C. H.; Kapoor, A.; Liao, H.; Liu, Z. -A.; Sharma, R.; Song, J. N.; Tao, J.; Wang, C.; Wang, J.; Wang, Z.; Zhang, H.] Inst High Energy Phys, Beijing, Peoples R China; [Agapitos, A.; Ban, Y.; Levin, A.; Li, C.; Li, Q.; Mao, Y.; Qian, S. J.; Sun, X.; Wang, D.; Yang, H.; Zhang, L.; Zhou, C.] Peking Univ, State Key Lab Nucl Phys &amp; Technol, Beijing, Peoples R China; [You, Z.] Sun Yat Sen Univ, Guangzhou, Peoples R China; [Lu, N.] Univ Sci &amp; Technol China, Hefei, Peoples R China; [Bauer, G.] Nanjing Normal Univ, Nanjing, Peoples R China; [Gao, X.; Leggat, D.; Okawa, H.; Zhang, Y.] Fudan Univ, Inst Modern Phys, Shanghai, Peoples R China; [Gao, X.; Leggat, D.; Okawa, H.; Zhang, Y.] Fudan Univ, Key Lab Nucl Phys &amp; Ionbeam Applicat MOE, Shanghai, Peoples R China; [Lin, Z.; Lu, C.] Zhejiang Univ, Hangzhou, Zhejiang, Peoples R China; [Xiao, M.; Avila, C.; Barbosa Trujillo, D. A.; Cabrera, A.; Florez, C.; Fraga, J.] Univ Los Andes, Bogota, Colombia; [Reyes Vega, J. A.; Mejia Guisao, J.; Ramirez, F.; Rodriguez, M.] Univ Antioquia, Medellin, Colombia; [Ruiz Alvarez, J. D.; Giljanovic, D.; Godinovic, N.; Lelas, D.; Sculac, A.] Univ Split, Fac Elect Engn Mech Engn &amp; Naval Architecture, Split, Croatia; [Kovac, M.; Sculac, T.] Univ Split, Fac Sci, Split, Croatia; [Bargassa, P.; Brigljevic, V.; Chitroda, B. K.; Ferencek, D.; Mishra, S.; Starodumov, A.; Susa, T.] Inst Rudjer Boskovic, Zagreb, Croatia; [Attikis, A.; Christoforou, K.; Konstantinou, S.; Mousa, J.; Nicolaou, C.; Ptochos, F.; Razis, P. A.; Rykaczewski, H.; Saka, H.; Stepennov, A.; Bhatnagar, V.] Univ Cyprus, Nicosia, Cyprus; [Finger, M.; Finger, M., Jr.; Kveton, A.] Charles Univ Prague, Prague, Czech Republic; [Ayala, E.] Escuela Politec Nacl, Quito, Ecuador; [Jarrin, E. Carrera] Univ San Francisco Quito, Quito, Ecuador; [Abdalla, H.; Assran, Y.] Acad Sci Res &amp; Technol Arab Republ Egypt, Egyptian Network High Energy Phys, Cairo, Egypt; [Mahmoud, M. A.; Mohammed, Y.] Fayoum Univ, Ctr High Energy Phys CHEP FU, Al Fayyum, Egypt; [Dewanjee, R. K.; Ehataht, K.; Kadastik, M.; Lange, T.; Nandan, S.; Nielsen, C.; Pata, J.; Raidal, M.; Tani, L.; Veelken, C.] NICPB, Tallinn, Estonia; [Kirschenmann, H.; Osterberg, K.; Voutilainen, M.] Univ Helsinki, Dept Phys, Helsinki, Finland; [Bharthuar, S.; Brucken, E.; Garcia, F.; Havukainen, J.; Kallonen, K. T. S.; Kinnunen, R.; Lampen, T.; Lassila-Perini, K.; Lehti, S.; Linden, T.; Lotti, M.; Martikainen, L.; Myllymaki, M.; Rantanen, M. M.; Siikonen, H.; Tuominen, E.; Tuominiemi, J.] Helsinki Inst Phys, Helsinki, Finland; [Luukka, P.; Petrow, H.; Tuuva, T.] Lappeenranta Lahti Univ Technol, Lappeenranta, Finland; [Besancon, M.; Couderc, F.; Dejardin, M.; Denegri, D.; Faure, J. L.; Ferri, F.; Ganjour, S.; Gras, P.; de Monchenault, G. Hamel; Lohezic, V.; Malcles, J.; Rander, J.; Rosowsky, A.; Sahin, M. O.; Savoy-Navarro, A.; Simkina, P.; Titov, M.; Tornago, M.] Univ Paris Saclay, CEA, IRFU, Gif Sur Yvette, France; [Barrera, C. Baldenegro; Beaudette, F.; Perraguin, A. Buchot; Busson, P.; Cappati, A.; Charlot, C.; Damas, F.; Davignon, O.; Falmagne, G.; Alves, B. A. Fontana Santos; Ghosh, S.; Gilbert, A.; de Cassagnac, R. Granier; Hakimi, A.; Harikrishnan, B.; Kalipoliti, L.; Liu, G.; Motta, J.; Nguyen, M.; Ochando, C.; Portales, L.; Salerno, R.; Sauvan, J. B.; Sirois, Y.; Tarabini, A.; Vernazza, E.; Zabi, A.; Zghiche, A.] Inst Polytech Paris, Ecole Polytech, CNRS, Lab Leprince Ringuet,IN2P3, Palaiseau, France; [Agram, J. -L.; Andrea, J.; Apparu, D.; Bloch, D.; Brom, J. -M.; Chabert, E. C.; Collard, C.; Falke, S.; Goerlach, U.; Grimault, C.; Haeberle, R.; Le Bihan, A. -C.; Meena, M.; Saha, G.; Sessini, M. A.; Van Hove, P.] Univ Strasbourg, CNRS, IPHC, UMR 7178, Strasbourg, France; [Beauceron, S.; Blancon, B.; Boudoul, G.; Chanon, N.; Choi, J.; Contardo, D.; Depasse, P.; Dozen, C.; El Mamouni, H.; Fay, J.; Gascon, S.; Gouzevitch, M.; Greenberg, C.; Grenier, G.; Ille, B.; Laktineh, I. B.; Lethuillier, M.; Mirabito, L.; Perries, S.; Purohit, A.; Vander Donckt, M.; Verdier, P.; Xiao, J.] Inst Phys 2 Infinis Lyon IP2I, Villeurbanne, France; [Lomidze, D.; Lomidze, I.; Tsamalaidze, Z.] Georgian Tech Univ, Tbilisi, Georgia; [Botta, V.; Feld, L.; Klein, K.; Lipinski, M.; Meuser, D.; Pauls, A.; Roewert, N.; Teroerde, M.] Rhein Westfal TH Aachen, Phys Inst 1, Aachen, Germany; [Diekmann, S.; Dodonova, A.; Eich, N.; Eliseev, D.; Engelke, F.; Erdmann, M.; Fackeldey, P.; Fischer, B.; Hebbeker, T.; Hoepfner, K.; Ivone, F.; Jung, A.; Lee, M. Y.; Mastrolorenzo, L.; Mausolf, F.; Merschmeyer, M.; Meyer, A.; Mukherjee, S.; Noll, D.; Novak, A.; Nowotny, F.; Pozdnyakov, A.; Rath, Y.; Redjeb, W.; Rehm, F.; Reithler, H.; Sarkar, U.; Sarkisovi, V.; Schmidt, A.; Sharma, A.; Spah, J. L.; Stein, A.; De Araujo, F. Torres Da Silva; Vigilante, L.; Wiedenbeck, S.; Zaleski, S.] Rhein Westfal TH Aachen, Phys Inst A 3, Aachen, Germany; [Dziwok, C.; Fluegge, G.; Ahmad, W. Haj; Kress, T.; Nowack, A.; Pooth, O.; Stahl, A.; Ziemons, T.; Zotz, A.] Rhein Westfal TH Aachen, Phys Inst B 3, Aachen, Germany; [Petersen, H. Aarup; Martin, M. Aldaya; Alimena, J.; Amoroso, S.; An, Y.; Baxter, S.; Bayatmakou, M.; Gonzalez, H. Becerril; Behnke, O.; Belvedere, A.; Bhattacharya, S.; Blekman, F.; Borras, K.; Brunner, D.; Campbell, A.; Cardini, A.; Cheng, C.; Colombina, F.; Rodriguez, S. Consuegra; Silva, G. Correia; De Silva, M.; Eckerlin, G.; Eckstein, D.; Banos, L. I. Estevez; Filatov, O.; Gallo, E.; Geiser, A.; Giraldi, A.; Greau, G.; Guglielmi, V.; Guthoff, M.; Hinzmann, A.; Jafari, A.; Jeppe, L.; Jomhari, N. Z.; Kaech, B.; Kasemann, M.; Kaveh, H.; Kleinwort, C.; Kogler, R.; Komm, M.; Kruecker, D.; Lange, W.; Pernia, D. Leyva; Lipka, K.; Lohmann, W.; Mankel, R.; Melzer-Pellmann, I. -A.; Morentin, M. Mendizabal; Metwally, J.; Meyer, A. B.; Milella, G.; Mussgiller, A.; Nair, L. P.; Nuernberg, A.; Otarid, Y.; Park, J.; Adan, D. Perez; Ranken, E.; Raspereza, A.; Lopes, B. Ribeiro; Ruebenach, J.; Saggio, A.; Scham, M.; Schnake, S.; Selivanova, D.; Shchedrolosiev, M.; Ricardo, R. E. Sosa; Stafford, D.; Vazzoler, F.; Barroso, A. Ventura; Walsh, R.; Wang, Q.; Wen, Y.; Wichmann, K.; Wiens, L.; Wissing, C.; Yang, Y.] Deutsches Elekt Synchrotron, Hamburg, Germany; [Albrecht, A.; Albrecht, S.; Antonello, M.; Bein, S.; Benato, L.; Bonanomi, M.; Connor, P.; Eich, M.; El Morabit, K.; Fischer, Y.; Froehlich, A.; Garbers, C.; Garutti, E.; Grohsjean, A.; Hajheidari, M.; Haller, J.; Jabusch, H. R.; Kasieczka, G.; Keicher, P.; Klanner, R.; Korcari, W.; Kramer, T.; Kutzner, V.; Labe, F.; Lange, J.; Lobanov, A.; Matthies, C.; Mehta, A.; Moureaux, L.; Mrowietz, M.; Nigamova, A.; Nissan, Y.; Paasch, A.; Rodriguez, K. J. Pena; Quadfasel, T.; Raciti, B.; Rieger, M.; Savoiu, D.; Schindler, J.; Schleper, P.; Schroeder, M.; Schwandt, J.; Sommerhalder, M.; Stadie, H.; Steinbrueck, G.; Tews, A.; Wolf, M.] Univ Hamburg, Hamburg, Germany; [Brommer, S.; Burkart, M.; Butz, E.; Chwalek, T.; Dierlamm, A.; Droll, A.; Faltermann, N.; Giffels, M.; Gottmann, A.; Hartmann, F.; Hofsaess, R.; Horzela, M.; Husemann, U.; Kieseler, J.; Klute, M.; Koppenhoefer, R.; Lawhorn, J. M.; Link, M.; Lintuluoto, A.; Maier, S.; Mitra, S.; Mormile, M.; Mueller, Th.; Neukum, M.; Oh, M.; Presilla, M.; Quast, G.; Rabbertz, K.; Regnery, B.; Shadskiy, N.; Shvetsov, I.; Simonis, H. J.; Toms, M.; Trevisani, N.; Ulrich, R.; Von Cube, R. F.; Wassmer, M.; Wieland, S.; Wittig, F.; Wolf, R.; Wunsch, S.; Zuo, X.] Karlsruher Inst Technol, Karlsruhe, Germany; [Anagnostou, G.; Daskalakis, G.; Kyriakis, A.; Papadopoulos, A.; Stakia, A.] NCSR Demokritos, Inst Nucl &amp; Particle Phys INPP, Aghia Paraskevi, Greece; [Kontaxakis, P.; Melachroinos, G.; Panagiotou, A.; Papavergou, I.; Paraskevas, I.; Saoulidou, N.; Theofilatos, K.; Tziaferi, E.; Vellidis, K.; Zisopoulos, I.] Natl &amp; Kapodistrian Univ Athens, Athens, Greece; [Bakas, G.; Chatzistavrou, T.; Karapostoli, G.; Kousouris, K.; Papakrivopoulos, I.; Siamarkou, E.; Tsipolitis, G.; Zacharopoulou, A.] Natl Tech Univ Athens, Athens, Greece; [Adamidis, K.; Bestintzanos, I.; Evangelou, I.; Foudas, C.; Gianneios, P.; Kamtsikis, C.; Katsoulis, P.; Kokkas, P.; Kioseoglou, P. G. Kosmoglou; Manthos, N.; Papadopoulos, I.; Strologas, J.] Univ Ioannina, Ioannina, Greece; [Bartok, M.; Hajdu, C.; Horvath, D.; Sikler, F.; Veszpremi, V.] HUN REN Wigner Res Ctr Phys, Budapest, Hungary; [Csanad, M.; Farkas, K.; Gadallah, M. M. A.; Kadlecsik, A.; Major, P.; Mandal, K.; Pasztor, G.; Radl, A. J.; Veres, G. I.] Eotvos Lorand Univ, MTA ELTE Lendulet CMS Particle &amp; Nucl Phys Grp, Budapest, Hungary; [Raics, P.; Ujvari, B.; Zilizi, G.] Univ Debrecen, Fac Informat, Debrecen, Hungary; [Bencze, G.; Czellar, S.; Karancsi, J.; Molnar, J.; Szillasi, Z.] Inst Nucl Res ATOMKI, Debrecen, Hungary; [Csorgo, T.; Nemes, F.; Novak, T.] MATE Inst Technol, Karoly Robert Campus, Gyongyos, Hungary; [Babbar, J.; Bansal, S.; Beri, S. B.; Chaudhary, G.; Chauhan, S.; Dhingra, N.; Kaur, A.; Kaur, A.; Kaur, H.; Kaur, M.; Kumar, S.; Sandeep, K.; Sheokand, T.; Singh, J. B.; Singla, A.] Panjab Univ, Chandigarh, India; [Ahmed, A.; Bhardwaj, A.; Chhetri, A.; Choudhary, B. C.; Kumar, A.; Kumar, A.; Naimuddin, M.; Ranjan, K.; Saumya, S.] Univ Delhi, Delhi, India; [Bhattacharya, S.; Baradia, S.; Barman, S.; Dutta, S.; Dutta, S.; Palit, P.; Sarkar, S.] HBNI, Inst Nucl Phys, Kolkata, India; [Ameen, M. M.; Behera, P. K.; Behera, S. C.; Chatterjee, S.; Jana, P.; Kalbhor, P.; Komaragiri, J. R.; Kumar, D.; Panwar, L.; Pujahari, P. R.; Saha, N. R.; Sharma, A.; Sikdar, A. K.; Verma, S.] Indian Inst Technol Madras, Madras, Tamil Nadu, India; [Dugad, S.; Kumar, M.; Mohanty, G. B.; Suryadevara, P.] Tata Inst Fundamental Res A, Mumbai, Maharashtra, India; [Bala, A.; Banerjee, S.; Chatterjee, R. M.; Guchait, M.; Jain, Sh.; Karmakar, S.; Kumar, S.; Majumder, G.; Mazumdar, K.; Parolia, S.; Thachayath, A.] Tata Inst Fundamental Res B, Mumbai, Maharashtra, India; [Bahinipati, S.; Das, A. K.; Kar, C.; Maity, D.; Mal, P.; Mishra, T.; Bindhu, V. K. Muraleedharan Nair; Naskar, K.; Nayak, A.; Sadangi, P.; Saha, P.; Swain, S. K.; Varghese, S.; Vats, D.; Di Ciaccio, A.] OCC Homi Bhabha Natl Inst, Natl Inst Sci Educ &amp; Res, Bhubaneswar, Odisha, India; [Acharya, S.; Alpana, A.; Dube, S.; Gomber, B.; Kansal, B.; Laha, A.; Sahu, B.; Sharma, S.] Indian Inst Sci Educ &amp; Res IISER, Pune, Maharashtra, India; [Bakhshiansohi, H.; Khazaie, E.; Zeinali, M.] Isfahan Univ Technol, Esfahan, Iran; [Chenarani, S.; Etesami, S. M.; Khakzad, M.; Najafabadi, M. Mohammadi] Inst Res Fundamental Sci IPM, Tehran, Iran; [Grunewald, M.] Univ Coll Dublin, Dublin, Ireland; [Abbrescia, M.; Aly, R.; Colaleo, A.; Creanza, D.; D'Anzi, B.; De Filippis, N.; De Palma, M.; Di Florio, A.; Elmetenawee, W.; Fiore, L.; Iaselli, G.; Louka, M.; Maggi, G.; Maggi, M.; Margjeka, I.; Mastrapasqua, V.; My, S.; Nuzzo, S.; Pellecchia, A.; Pompili, A.; Pugliese, G.; Radogna, R.; Ramirez-Sanchez, G.; Ramos, D.; Ranieri, A.; Silvestris, L.; Simone, F. M.; Sozbilir, U.; Stamerra, A.; Venditti, R.; Zaza, A.] INFN, Sez Bari, Bari, Italy; [Abbrescia, M.; Colaleo, A.; D'Anzi, B.; De Palma, M.; Elmetenawee, W.; Louka, M.; Margjeka, I.; Mastrapasqua, V.; My, S.; Nuzzo, S.; Pellecchia, A.; Pompili, A.; Simone, F. M.; Zaza, A.] Univ Bari, Bari, Italy; [Aly, R.; Creanza, D.; De Filippis, N.; Di Florio, A.; Iaselli, G.; Maggi, G.; Pugliese, G.; Ramirez-Sanchez, G.] Politecn Bari, Bari, Italy; [Abbiendi, G.; Battilana, C.; Bonacorsi, D.; Borgonovi, L.; Campanini, R.; Capiluppi, P.; Castro, A.; Cavallo, F. R.; Dallavalle, G. M.; Diotalevi, T.; Fabbri, F.; Fanfani, A.; Fasanella, D.; Giacomelli, P.; Giommi, L.; Grandi, C.; Guiducci, L.; Lo Meo, S.; Lunerti, L.; Marcellini, S.; Masetti, G.; Navarria, F. L.; Perrotta, A.; Primavera, F.; Rossi, A. M.; Rovelli, T.; Siroli, G. P.; Di Mattia, A.] INFN, Sez Bologna, Bologna, Italy; [Battilana, C.; Bonacorsi, D.; Campanini, R.; Castro, A.; Diotalevi, T.; Fanfani, A.; Fasanella, D.; Giommi, L.; Guiducci, L.; Lunerti, L.; Navarria, F. L.; Primavera, F.; Rossi, A. M.; Rovelli, T.; Siroli, G. P.] Univ Bologna, Bologna, Italy; [Costa, S.; Potenza, R.; Tricomi, A.; Tuve, C.] INFN, Sez Catania, Catania, Italy; [Costa, S.; Potenza, R.; Tricomi, A.; Tuve, C.] Univ Catania, Catania, Italy; [Assiouras, P.; Barbagli, G.; Bardelli, G.; Camaiani, B.; Cassese, A.; Ceccarelli, R.; Ciulli, V.; Civinini, C.; D'Alessandro, R.; Focardi, E.; Kello, T.; Latino, G.; Lenzi, P.; Lizzo, M.; Meschini, M.; Paoletti, S.; Papanastassiou, A.; Sguazzoni, G.; Viliani, L.] INFN, Sez Firenze, Florence, Italy; [Bardelli, G.; Camaiani, B.; Ciulli, V.; D'Alessandro, R.; Focardi, E.; Latino, G.; Lenzi, P.; Papanastassiou, A.] Univ Firenze, Florence, Italy; [Benussi, L.; Bianco, S.; Meola, S.; Piccolo, D.] INFN, Lab Nazl Frascati, Frascati, Italy; [Chatagnon, P.; Ferro, F.; Robutti, E.; Tosi, S.] INFN, Sez Genova, Genoa, Italy; [Tosi, S.] Univ Genoa, Genoa, Italy; [Benaglia, A.; Boldrini, G.; Brivio, F.; Cetorelli, F.; De Guio, F.; Dinardo, M. E.; Dini, P.; Gennai, S.; Gerosa, R.; Ghezzi, A.; Govoni, P.; Guzzi, L.; Lucchini, M. T.; Malberti, M.; Malvezzi, S.; Massironi, A.; Menasce, D.; Moroni, L.; Paganoni, M.; Pedrini, D.; Pinolini, B. S.; Ragazzi, S.; de Fatis, T. Tabarelli; Zuolo, D.] INFN, Sez Milano Bicocca, Milan, Italy; [Boldrini, G.; De Guio, F.; Dinardo, M. E.; Gerosa, R.; Ghezzi, A.; Govoni, P.; Lucchini, M. T.; Paganoni, M.; Ragazzi, S.; de Fatis, T. Tabarelli] Univ Milano Bicocca, Milan, Italy; [Buontempo, S.; Cagnotta, A.; Carnevali, F.; Cavallo, N.; De Iorio, A.; Fabozzi, F.; Iorio, A. O. M.; Lista, L.; Paolucci, P.; Rossi, B.; Sciacca, C.] INFN, Sez Napoli, Naples, Italy; [Cagnotta, A.; Carnevali, F.; De Iorio, A.; Iorio, A. O. M.; Lista, L.; Sciacca, C.] Univ Napoli Federico II, Naples, Italy; [Cavallo, N.; Fabozzi, F.] Univ Basilicata, Potenza, Italy; [Fabozzi, F.] Scuola Super Meridionale SSM, Naples, Italy; [Ardino, R.; Azzi, P.; Bacchetta, N.; Bisello, D.; Bortignon, P.; Bragagnolo, A.; Carlin, R.; Checchia, P.; Dorigo, T.; Gasparini, F.; Gasparini, U.; Gozzelino, A.; Gulmini, M.; Lusiani, E.; Margoni, M.; Meneguzzo, A. T.; Migliorini, M.; Pazzini, J.; Ronchese, P.; Rossin, R.; Simonetto, F.; Strong, G.; Tosi, M.; Triossi, A.; Ventura, S.; Yarar, H.; Zotto, P.; Zucchetta, A.] INFN, Sez Padova, Padua, Italy; [Bisello, D.; Bragagnolo, A.; Carlin, R.; Gasparini, F.; Gasparini, U.; Margoni, M.; Meneguzzo, A. T.; Migliorini, M.; Pazzini, J.; Ronchese, P.; Rossin, R.; Simonetto, F.; Tosi, M.; Triossi, A.; Yarar, H.; Zotto, P.; Zucchetta, A.] Univ Padua, Padua, Italy; [Simonetto, F.] Univ Trento, Trento, Italy; [Abu Zeid, S.; Aime, C.; Braghieri, A.; Calzaferri, S.; Fiorina, D.; Montagna, P.; Re, V.; Riccardi, C.; Salvini, P.; Vai, I.; Vitulo, P.] INFN, Sez Pavia, Pavia, Italy; [Aime, C.; Montagna, P.; Riccardi, C.; Vai, I.; Vitulo, P.] Univ Pavia, Pavia, Italy; [Ajmal, S.; Asenov, P.; Bilei, G. M.; Ciangottini, D.; Fano, L.; Magherini, M.; Mantovani, G.; Mariani, V.; Menichelli, M.; Moscatelli, F.; Rossi, A.; Santocchia, A.; Spiga, D.; Tedeschi, T.] INFN, Sez Perugia, Perugia, Italy; [Ajmal, S.; Ciangottini, D.; Fano, L.; Magherini, M.; Mantovani, G.; Mariani, V.; Rossi, A.; Santocchia, A.; Tedeschi, T.] Univ Perugia, Perugia, Italy; [Azzurri, P.; Bagliesi, G.; Bhattacharya, R.; Bianchini, L.; Boccali, T.; Bossini, E.; Bruschini, D.; Castaldi, R.; Ciocci, M. A.; Cipriani, M.; D'Amante, V.; Dell'Orso, R.; Donato, S.; Giassi, A.; Ligabue, F.; Figueiredo, D. Matos; Messineo, A.; Musich, M.; Palla, F.; Rizzi, A.; Rolandi, G.; Chowdhury, S. Roy; Sarkar, T.; Scribano, A.; Spagnolo, P.; Tenchini, R.; Tonelli, G.; Turini, N.; Venturi, A.; Verdini, P. G.] INFN, Sez Pisa, Pisa, Italy; [Bianchini, L.; Ciocci, M. A.; Cipriani, M.; Messineo, A.; Musich, M.; Rizzi, A.; Tonelli, G.] Univ Pisa, Pisa, Italy; [Bruschini, D.; Ligabue, F.; Rolandi, G.] Scuola Normale Super Pisa, Pisa, Italy; [D'Amante, V.; Turini, N.] Univ Siena, Siena, Italy; [Barria, P.; Campana, M.; Cavallari, F.; Mendez, L. Cunqueiro; Del Re, D.; Di Marco, E.; Diemoz, M.; Errico, F.; Longo, E.; Meridiani, P.; Mijuskovic, J.; Organtini, G.; Pandolfi, F.; Paramatti, R.; Quaranta, C.; Rahatlou, S.; Rovelli, C.; Santanastasio, F.; Soffi, L.] INFN, Sez Roma, Rome, Italy; [Barria, P.; Campana, M.; Mendez, L. Cunqueiro; Del Re, D.; Errico, F.; Longo, E.; Mijuskovic, J.; Organtini, G.; Paramatti, R.; Quaranta, C.; Rahatlou, S.; Santanastasio, F.] Sapienza Univ Roma, Rome, Italy; [Amapane, N.; Arcidiacono, R.; Argiro, S.; Arneodo, M.; Bartosik, N.; Bellan, R.; Biino, C.; Cartiglia, N.; Costa, M.; Covarelli, R.; Demaria, N.; Finco, L.; Grippo, M.; Kiani, B.; Legger, F.; Luongo, F.; Mariotti, C.; Maselli, S.; Mecca, A.; Migliore, E.; Monteno, M.; Mulargia, R.; Obertino, M. M.; Ortona, G.; Pacher, L.; Pastrone, N.; Pelliccioni, M.; Ruspa, M.; Siviero, F.; Sola, V.; Solano, A.; Staiano, A.; Tarricone, C.; Trocino, D.; Umoret, G.; Vlasov, E.; Candelise, V.; Casarsa, M.] INFN, Sez Torino, Turin, Italy; [Amapane, N.; Argiro, S.; Bellan, R.; Bellora, A.; Costa, M.; Covarelli, R.; Grippo, M.; Kiani, B.; Luongo, F.; Mecca, A.; Migliore, E.; Obertino, M. M.; Pacher, L.; Siviero, F.; Sola, V.; Solano, A.; Tarricone, C.; Umoret, G.; Vlasov, E.; Candelise, V.] Univ Torino, Turin, Italy; [Arcidiacono, R.; Arneodo, M.; Ruspa, M.] Univ Piemonte Orientale, Novara, Italy; [Belforte, S.; Cossutti, F.; De Leo, K.; Della Ricca, G.] INFN, Sez Trieste, Trieste, Italy; [De Leo, K.; Della Ricca, G.] Univ Trieste, Trieste, Italy; [Dogra, S.; Hong, J.; Huh, C.; Kim, B.; Kim, D. H.; Kim, J.; Lee, H.; Lee, S. W.; Moon, C. S.; Oh, Y. D.; Ryu, M. S.; Sekmen, S.; Yang, Y. C.] Kyungpook Natl Univ, Daegu, South Korea; [Kim, M. S.] GWNU, Dept Math &amp; Phys, Kangnung, South Korea; [Bak, G.; Gwak, P.; Kim, H.; Moon, D. H.] Chonnam Natl Univ, Inst Univ &amp; Elementary Particles, Kwangju, South Korea; [Asilar, E.; Kim, D.; Kim, T. J.; Merlin, J. A.] Hanyang Univ, Seoul, South Korea; [Choi, S.; Han, S.; Hong, B.; Lee, K.; Lee, K. S.; Lee, S.; Park, J.; Park, S. K.; Yoo, J.] Korea Univ, Seoul, South Korea; [Goh, J.; Yang, S.] Kyung Hee Univ, Dept Phys, Seoul, South Korea; [Kim, H. S.; Kim, Y.; Lee, S.] Sejong Univ, Seoul, South Korea; [Almond, J.; Bhyun, J. H.; Choi, J.; Jun, W.; Kim, J.; Kim, J. S.; Ko, S.; Kwon, H.; Lee, H.; Lee, J.; Lee, J.; Oh, B. H.; Oh, S. B.; Seo, H.; Yang, U. K.; Yoon, I.] Seoul Natl Univ, Seoul, South Korea; [Jang, W.; Kang, D. Y.; Kang, Y.; Kim, S.; Ko, B.; Lee, J. S. H.; Lee, Y.; Park, I. C.; Roh, Y.; Watson, I. J.] Univ Seoul, Seoul, South Korea; [Ha, S.; Yoo, H. D.] Yonsei Univ, Dept Phys, Seoul, South Korea; [Choi, M.; Kim, M. R.; Lee, H.; Lee, Y.; Yu, I.] Sungkyunkwan Univ, Suwon, South Korea; [Beyrouthy, T.; Maghrbi, Y.] Amer Univ Middle East AUM, Coll Engn &amp; Technol, Dasman, Kuwait; [Dreimanis, K.; Gaile, A.; Pikurs, G.; Potrebko, A.; Seidel, M.; Veckalns, V.] Riga Tech Univ, Riga, Latvia; [Strautnieks, N. R.] Univ Latvia LU, Riga, Latvia; [Ambrozas, M.; Juodagalvis, A.; Rinkevicius, A.; Tamulaitis, G.] Vilnius Univ, Vilnius, Lithuania; [Bin Norjoharuddeen, N.; Yusuff, I.; Zolkapli, Z.] Univ Malaya, Natl Ctr Particle Phys, Kuala Lumpur, Malaysia; [Benitez, J. F.; Castaneda Hernandez, A.; Encinas Acosta, H. A.; Gallegos Marinez, L. G.; Leon Coello, M.; Murillo Quijada, J. A.; Sehrawat, A.; Valencia Palomo, L.] Univ Sonora UNISON, Hermosillo, Sonora, Mexico; [Ayala, G.; Castilla-Valdez, H.; De La Cruz-Burelo, E.; Heredia-De La Cruz, I.; Lopez-Fernandez, R.; Mondragon Herrera, C. A.; Sanchez Hernandez, A.] Ctr Invest &amp; Estudios Avanzados IPN, Mexico City, DF, Mexico; [Barrera, C. Oropeza; Garcia, M. Ramirez] Univ Iberoamer, Mexico City, DF, Mexico; [Bautista, I.; Pedraza, I.; Salazar Ibarguen, H. A.; Estrada, C. Uribe] Benemerita Univ Autonoma Puebla, Puebla, Mexico; [Bubanja, I.; Raicevic, N.] Univ Montenegro, Podgorica, Montenegro; [Butler, P. H.] Univ Canterbury, Christchurch, New Zealand; [Ahmad, A.; Asghar, M. I.; Awais, A.; Awan, M. I. M.; Hoorani, H. R.; Khan, W. A.] Quaid I Azam Univ, Natl Ctr Phys, Islamabad, Pakistan; [Avati, V.; Grzanka, L.; Malawski, M.] AGH Univ Krakow, Fac Comp Sci Elect &amp; Telecommun, Krakow, Poland; [Bialkowska, H.; Bluj, M.; Boimska, B.; Gorski, M.; Kazana, M.; Szleper, M.; Zalewski, P.] Natl Ctr Nucl Res, Otwock, Poland; [Bunkowski, K.; Doroba, K.; Kalinowski, A.; Konecki, M.; Krolikowski, J.; Muhammad, A.] Univ Warsaw, Inst Expt Phys, Fac Phys, Warsaw, Poland; [Pozniak, K.; Zabolotny, W.] Warsaw Univ Technol, Warsaw, Poland; [Araujo, M.; Bastos, D.; Da Cruz E Silva, C. Beirao; Boletti, A.; Bozzo, M.; Camporesi, T.; Da Molin, G.; Faccioli, P.; Gallinaro, M.; Hollar, J.; Leonardo, N.; Niknejad, T.; Petrilli, A.; Pisano, M.; Seixas, J.; Varela, J.; Wulff, J. W.] Lab Instrumentacao &amp; Fis Expt Particulas, Lisbon, Portugal; [Adzic, P.; Milenovic, P.] Univ Belgrade, Fac Phys, Belgrade, Serbia; [Dordevic, M.; Milosevic, J.; Rekovic, V.] Univ Belgrade, VINCA Inst Nucl Sci, Belgrade, Serbia; [Aguilar-Benitez, M.; Alcaraz Maestre, J.; Bedoya, Cristina F.; Cepeda, M.; Cerrada, M.; Colino, N.; De La Cruz, B.; Delgado Peris, A.; Escalante Del Valle, A.; Fernandez Del Val, D.; Fernandez Ramos, J. P.; Flix, J.; Fouz, M. C.; Gonzalez Lopez, O.; Goy Lopez, S.; Hernandez, J. M.; Josa, M. I.; Moran, D.; Morcillo Perez, C. M.; Navarro Tobar, A.; Perez Dengra, C.; Perez-Calero Yzquierdo, A.; Puerta Pelayo, J.; Redondo, I.; Redondo Ferrero, D. D.; Romero, L.; Sanchez Navas, S.; Urda Gomez, L.; Vazquez Escobar, J.; Willmott, C.] Ctr Invest Energet Medioambientales &amp; Tecnol CIEM, Madrid, Spain; [de Troconiz, J. F.] Univ Autonoma Madrid, Madrid, Spain; [Alvarez Gonzalez, B.; Cuevas, J.; Fernandez Menendez, J.; Folgueras, S.; Gonzalez Caballero, I.; Gonzalez Fernandez, J. R.; Palencia Cortezon, E.; Ramon Alvarez, C.; Rodriguez Bouza, V.; Soto Rodriguez, A.; Trapote, A.; Vico Villalba, C.; Vischia, P.] Univ Oviedo, Inst Univ Ciencias &amp; Tecnol Espaciales Asturias I, Oviedo, Spain; [Bhowmik, S.; Blanco Fernandez, S.; Brochero Cifuentes, J. A.; Cabrillo, I. J.; Calderon, A.; Duarte Campderros, J.; Fernandez, M.; Gomez, G.; Lasaosa Garcia, C.; Martinez Rivero, C.; Ruiz del Arbol, P. Martinez; Matorras, F.; Matorras Cuevas, P.; Navarrete Ramos, E.; Piedra Gomez, J.; Scodellaro, L.; Vila, I.; Vizan Garcia, J. M.] Univ Cantabria, CSIC, Inst Fis Cantabria IFCA, Santander, Spain; [Jayananda, M. K.; Kailasapathy, B.; Sonnadara, D. U. J.; Wickramarathna, D. D. C.] Univ Colombo, Colombo, Sri Lanka; [Dharmaratna, W. G. D.; Liyanage, K.; Perera, N.; Wickramage, N.] Univ Ruhuna, Dept Phys, Matara, Sri Lanka; [Abbaneo, D.; Amendola, C.; Auffray, E.; Auzinger, G.; Baechler, J.; Barney, D.; Martinez, A. Bermudez; Bianco, M.; Bilin, B.; Bin Anuar, A. A.; Bocci, A.; Brondolin, E.; Caillol, C.; Cerminara, G.; Chernyavskaya, N.; D'Enterria, D.; Dabrowski, A.; David, A.; De Roeck, A.; Defranchis, M. M.; Deile, M.; Dobson, M.; Fallavollita, F.; Forthomme, L.; Franzoni, G.; Funk, W.; Giani, S.; Gigi, D.; Gill, K.; Glege, F.; Gouskos, L.; Haranko, M.; Hegeman, J.; Huber, B.; Innocente, V.; James, T.; Janot, P.; Laurila, S.; Lecoq, P.; Leutgeb, E.; Lourenco, C.; Maier, B.; Malgeri, L.; Mannelli, M.; Marini, A. C.; Matthewman, M.; Meijers, F.; Mersi, S.; Meschi, E.; Milosevic, V.; Monti, F.; Moortgat, F.; Mulders, M.; Neutelings, I.; Orfanelli, S.; Petrucciani, G.; Pfeiffer, A.; Pierini, M.; Piparo, D.; Qu, H.; Rabady, D.; Gutierrez, G. Reales; Rovere, M.; Sakulin, H.; Scarfi, S.; Schwick, C.; Selvaggi, M.; Sharma, A.; Shchelina, K.; Silva, P.; Sphicas, P.; Leiton, A. G. Stahl; Steen, A.; Summers, S.; Treille, D.; Tropea, P.; Tsirou, A.; Walter, D.; Wanczyk, J.; Wang, J.; Wuchterl, S.; Zehetner, P.; Zejdl, P.; Zeuner, W. D.; Bevilacqua, T.; Caminada, L.; Ebrahimi, A.; Erdmann, W.] CERN, European Org Nucl Res, Geneva, Switzerland; [Horisberger, R.; Ingram, Q.; Kaestli, H. C.; Kotlinski, D.; Lange, C.; Missiroli, M.; Noehte, L.; Rohe, T.] Paul Scherrer Inst, Villigen, Switzerland; [Aarrestad, T. K.; Androsov, K.; Backhaus, M.; Calandri, A.; Cazzaniga, C.; Datta, K.; De Cosa, A.; Dissertori, G.; Dittmar, M.; Donega, M.; Eble, F.; Galli, M.; Gedia, K.; Glessgen, F.; Grab, C.; Hits, D.; Lustermann, W.; Lyon, A. -M.; Manzoni, R. A.; Marchegiani, M.; Marchese, L.; Perez, C. Martin; Mascellani, A.; Nessi-Tedaldi, F.; Pauss, F.; Perovic, V.; Pigazzini, S.; Reichmann, M.; Reissel, C.; Reitenspiess, T.; Ristic, B.; Riti, F.; Ruini, D.; Becerra, D. A. Sanz; Seidita, R.; Steggemann, J.; Valsecchi, D.; Wallny, R.] Swiss Fed Inst Technol, Inst Particle Phys &amp; Astrophys IPA, Zurich, Switzerland; [Amsler, C.; Bartschi, P.; Botta, C.; Brzhechko, D.; Canelli, M. F.; Cormier, K.; Del Burgo, R.; Heikkila, J. K.; Huwiler, M.; Jin, W.; Jofrehei, A.; Kilminster, B.; Leontsinis, S.; Liechti, S. P.; Macchiolo, A.; Meiring, P.; Mikuni, V. M.; Molinatti, U.; Reimers, A.; Robmann, P.; Cruz, S. Sanchez; Schweiger, K.; Senger, M.; Takahashi, Y.; Tramontano, R.] Univ Zurich, Zurich, Switzerland; [Adloff, C.; Bhowmik, D.; Kuo, C. M.; Lin, W.; Rout, P. K.; Tiwari, P. C.; Yu, S. S.] Natl Cent Univ, Chungli, Taiwan; [Ceard, L.; Chao, Y.; Chen, K. F.; Chen, P. S.; Chen, Z. G.; Hou, W. -S.; Hsu, T. H.; Kao, Y. W.; Khurana, R.; Kole, G.; Li, Y. Y.; Lu, R. -S.; Paganis, E.; Su, X. F.; Thomas-Wilsker, J.; Tsai, L. S.; Wu, H. Y.; Yazgan, E.] Natl Taiwan Univ NTU, Taipei, Taiwan; [Asawatangtrakuldee, C.; Srimanobhas, N.; Wachirapusitanand, V.] Chulalongkorn Univ, Dept Phys, High Energy Phys Res Unit, Fac Sci, Bangkok, Thailand; [Agyel, D.; Boran, F.; Demiroglu, Z. S.; Dolek, F.; Dumanoglu, I.; Eskut, E.; Guler, Y.; Guler, E. Gurpinar; Isik, C.; Kara, O.; Topaksu, A. Kayis; Kiminsu, U.; Onengut, G.; Ozdemir, K.; Polatoz, A.; Tali, B.; Tok, U. G.; Turkcapar, S.; Uslan, E.; Zorbakir, I. S.] Cukurova Univ, Phys Dept, Sci &amp; Art Fac, Adana, Turkiye; [Yalvac, M.] Middle East Tech Univ, Phys Dept, Ankara, Turkiye; [Akgun, B.; Atakisi, I. O.; Kaya, M.; Kaya, O.; Tekten, S.] Bogazici Univ, Istanbul, Turkiye; [Cakir, A.; Cankocak, K.; Komurcu, Y.; Sen, S.] Istanbul Tech Univ, Istanbul, Turkiye; [Aydilek, O.; Cerci, S.; Epshteyn, V.; Hacisahinoglu, B.; Hos, I.; Kaynak, B.; Ozkorucuklu, S.; Potok, O.; Sert, H.; Simsek, C.; Cerci, D. Sunar; Zorbilmez, C.] Istanbul Univ, Istanbul, Turkiye; [Isildak, B.] Yildiz Tech Univ, Istanbul, Turkiye; [Boyaryntsev, A.; Grynyov, B.] Natl Acad Sci Ukraine, Inst Scintillat Mat, Kharkiv, Ukraine; [Levchuk, L.] Kharkiv Inst Phys &amp; Technol, Natl Sci Ctr, Kharkiv, Ukraine; [Anthony, D.; Brooke, J. J.; Bundock, A.; Bury, F.; Clement, E.; Cussans, D.; Flacher, H.; Glowacki, M.; Goldstein, J.; Heath, H. F.; Kreczko, L.; Paramesvaran, S.; El Nasr-Storey, S. Seif; Smith, V. J.; Stylianou, N.; Pass, K. Walkingshaw; White, R.] Univ Bristol, Bristol, Avon, England; [Ball, A. H.; Bell, K. W.; Belyaev, A.; Brew, C.; Brown, R. M.; Cockerill, D. J. A.; Cooke, C.; Ellis, K. V.; Harder, K.; Harper, S.; Holmberg, M. -L.; Linacre, J.; Manolopoulos, K.; Newbold, D. M.; Olaiya, E.; Petyt, D.; Reis, T.; Salvi, G.; Schuh, T.; Shepherd-Themistocleous, C. H.; Tomalin, I. R.; Williams, T.] Rutherford Appleton Lab, Didcot, Oxon, England; [Bainbridge, R.; Bloch, P.; Brown, C. E.; Buchmuller, O.; Cacchio, V.; Montoya, C. A. Carrillo; Chahal, G. S.; Colling, D.; Dancu, J. S.; Das, I.; Dauncey, P.; Davies, G.; Davies, J.; Della Negra, M.; Fayer, S.; Fedi, G.; Hall, G.; Hassanshahi, M. H.; Howard, A.; Iles, G.; Knight, M.; Langford, J.; Holgado, J. Leon; Lyons, L.; Magnan, A. -M.; Malik, S.; Martelli, A.; Mieskolainen, M.; Nash, J.; Pesaresi, M.; Radburn-Smith, B. C.; Richards, A.; Rose, A.; Seez, C.; Shukla, R.; Tapper, A.; Uchida, K.; Uttley, G. P.; Vage, L. H.; Virdee, T.; Vojinovic, M.; Wardle, N.; Winterbottom, D.] Imperial Coll, London, England; [Coldham, K.; Cole, J. E.; Khan, A.; Kyberd, P.] Brunel Univ, Uxbridge, Middx, England; [Reid, I. D.; Abdullin, S.; Brinkerhoff, A.; Caraway, B.; Dittmann, J.; Hatakeyama, K.; Hiltbrand, J.; McMaster, B.; Saunders, M.; Sawant, S.; Sutantawibul, C.; Wilson, J.] Baylor Univ, Waco, TX 76798 USA; [Bartek, R.; Dominguez, A.; Escamilla, C. Huerta; Simsek, A. E.; Uniyal, R.; Hernandez, A. M. Vargas] Catholic Univ Amer, Washington, DC 20064 USA; [Bam, B.; Chudasama, R.; Cooper, S. I.; Gleyzer, S. V.; Perez, C. U.; Rumerio, P.; Usai, E.; Yi, R.] Univ Alabama, Tuscaloosa, AL USA; [Akpinar, A.; Albert, A.; Arcaro, D.; Cosby, C.; Demiragli, Z.; Erice, C.; Fangmeier, C.; Madrazo, C. Fernandez; Fontanesi, E.; Gastler, D.; Golf, F.; Jeon, S.; Reed, I.; Rohlf, J.; Salyer, K.; Sperka, D.; Spitzbart, D.; Suarez, I.; Tsatsos, A.; Yuan, S.; Zecchinelli, A. G.] Boston Univ, Boston, MA 02215 USA; [Benelli, G.; Coubez, X.; Cutts, D.; Hadley, M.; Heintz, U.; Hogan, J. M.; Kwon, T.; Landsberg, G.; Lau, K. T.; Li, D.; Luo, J.; Mondal, S.; Narain, M.; Pervan, N.; Sagir, S.; Simpson, F.; Stamenkovic, M.; Wong, W. Y.; Yan, X.; Zhang, W.] Brown Univ, Providence, RI 02912 USA; [Abbott, S.; Bonilla, J.; Brainerd, C.; Breedon, R.; Sanchez, M. Calderon De La Barca; Chertok, M.; Citron, M.; Conway, J.; Cox, P. T.; Erbacher, R.; Jensen, F.; Kukral, O.; Mocellin, G.; Mulhearn, M.; Pellett, D.; Wei, W.; Yao, Y.; Zhang, F.] Univ Calif Davis, Davis, CA 95616 USA; [Bachtis, M.; Cousins, R.; Datta, A.; Avila, G. Flores; Hauser, J.; Ignatenko, M.; Iqbal, M. A.; Lam, T.; Manca, E.; Del Prado, A. Nunez; Saltzberg, D.; Valuev, V.] Univ Calif Los Angeles, Los Angeles, CA USA; [Clare, R.; Gary, J. W.; Gordon, M.; Hanson, G.; Si, W.; Wimpenny, S.] Univ Calif Riverside, Riverside, CA 92521 USA; [Branson, J. G.; Cittolin, S.; Cooperstein, S.; Diaz, D.; Duarte, J.; Giannini, L.; Guiang, J.; Kansal, R.; Krutelyov, V.; Lee, R.; Letts, J.; Masciovecchio, M.; Mokhtar, F.; Mukherjee, S.; Pieri, M.; Quinnan, M.; Narayanan, B. V. Sathia; Sharma, V.; Tadel, M.; Vourliotis, E.; Wurthwein, F.; Xiang, Y.; Yagil, A.] Univ Calif San Diego, La Jolla, CA 92093 USA; [Barzdukas, A.; Brennan, L.; Campagnari, C.; Dorsett, A.; Incandela, J.; Kim, J.; Li, A. J.; Masterson, P.; Mei, H.; Richman, J.; Saric(data truncated to fit)</t>
  </si>
  <si>
    <t>Yerevan Physics Institute; Austrian Academy of Sciences; Institute of High Energy Physics of the Austrian Academy of Sciences; University of Antwerp; Vrije Universiteit Brussel; Universite Libre de Bruxelles; Ghent University; Universite Catholique Louvain; Centro Brasileiro de Pesquisas Fisicas; Universidade do Estado do Rio de Janeiro; Universidade Estadual Paulista; Universidade Federal do ABC (UFABC); Bulgarian Academy of Sciences; University of Sofia; Universidad de Tarapaca; Beihang University; Tsinghua University; Chinese Academy of Sciences; Institute of High Energy Physics, CAS; Peking University; Sun Yat Sen University; Chinese Academy of Sciences; University of Science &amp; Technology of China, CAS; Nanjing Normal University; Fudan University; Chinese Academy of Sciences; Fudan University; Zhejiang University; Universidad de los Andes (Colombia); Universidad de Antioquia; University of Split; University of Split; Rudjer Boskovic Institute; University of Cyprus; Charles University Prague; Escuela Politecnica Nacional Ecuador; Universidad San Francisco de Quito; Egyptian Academy of Scientific Research &amp; Technology (ASRT); Egyptian Knowledge Bank (EKB); Egyptian Network of High Energy Physics (ENHEP); Egyptian Knowledge Bank (EKB); Fayoum University; National Institute of Chemical Physics &amp; Biophysics (NICPB); University of Helsinki; Helsinki Institute of Physics; Lappeenranta-Lahti University of Technology LUT; CEA; Universite Paris Saclay; Institut Polytechnique de Paris; Ecole Polytechnique; Centre National de la Recherche Scientifique (CNRS); CNRS - National Institute of Nuclear and Particle Physics (IN2P3); Centre National de la Recherche Scientifique (CNRS); CNRS - National Institute of Nuclear and Particle Physics (IN2P3); Universites de Strasbourg Etablissements Associes; Universite de Strasbourg; Georgian Technical University; RWTH Aachen University; RWTH Aachen University; RWTH Aachen University; Helmholtz Association; Deutsches Elektronen-Synchrotron (DESY); University of Hamburg; Helmholtz Association; Karlsruhe Institute of Technology; National Centre of Scientific Research Demokritos; National &amp; Kapodistrian University of Athens; National Technical University of Athens; University of Ioannina; HUN-REN; HUN-REN Wigner Research Centre for Physics; Eotvos Lorand University; University of Debrecen; HUN-REN; HUN-REN Institute for Nuclear Research; Hungarian University of Agriculture &amp; Life Sciences; Panjab University; University of Delhi; Homi Bhabha National Institute; Saha Institute of Nuclear Physics; Indian Institute of Technology System (IIT System); Indian Institute of Technology (IIT) - Madras; Tata Institute of Fundamental Research (TIFR); Tata Institute of Fundamental Research (TIFR); National Institute of Science Education &amp; Research (NISER); Indian Institute of Science Education &amp; Research (IISER) Pune; Isfahan University of Technology; Institute for Research in Fundamental Sciences IPM; University College Dublin; Istituto Nazionale di Fisica Nucleare (INFN); Universita degli Studi di Bari Aldo Moro; Politecnico di Bari; Istituto Nazionale di Fisica Nucleare (INFN); University of Bologna; Istituto Nazionale di Fisica Nucleare (INFN); University of Catania; Istituto Nazionale di Fisica Nucleare (INFN); University of Florence; Istituto Nazionale di Fisica Nucleare (INFN); Istituto Nazionale di Fisica Nucleare (INFN); University of Genoa; Istituto Nazionale di Fisica Nucleare (INFN); University of Milano-Bicocca; Istituto Nazionale di Fisica Nucleare (INFN); University of Naples Federico II; University of Basilicata; Istituto Nazionale di Fisica Nucleare (INFN); University of Padua; University of Trento; Istituto Nazionale di Fisica Nucleare (INFN); University of Pavia; Istituto Nazionale di Fisica Nucleare (INFN); University of Perugia; Istituto Nazionale di Fisica Nucleare (INFN); University of Pisa; Scuola Normale Superiore di Pisa; University of Siena; Istituto Nazionale di Fisica Nucleare (INFN); Sapienza University Rome; Istituto Nazionale di Fisica Nucleare (INFN); University of Turin; University of Eastern Piedmont Amedeo Avogadro; Istituto Nazionale di Fisica Nucleare (INFN); University of Trieste; Kyungpook National University (KNU); Gangneung-Wonju National University; Chonnam National University; Hanyang University; Korea University; Kyung Hee University; Sejong University; Seoul National University (SNU); University of Seoul; Yonsei University; Sungkyunkwan University (SKKU); American University of the Middle East; Riga Technical University; Vilnius University; Universiti Malaya; Universidad de Sonora; CINVESTAV - Centro de Investigacion y de Estudios Avanzados del Instituto Politecnico Nacional; Universidad Iberoamericana Ciudad de Mexico; Benemerita Universidad Autonoma de Puebla; University of Montenegro; University of Canterbury; National Centre for Physics - Pakistan; Quaid I Azam University; AGH University of Krakow; National Centre for Nuclear Research; University of Warsaw; Warsaw University of Technology; Laboratorio de Instrumentacao e Fisica Experimental de Particulas; University of Belgrade; University of Belgrade; Centro de Investigaciones Energeticas, Medioambientales Tecnologicas; Autonomous University of Madrid; University of Oviedo; Consejo Superior de Investigaciones Cientificas (CSIC); Universidad de Cantabria; CSIC - Instituto de Fisica de Cantabria (IFCA); University of Colombo; University Ruhuna; European Organization for Nuclear Research (CERN); Swiss Federal Institutes of Technology Domain; Paul Scherrer Institute; Swiss Federal Institutes of Technology Domain; ETH Zurich; University of Zurich; National Central University; National Taiwan University; Chulalongkorn University; Cukurova University; Middle East Technical University; Bogazici University; Istanbul Technical University; Istanbul University; Yildiz Technical University; National Academy of Sciences Ukraine; Institute for Scintillation Materials of the National Academy of Sciences of Ukraine; University of Bristol; UK Research &amp; Innovation (UKRI); Science &amp; Technology Facilities Council (STFC); STFC Rutherford Appleton Laboratory; Imperial College London; Brunel University; Baylor University; Catholic University of America; University of Alabama System; University of Alabama Tuscaloosa; Boston University; Brown University; University of California System; University of California Davis; University of California System; University of California Los Angeles; University of California System; University of California Riverside; University of California System; University of California San Diego; University of California System; University of California Santa Barbara; California Institute of Technology; Carnegie Mellon University; University of Colorado System; University of Colorado Boulder; Cornell University; United States Department of Energy (DOE); University of Chicago; Fermi National Accelerator Laboratory; State University System of Florida; University of Florida; State University System of Florida; Florida State University; Florida Institute of Technology; University of Illinois System; University of Illinois Chicago; University of Illinois Chicago Hospital; University of Iowa; Johns Hopkins University; University of Kansas; Kansas State University; United States Department of Energy (DOE); Lawrence Livermore National Laboratory; University System of Maryland; University of Maryland College Park; Massachusetts Institute of Technology (MIT); University of Minnesota System; University of Minnesota Twin Cities; University of Mississippi; University of Nebraska System; University of Nebraska Lincoln; State University of New York (SUNY) System; University at Buffalo, SUNY; Northeastern University; Northwestern University; University of Notre Dame; University System of Ohio; Ohio State University; Princeton University; University of Puerto Rico; University of Puerto Rico Mayaguez; Purdue University System; Purdue University; Purdue University System; Purdue University Northwest; Rice University; University of Rochester; Rockefeller University; Rutgers University System; Rutgers University New Brunswick; University of Tennessee System; University of Tennessee Knoxville; Texas A&amp;M University System; Texas A&amp;M University College Station; Texas Tech University System; Texas Tech University; Vanderbilt University; University of Virginia; Wayne State University; University of Wisconsin System; University of Wisconsin Madison; European Organization for Nuclear Research (CERN); University of Adelaide; University of Alberta; Ankara University; TOBB Ekonomi ve Teknoloji University; Centre National de la Recherche Scientifique (CNRS); CNRS - National Institute of Nuclear and Particle Physics (IN2P3); Universite Savoie Mont Blanc; Centre National de la Recherche Scientifique (CNRS); CNRS - National Institute of Nuclear and Particle Physics (IN2P3); Universite PSL; Observatoire de Paris; CEA; Universite Paris Cite; United States Department of Energy (DOE); Argonne National Laboratory; University of Arizona; University of Texas System; University of Texas Arlington; National &amp; Kapodistrian University of Athens; National Technical University of Athens; University of Texas System; University of Texas Austin; Azerbaijan National Academy of Sciences (ANAS); Institute of Physics of the Azerbaijan National Academy of Sciences; Barcelona Institute of Science &amp; Technology; Institute for High Energy Physics (IFAE); Chinese Academy of Sciences; Institute of High Energy Physics, CAS; Tsinghua University; Nanjing University; Sun Yat Sen University; Chinese Academy of Sciences; University of Chinese Academy of Sciences, CAS; University of Belgrade; University of Bergen; United States Department of Energy (DOE); Lawrence Berkeley National Laboratory; University of California System; University of California Berkeley; Humboldt University of Berlin; University of Bern; Albert Einstein Center for Fundamental Physics; University of Bern; University of Birmingham; Bogazici University; Gaziantep University; Istanbul University; Universidad Antonio Narino; Universidad Antonio Narino; Universidad Nacional de Colombia; University of Bologna; University of Bologna; University of Bonn; Boston University; Brandeis University; Transylvania University of Brasov; Horia Hulubei National Institute of Physics &amp; Nuclear Engineering; Alexandru Ioan Cuza University; National Institute for Research &amp; Development of Isotopic &amp; Molecular Technologies Cluj-Napoca; West University of Timisoara; University of Bucharest; Comenius University Bratislava; Slovak Academy of Sciences; United States Department of Energy (DOE); Brookhaven National Laboratory; University of Buenos Aires; University of Buenos Aires; Consejo Nacional de Investigaciones Cientificas y Tecnicas (CONICET); University of Cambridge; University of Cape Town; National Research Foundation - South Africa; iThemba LABS; University of Johannesburg; University of the Philippines System; University of the Philippines Diliman; University of South Africa; University of Zululand; University of Witwatersrand; Carleton University; Hassan II University of Casablanca; Ibn Tofail University of Kenitra; Cadi Ayyad University of Marrakech; Mohammed First University of Oujda; Mohammed V University in Rabat; Mohammed VI Polytechnic University; University of Chicago; Universite Clermont Auvergne (UCA); Centre National de la Recherche Scientifique (CNRS); CNRS - National Institute of Nuclear and Particle Physics (IN2P3); Columbia University; University of Copenhagen; Niels Bohr Institute; University of Calabria; Istituto Nazionale di Fisica Nucleare (INFN); Southern Methodist University; University of Texas System; University of Texas Dallas; National Centre of Scientific Research Demokritos; Stockholm University; Oskar Klein Centre; Helmholtz Association; Deutsches Elektronen-Synchrotron (DESY); Helmholtz Association; Deutsches Elektronen-Synchrotron (DESY); Dortmund University of Technology; Technische Universitat Dresden; Duke University; University of Edinburgh; Istituto Nazionale di Fisica Nucleare (INFN); University of Freiburg; University of Gottingen; University of Geneva; University of Genoa; University of Genoa; Justus Liebig University Giessen; University of Glasgow; Communaute Universite Grenoble Alpes; Institut National Polytechnique de Grenoble; Universite Grenoble Alpes (UGA); Centre National de la Recherche Scientifique (CNRS); CNRS - National Institute of Nuclear and Particle Physics (IN2P3); Harvard University; Chinese Academy of Sciences; University of Science &amp; Technology of China, CAS; Chinese Academy of Sciences; University of Science &amp; Technology of China, CAS; Shandong University; Shandong University; Shanghai Jiao Tong University; Shanghai Jiao Tong University; Zhengzhou University; Ruprecht Karls University Heidelberg; Ruprecht Karls University Heidelberg; Chinese University of Hong Kong; University of Hong Kong; Hong Kong University of Science &amp; Technology; Hong Kong University of Science &amp; Technology; National Tsing Hua University; Universite Paris Cite; Centre National de la Recherche Scientifique (CNRS); CNRS - National Institute of Nuclear and Particle Physics (IN2P3); Universite Paris Saclay; Consejo Superior de Investigaciones Cientificas (CSIC); CSIC - Instituto de Microelectronica de Barcelona (IMB-CNM); CSIC - Centro Nacional de Microelectronica (CNM); Indiana University System; Indiana University Bloomington; Istituto Nazionale di Fisica Nucleare (INFN); Abdus Salam International Centre for Theoretical Physics (ICTP); University of Udine; Istituto Nazionale di Fisica Nucleare (INFN); University of Salento; Istituto Nazionale di Fisica Nucleare (INFN); University of Milan; Istituto Nazionale di Fisica Nucleare (INFN); University of Naples Federico II; Istituto Nazionale di Fisica Nucleare (INFN); University of Pavia; Istituto Nazionale di Fisica Nucleare (INFN); University of Pisa; Istituto Nazionale di Fisica Nucleare (INFN); Sapienza University Rome; Istituto Nazionale di Fisica Nucleare (INFN); University of Rome Tor Vergata; Istituto Nazionale di Fisica Nucleare (INFN); Roma Tre University; University of Trento; University of Innsbruck; University of Iowa; Iowa State University; Istinye University; Universidade Federal de Juiz de Fora; Universidade Federal do Rio de Janeiro; Universidade de Sao Paulo; Universidade do Estado do Rio de Janeiro; High Energy Accelerator Research Organization (KEK); Kobe University; AGH University of Krakow; Jagiellonian University; Polish Academy of Sciences; Institute of Nuclear Physics - Polish Academy of Sciences; Kyoto University; Kyushu University; Kyushu University; National University of La Plata; Consejo Nacional de Investigaciones Cientificas y Tecnicas (CONICET); Lancaster University; University of Liverpool; Slovenian Academy of Sciences &amp; Arts (SASA); Jozef Stefan Institute; University of Ljubljana; University of Ljubljana; University of London; University College London; Queen Mary University London; University of London; Royal Holloway University London; University of London; University College London; University of Louisiana System; Louisiana Technical University; Lund University; Autonomous University of Madrid; Autonomous University of Madrid; Johannes Gutenberg University of Mainz; University of Manchester; Centre National de la Recherche Scientifique (CNRS); CNRS - National Institute of Nuclear and Particle Physics (IN2P3); Aix-Marseille Universite; University of Massachusetts System; University of Massachusetts Amherst; McGill University; University of Melbourne; University of Michigan System; University of Michigan; Michigan State University; Universite de Montreal; University of Munich; Max Planck Society; Nagoya University; Nagoya University; University of New Mexico; FOM National Institute for Subatomic Physics; University of Amsterdam; Northern Illinois University; New York University; New York University Abu Dhabi; United Arab Emirates University; New York University; Ochanomizu University; University System of Ohio; Ohio State University; University of Oklahoma System; University of Oklahoma - Norman; Oklahoma State University System; Oklahoma State University - Stillwater; Palacky University Olomouc; University of Oregon; The University of Osaka; University of Oslo; University of Oxford; Sorbonne Universite; Universite Paris Cite; Centre National de la Recherche Scientifique (CNRS); CNRS - National Institute of Nuclear and Particle Physics (IN2P3); University of Pennsylvania; Pennsylvania Commonwealth System of Higher Education (PCSHE); University of Pittsburgh; Laboratorio de Instrumentacao e Fisica Experimental de Particulas; Universidade de Lisboa; Universidade de Coimbra; Universidade de Lisboa; Universidade do Minho; University of Granada; Universidade de Lisboa; Czech Academy of Sciences; Institute of Physics of the Czech Academy of Sciences; Czech Technical University Prague; Charles University Prague; UK Research &amp; Innovation (UKRI); Science &amp; Technology Facilities Council (STFC); STFC Rutherford Appleton Laboratory; CEA; Universite Paris Saclay; University of California System; University of California Santa Cruz; Pontificia Universidad Catolica de Chile; Universidad de La Serena; Universidad de La Serena; Universidad Andres Bello; Universidad de Tarapaca; Universidad Tecnica Federico Santa Maria; University of Washington; University of Washington Seattle; University of Sheffield; Shinshu University; Universitat Siegen; Simon Fraser University; Stanford University; United States Department of Energy (DOE); SLAC National Accelerator Laboratory; Royal Institute of Technology; State University of New York (SUNY) System; Stony Brook University; State University of New York (SUNY) System; Stony Brook University; University of Sussex; University of Sydney; Academia Sinica - Taiwan; Ivane Javakhishvili Tbilisi State University; Ivane Javakhishvili Tbilisi State University; Technion Israel Institute of Technology; Tel Aviv University; Aristotle University of Thessaloniki; University of Tokyo; University of Tokyo; Institute of Science Tokyo; Tokyo Institute of Technology; University of Toronto; University of British Columbia; York University - Canada; University of Tsukuba; University of Tsukuba; Tufts University; University of California System; University of California Irvine; University of Sharjah; Uppsala University; University of Illinois System; University of Illinois Urbana-Champaign; Consejo Superior de Investigaciones Cientificas (CSIC); CSIC - Instituto de Fisica Corpuscular (IFIC); University of British Columbia; University of Victoria; University of Wurzburg; University of Warwick; Waseda University; Weizmann Institute of Science; University of Wisconsin System; University of Wisconsin Madison; University of Wuppertal; Yale University; Yerevan State University; Technische Universitat Wien; Egyptian Knowledge Bank (EKB); Arab Academy for Science, Technology &amp; Maritime Transport; Ghent University; Universidade Estadual de Campinas; Universidade Federal do Rio Grande do Sul; Universidade Federal de Mato Grosso do Sul; Nanjing Normal University; University of Iowa; Chinese Academy of Sciences; University of Chinese Academy of Sciences, CAS; China Center of Advanced Science &amp; Technology (CCAST); Chinese Academy of Sciences; University of Chinese Academy of Sciences, CAS; Chinese Academy of Sciences; Institute of High Energy Physics, CAS; Henan Normal University; Universite Libre de Bruxelles; Egyptian Knowledge Bank (EKB); Cairo University; Egyptian Knowledge Bank (EKB); Suez University; Egyptian Knowledge Bank (EKB); British University in Egypt; Birla Institute of Technology Mesra; Purdue University System; Purdue University; Universites de Strasbourg Etablissements Associes; Universite de Haute-Alsace (UHA); Tsinghua University; Universidade do Estado do Amazonas; Erzincan Binali Yildirim University; University of Hamburg; RWTH Aachen University; Isfahan University of Technology; University of Wuppertal; Brandenburg University of Technology Cottbus; Helmholtz Association; Research Center Julich; European Organization for Nuclear Research (CERN); University of Debrecen; HUN-REN; HUN-REN Institute for Nuclear Research; Babes Bolyai University from Cluj; Egyptian Knowledge Bank (EKB); Assiut University; HUN-REN; HUN-REN Wigner Research Centre for Physics; Punjab Agricultural University; Visva Bharati University; Indian Institute of Science (IISC) - Bangalore; Indian Institute of Technology System (IIT System); Indian Institute of Technology (IIT) - Bhubaneswar; Institute of Physics Bhubaneswar (IOPB); University of Hyderabad; Helmholtz Association; Deutsches Elektronen-Synchrotron (DESY); Isfahan University of Technology; Sharif University of Technology; University of Science &amp; Technology of Mazandaran; Egyptian Knowledge Bank (EKB); Helwan University; Italian National Agency New Technical Energy &amp; Sustainable Economics Development; Guglielmo Marconi University; University of Naples Federico II; United States Department of Energy (DOE); University of Chicago; Fermi National Accelerator Laboratory; Istituto Nazionale di Fisica Nucleare (INFN); Egyptian Knowledge Bank (EKB); Ain Shams University; Consiglio Nazionale delle Ricerche (CNR); Istituto Officina dei Materiali (IOM-CNR); Riga Technical University; Universiti Kebangsaan Malaysia; Consejo Nacional de Ciencia y Tecnologia (CONACyT); Eastern University, Sri Lanka; Istituto Nazionale di Fisica Nucleare (INFN); University of Pavia; National &amp; Kapodistrian University of Athens; Swiss Federal Institutes of Technology Domain; Ecole Polytechnique Federale de Lausanne; University of Zurich; Centre National de la Recherche Scientifique (CNRS); CNRS - National Institute of Nuclear and Particle Physics (IN2P3); Universite Savoie Mont Blanc; Near East University; Konya Technical University; Izmir University of Bakircay; Adiyaman University; Bozok University; Marmara University; Kafkas University; Okan University; Hacettepe University; Istanbul University - Cerrahpasa; Yildiz Technical University; Vrije Universiteit Brussel; University of Southampton; University of Bristol; Monash University; University of Turin; Karamanoglu Mehmetbey University; California Institute of Technology; United States Department of Defense; United States Navy; United States Naval Academy; Bingol University; Georgian Technical University; Sinop University; Erciyes University; Horia Hulubei National Institute of Physics &amp; Nuclear Engineering; Qatar Foundation (QF); Texas A&amp;M University Qatar; Kyungpook National University (KNU); University of Antwerp; Northeastern University; Imperial College London; Yerevan Physics Institute; Academy of Sciences of Uzbekistan; University of London; King's College London; Azerbaijan National Academy of Sciences (ANAS); Institute of Physics of the Azerbaijan National Academy of Sciences; United States Department of Energy (DOE); Lawrence Livermore National Laboratory; University of British Columbia; University of Thessaly; An Najah National University; University of Fribourg; University of Colorado System; University of Colorado Boulder; Autonomous University of Barcelona; Peking University; Tsinghua University; Collaborative Innovation Center of Quantum Matter; Ben-Gurion University of the Negev; Parthenope University Naples; City University of New York (CUNY) System; University of the Philippines System; University of the Philippines Diliman; University of Aegean; Stanford University; ICREA; Technical University of Munich; Yeditepe University; Ilia State University; Hellenic Open University; Peking University; Stellenbosch University; Centre National de la Recherche Scientifique (CNRS); CNRS - National Institute of Nuclear and Particle Physics (IN2P3); Universite de Toulouse; Universite Toulouse III - Paul Sabatier; California State University System; California State University Sacramento; University of Geneva; Bulgarian Academy of Sciences; Washington College; University of Hamburg; Mohammed VI Polytechnic University; Mongolian Academy of Sciences; Chinese Academy of Sciences; University of Chinese Academy of Sciences, CAS</t>
  </si>
  <si>
    <t>Hayrapetyan, A (corresponding author), Yerevan Phys Inst, Yerevan, Armenia.</t>
  </si>
  <si>
    <t>Květoň, Antonín/AAA-9178-2020; cerri, alessandro/KRQ-4175-2024; Cristoforetti, Marco/JCD-9469-2023; Zhang, WenLi/B-2917-2015; Garcia, Carmen/W-2465-2018; Donato, Silvio/GPK-2262-2022; Leitner, Rupert/C-2004-2017; Finco, Linda/AAH-3618-2019; Chen, Nuo/JZD-0344-2024; Brooijmans, Gustaaf H./AGP-4843-2022; Casado, M. Pilar/H-1484-2015; Bruschini, Davide/MCK-5220-2025; Ivanov, Andrew/A-7982-2013; Kabana, Sonia/ABF-5974-2020; Akimov, Andrey/N-1769-2015; Nozka, Libor/G-5550-2014; Villa, Mauro/C-9883-2009; Istin, Serhat/HSB-5013-2023; Tumasyan, Armen/P-3390-2015; Ahmad, Anwar/ABM-2215-2022; Lin, L/HKO-8213-2023; SHARMA, RAM/MIO-2784-2025; KIM, DAE/AAR-7271-2021; Liu, Bo/AAT-4011-2020; Li, Yan/KFQ-9244-2024; Ferreira, Maria/G-6561-2012; Manzoni, Stefano/KSS-1138-2024; Franchini, Matteo/AAC-9259-2021; Peralva, Bernardo/AAD-2086-2022; Staroba, Pavel/G-8850-2014; Slabospitsky, Sergey/KGL-2156-2024; Wolters, Helmut/M-4154-2013; D'Onofrio, Adelina/AAT-3903-2020; Gutierrez, Phillip/C-1161-2011; Leonardo, Nuno/M-6940-2016; Czekierda, Sabina/N-9012-2018; Cunqueiro, Leticia/ABD-7165-2021; Martinez-Agullo, Pablo/AFR-6708-2022; Orimoto, Toyoko/D-4759-2016; wu, wenjie/IUN-9258-2023; Pyatiizbyantseva, Diana/N-7299-2018; Zamora-Saá, Jilberto/Q-6426-2019; Cavaliere, Viviana/CAE-8597-2022; Veckalns, Viesturs/AAZ-3105-2020; Sunar Cerci, Deniz/AHE-1706-2022; Arnold, Hannah/MTD-5046-2025; Seidita, Roberto/AGX-6803-2022; Kirakosyan, Martin/N-2701-2015; KÖMÜRCÜ, YILDIRAY/AAC-6166-2020; Tuominen, Eija/A-5288-2017; Sert, H/ABA-5645-2020; Grabowska-Bołd, Iwona/ABI-7829-2020; zhang, shuhua/HGC-9610-2022; Kirpichnikov, Dmitry/U-9605-2019; Ryutin, Roman/P-3615-2015; Casarsa, Massimo/L-3623-2018; Mastroberardino, Anna/AGA-7835-2022; Liu, Tong/JDM-9629-2023; Sýkora, Michal/P-4441-2017; Mejia Guisao, Jhovanny/ABG-3627-2021; Yang, Haitao/F-2427-2013; Dorigo, Tommaso/AAY-6673-2020; Pezzotti, Lorenzo/IYJ-3405-2023; Mlinarević, Marin/LQI-9933-2024; Ghezzi, Alessio/I-9494-2012; Minafra, Nicola/AAZ-6781-2020; Salvini, Paola/G-1670-2018; Paganis, Stathes/J-8413-2017; Hos, ilknur/T-1165-2019; Hrabovsky, Miroslav/G-6714-2014; Tiras, Emrah/ABG-2354-2020; Burlayenko, Oleksandr/O-6885-2019; Bartosik, Nazar/ABF-2326-2020; Yan, Yinzhou/ACR-3664-2022; Paganoni, Marco/A-4235-2016; Rozen, Yoram/H-1880-2017; Huseynov, Nazim/AAE-4663-2019; Principe Martin, Miguel Angel/HZH-7174-2023; Zhang, Hui/HHN-8494-2022; Lavezzi, Lia/AAO-9660-2021; Staszewski, Rafał/JAZ-0932-2023; Leite, Marco/F-6686-2012; chen, jia/JDW-7660-2023; Wulz, Claudia-Elisabeth/H-5657-2011; Liu, Song/KCX-6842-2024; Williams, Scott/JXN-8602-2024; Zorbilmez, Caglar/ABH-1905-2020; Milosevic, Jelena/ABG-9850-2020; Routray, Hardik/NBX-8249-2025; Bruscino, Nello/ABA-8980-2021; Onyisi, Peter/KYR-8808-2024; Salerno, Roberto/A-7509-2010; Herten, Gregor/HNQ-9546-2023; Fiori, Francesco/H-1454-2018; Singh, J B/IXD-2130-2023; Cieśla, Krzysztof/AAM-4181-2021; Zakareishvili, Tamar/JOZ-9279-2023; Rotaru, Marina/A-3097-2011; Rout, Prasanna/N-8012-2019; Beauchemin, Hugo/AAQ-4262-2021; Bobrovnikov, Victor/AAB-8328-2022; Gladilin, Leonid/B-5226-2011; Abramowicz, Halina/KUC-5630-2024; Pinna Angioni, Gian Luca/AAZ-6834-2021; Snoeys, Walter/K-8259-2015; Zhang, jin/KFT-0762-2024; govender, nicolin/CAH-3245-2022; Doležal, Zdeněk/K-6861-2017; Maravin, Yurii/N-9259-2018; KARA, Ozgun/MCY-5689-2025; Annovi, Alberto/AAA-8638-2020; Azzi, Patrizia/H-5404-2012; Llácer, María/AAQ-7522-2020; PINAMONTI, MATTEO/AAV-5320-2021; Kharlamov, Alex/N-8715-2016; Oyulmaz, Kaan/HKN-0255-2023; Obertino, Maria/ABH-1662-2020; Di Ruzza, Benedetto/ABG-2800-2021; Brahimi, Nihal/HNJ-5325-2023; Rabady, Dinyar/GSN-9210-2022; Lange, Torben/HOH-4787-2023; Sultansoy, Saleh/AAA-8267-2019; Augusto, José/M-2428-2015; KALINOWSKI, ARTUR/AEN-7824-2022; Scodellaro, Luca/K-9091-2014; Zheng, Weikang/AAS-2854-2021; Iglesias, Jaime/F-5719-2013; Yang, Weihua/HGF-3893-2022; Burdin, Sergey/AAZ-9062-2021; unel, gokhan/KFB-1065-2024; Veneziano, Stefano/J-1610-2012; Delmastro, Marco/I-5599-2012; cartiglia, nicolo/ABF-1008-2021; da Cruz e Silva, Cristóvão/KVA-3786-2024; Rovelli, Tiziano/K-4432-2015; Plotnikov, Evgeniy/O-5176-2016; Hegeman, Jeroen/HJA-1005-2022; Deliot, Frederic/F-3321-2014; Pereira, Matheus/A-2346-2015; Warburton, Andreas/N-8028-2013; Stabile, Andrea/AAE-2428-2022; Voevodina, Elena/G-7314-2016; Trzebinski, Maciej/E-5686-2014; Ippolito, Valerio/L-1435-2016; Manganote, Edmilson/K-8251-2013; Gavrilenko, Igor/M-8260-2015; Wimpenny, Stephen/K-8848-2013; Pereira, Rodrigo/AFV-9983-2022; Baron, Petr/AAH-9306-2019; Cipriani, Marco/MHU-3780-2025; Missiroli, Marino/AAA-9072-2021; Ochoa, Ines/GNO-9255-2022; Li, Tong/A-3182-2017; li, jing/KHY-5337-2024; Bourilkov, Dimitri/AAO-4908-2020; Steggemann, Jan/AAL-5700-2020; Di Micco, Biagio/J-1755-2012; Bermudez Martinez, Armando/HHN-4625-2022; Sonnadara, Upul/E-6359-2010; Forthomme, Laurent/AFS-8908-2022; Ye, Sheng/HGA-5474-2022; Lewicki, Maciej/O-9882-2019; KAYİS TOPAKSU, Aysel/B-8910-2018; Bortfeldt, Jona/AAJ-5370-2021; Marcisovsky, Michal/AAM-2404-2020; Gleyzer, Sergei/AAE-6726-2020; Wosiek, Barbara/K-5811-2017; d'Enterria, David/W-7763-2019; Matousek, Jan/P-2200-2017; García-García, Francisco/B-1929-2014; Evangelos, Gazis/L-3966-2017; Gingrich, Douglas/AEU-8727-2022; Menasce, Dario/A-2168-2016; de la Torre Perez, Hector/ABG-6942-2020; li, jia/GVT-7587-2022; De La Cruz Burelo, Eduard/Q-6021-2019; Torro Pastor, Emma/AAB-5979-2021; Fernandes, Natalia/IUN-1919-2023; ALI, MOHD/IUM-6916-2023; Vanadia, Marco/K-5870-2016; Li, Qiang/AGK-6990-2022; Chen, Guang-Hui/IZE-3664-2023; Wu, Zhengchen/ACS-3054-2022; Sánchez-Rodríguez, Alexander/JLK-9336-2023; Wang, Jiacheng/ABE-5948-2020; Álvarez, Miguel/AAB-8208-2020; Cadamuro, Luca/AAO-8637-2020; liu, lei/V-9822-2018; Cottin, Giovanna/AFR-3846-2022; Ogul, Hasan/S-7951-2016; Garcia, Jose Enrique/KBA-8045-2024; Azarkin, Maxim/N-2578-2015; Shi, Lei/GOP-2629-2022; Hejbal, Jiri/H-1358-2014; Escobar, Juan/H-9617-2017; SULIN, Vladimir/J-6966-2014; Tsirou, Andromachi/HHC-6869-2022; Habibullah, Redwan/AAK-9617-2020; Liu, min/JXW-8493-2024; Liu, Teng/AAS-6484-2020; kangal, evrim/L-8978-2013; Kamenshchikov, Andrey/R-1112-2017; da Costa, Alice/AAV-9482-2021; SULIN, VLADIMIR/N-2793-2015; Černý, Karel/AAK-7746-2021; Aarrestad, Thea/GLV-3031-2022; Marchese, Luigi/KPY-5779-2024; De Filippis, Nicola/AAD-6280-2019; Gonella, Laura/GLR-3838-2022; Gavrilov, Gennadii/GRO-6222-2022; Abdallah, Hassan/AEE-4715-2022; Ciangottini, Diego/HJH-5914-2023; Vora, Jaykumar/N-4111-2015; Mignerey, Alice/D-6623-2011; KHODINOV, ALEKSANDR/D-6269-2015; Amapane, Nicola/HDN-9630-2022; Marcisovsky, Michal/H-1533-2014; Svatos, Michal/ABA-2041-2020; Roy, Anupam/B-2091-2013; Fanò, Livio/K-2460-2015; Ambrozas, Marijus/F-5551-2018; da via, cinzia/AAS-3978-2021; Moreira, Carlos/AAO-9057-2020; Kar, Deepak/N-1844-2014; Stoicea, Gabriel/L-5602-2019; Organtini, Giovanni/D-3990-2009; De Iorio, Agostino/HJH-7155-2023; ÇAKIR, ÖZGÜR/Q-7259-2019; Ozcan, Veysi/AAS-4508-2020; Flore, Carlo/HZJ-6377-2023; Vachon, Brigitte/KXS-1100-2024; Iaydjiev, Plamen/AEB-8785-2022; Dozen, Candan/IQS-4597-2023; Aushev, Tagir/AAN-9735-2020; Mercadante, Pedro/K-1918-2012; Novotny, Lukas/AAE-8669-2022; Agaras, Merve/AAB-5221-2021; Passaggio, Stefano/B-6843-2013; Mir, Lluïsa-Maria/G-7212-2015; Coadou, Yann/G-2263-2010; Carquin, Edson/GLU-9641-2022; Jeitler, Manfred/H-3106-2012; Negri, Andrea/J-2455-2012; de Groot, Nicolo/A-2675-2009; Gennai, Simone/P-2880-2015; Y, ISMAIL/CAH-1235-2022; Gabrielli, Alessandro/H-4931-2012; Stoicea, Gabriel/B-6717-2011; D'Hondt, Jorgen/ABD-7930-2020; Cheng, Chi/MAH-1011-2025; Titov, Maxim/JAC-6742-2023; Mikel Eukeni, Pozo Astigarraga/AAZ-8345-2021; Doroba, krzysztof/AAA-3419-2021; Camporesi, Tiziano/F-8307-2013; Lokos, Sandor/A-4798-2019; Karancsi, János/A-9710-2013; Costa, Maria/B-4007-2012; Nayak, Kishora/AAV-4969-2021; Aydilek, Orhan/GLV-0592-2022; Di Mattia, Alessandro/HNQ-0365-2023; Alves, Gilvan/C-4007-2013; Bold, Tomasz/A-1942-2017; Dziedzic, Bartosz/Q-4189-2017; Zhang, yuxuan/JXM-9935-2024; Pellecchia, Antonello/KZV-0289-2024; Faccioli, Pietro/AAF-1499-2019; Morovic, Srecko/T-9019-2019; Podberezko, Pavel/M-8985-2018; Amoroso, Simone/AAW-4334-2021; Bunichev, Viacheslav/E-2285-2012; Gongadze, Alexi/T-9162-2017; Mota Amarilo, Kevin/JCE-6631-2023; Sculac, Toni/AAE-4141-2019; Hu, Qingyang/IZP-7328-2023; Soffi, Livia/HSC-0774-2023; ASILAR, Ece/ABC-4577-2020; dumanoglu, isa/C-3627-2018; Pérez-Calero Yzquierdo, Antonio/F-2235-2013; Mikuni, Vinicius/HHN-1191-2022; Saoulidou, Niki/AAA-2891-2020; Radics, Balint/AAN-2721-2020; Yalvac, Metin/LYP-1776-2024; Marlow, Daniel/C-9132-2014; Chen, Fang/JZE-4446-2024; zhen, zhang/HNI-7910-2023; Betti, Alessandra/AAD-9964-2019; Stanecka, Ewa/V-6242-2018; Luongo, Nicolás/AAR-2772-2021; Koperny, Stefan/ABB-4747-2020; Creanza, Donato/KIC-8791-2024; radi, amr/Y-1592-2019; Canelli, Florencia/AAI-1616-2021; Montagna, Paolo Maria/AAY-8669-2021; Bogdanchikov, Alexander/AAB-9414-2022; Abbrescia, Marcello/HTN-5367-2023; Iengo, Paolo/AAR-7518-2020; Beemster, Lars/NBX-1402-2025; Fiedler, Petr/LKJ-4414-2024; Chen, Yang/KHD-8849-2024; Manthos, Ioannis/GWD-1076-2022; Rodriguez, German/CAF-8701-2022; Burgard, Carsten/KIE-8584-2024; Piperov, Stefan/Q-1980-2017; Wang, Hui/GLT-7990-2022; Lokajicek, Milos/H-1383-2014; Talyshev, Alexey/HGC-6910-2022; Petousis, Vlasios/JCE-4923-2023; Guler, Yalcin/AAG-7833-2019; Teles, Patricia/ABF-9723-2021; Gravili, Francesco Giuseppe/KFT-3060-2024; Tudorache, Valentina/D-2743-2012; Liu, Liu/JXM-8208-2024; Marinelli, Nancy/MCJ-3716-2025; Fiorendi, Sara/ABA-3311-2021; YILDIZ, Hatice/AAN-3727-2021; Leonidov, Andrey/P-3197-2014; Malvezzi, Sandra/B-8524-2009; Benussi, Luigi/O-9684-2014; Muino, Patricia/F-7696-2011; Hoh, Siewyan/AAM-9562-2021; Weigell, Philipp/I-9356-2012; Tadel, Matevz/H-3204-2016; Herrera, Maria/AAD-6466-2021; Brau, James/ACH-1573-2022; Tsybychev, Dmitri/J-3733-2017; Franci, Daniele/LDE-8961-2024; li, bo/JJC-2664-2023; Chitan, Adrian/AAC-8946-2022; Cetin, Serkant/AGF-0147-2022; Mindur, Bartosz/A-2253-2017; Kaveh, Hessamoddin/AAI-7230-2021; Sen, F. Aydogmus/I-4879-2014; Meroni, Chiara/NES-8456-2025; Lagouri, Theodota/AAC-7358-2021; Romano, Emanuele/AAL-7533-2020; Potamianos, Karolos/V-2525-2019; MantillaSuarez, Cristina/LWK-8416-2024; Li, Wenjuan/KDN-8450-2024; Schultz-Coulon, Hans-Christian/MSV-8422-2025; Carrillo, Camilo/AAH-3578-2019; Mitsou, Vasiliki/D-1967-2009; Gao, Y./GWZ-3665-2022; LeBlanc, Matt/JDV-5150-2023; Lu, Meng/GQZ-7036-2022; Giammanco, Andrea/O-5017-2019; Puerta Pelayo, Jesus/L-1632-2014; Csanad, Mate/D-5960-2012; Zhang, Kai/ABA-7428-2020; Petukhova, Krystsina/AAZ-2794-2020; Mulders, Martijn/AGK-9612-2022; Kharlamova, Tatyana/AAQ-5430-2020; LI, Zhi-Qiang/HGA-1583-2022; Maselli, Silvia/J-1599-2012; Flix, Josep/G-5414-2012; D'Alessandro, Raffaello/P-4138-2019; Escobar, Juan/JLM-3900-2023; Markina, Anastasia/E-3390-2012; LECOQ, Paul/S-7246-2019; Luci, Claudio/HKW-0143-2023; Nicolaou, Chr./I-7953-2019; Zhu, Ren-Yuan/V-8966-2019; Cerrito, Lucio/KPA-8260-2024; li, sixuan/KGR-3943-2024; Bagliesi, Giuseppe/C-2230-2013; Melo da Costa, Eliza/AAX-2394-2021; Sivoklokov, Sergey/D-8150-2012; Ahuja, Sudha/I-4097-2014; Geralis, Theodoros/I-6467-2016; Schernau, Michael/GRY-3808-2022; Anampa, Kenyi/GPX-8479-2022; Zhang, Bin/M-3689-2014; Ciulli, Vitaliano/ABC-5440-2020; BARRILLON, Stephanie/ABA-6873-2021; boccali, tommaso/ACT-7600-2022; Kramarenko, Victor/E-1781-2012; Yang, Yi-Fang/HSH-0926-2023; Cepeda, María/HNO-9314-2023; Serkin, Leonid/JQW-0572-2023; Iuppa, Roberto/GQH-7165-2022; Wuchterl, Sebastian/LOU-0041-2024; Di Florio, Adriano/ABA-3631-2020; Giuli, Francesco/HJI-6649-2023; Bonacorsi, Daniele/F-1505-2014; Tudorache, Alexandra/L-3557-2013; Wang, Yifan/KDO-8319-2024; Gu, Chenghong/AAH-1540-2019; Luukka, Panja-Riina/S-8956-2018; Wan, Jiawei/D-9247-2018; Paulini, Michael/E-8289-2017; Vittori, Camilla/MIJ-8039-2025; Hall-Wilton, Richard/U-6918-2019; Bharthuar, Shudhashil/GQB-2619-2022; Theofilatos, Konstantinos/AAL-9162-2021; Schwartzman, Ariel/AAU-1153-2020; Aguilar-Benitez, Manuel/L-4277-2017; Malagalage, Kithsiri/F-7629-2018; SEVINC KAYA, OZLEM/AAE-8069-2020; cobal, m./JNR-8180-2023; Yang, Lei/G-9705-2019; Reyes-Almanza, Rogelio/GQJ-8236-2022; Gustavino, Giuliano/AAK-6591-2020; Napolitano, Fabrizio/CAI-2163-2022; Dyndal, Mateusz/AAB-1528-2020; Ramakoti, Ekaterina/LJL-2287-2024; Dolejší, Jiří/P-1509-2017; zhang, xiaotao/AAV-7730-2021; Gkougkousis, Evangelos - Leonidas/JFJ-1437-2023; Reeves, Katharine/P-9163-2014; Orlando, Nicola/AAL-1723-2021; de guio, federico/B-8553-2009; gomez, marina/I-7072-2012; Zhang, YingLang/AGZ-8733-2022; Quijada, Javier/AAS-4234-2021; Hollar, Jonathan/KZU-8312-2024; Owen, Mark/Q-8268-2016; Wang, Xiaoning/KFT-2802-2024; Amorim, Antonio/C-8460-2013; Liu, Yan/KFQ-1417-2024; Alexa, Calin/F-6345-2010; Crispin-Ortuzar, Mireia/AAN-7108-2020; Perieanu, Adrian/D-3347-2018; Shabalina, Elizaveta/M-2227-2013; Battilana, Carlo/AAA-7345-2020; Majumder, Gobinda/MTB-7852-2025; Guida, Reynold/A-1019-2007; Vala, Martin/HZL-1003-2023; Field, Robert/B-6850-2008; TUVE, Cristina/P-3933-2015; Kostyukhin, Vadim/F-3171-2019; zhang, wen/JXN-0191-2024; Petkov, Peicho/M-2080-2016; Hobson, Peter/C-8919-2016; Capriotti, Lorenzo/AAV-3851-2021; Petrilli, Alberto/AAZ-6314-2021; Masciovecchio, Mario/IXD-8018-2023; , Carlo/B-7410-2009; Fasanella, Daniele/ABD-9759-2020; Everaerts, Pieter/KIE-3686-2024; Kuutmann, Elin/A-5204-2013; Hamal, Petr/G-5540-2014; Paoletti, Simone/R-2295-2016; Bailey, Adam/T-9828-2017; beddall, ayda/AAG-6531-2020; Vandelli, Wainer/ABI-8185-2020; Kupco, Alexander/G-9713-2014; Loiacono, Eleanor/G-3946-2012; Sanchez, Javier/F-5073-2016; Jiménez Peña, Javier/AFY-1817-2022; Piedra, Jónatan/F-3247-2018; spagnolo, stefania/A-6359-2012; Grinstein, Sebastian/N-3988-2014; Sýkora, Tomáš/Q-3174-2017; shi, chen/KEH-8339-2024; Hill, Christopher/B-5371-2012; La Rosa, Alessandro/I-1856-2013; Hunter, Robert/AAG-8342-2019; Citron, Zvi/GRX-7434-2022; Francavilla, Paolo/HKE-1206-2023; Benekos, Nektarios/I-9928-2017; tsamalaidze, zviadi/U-6949-2019; Lee, Shih-Chang/AAV-7016-2021; EL FARKH, SAAD/HZJ-9307-2023; Perez-Victoria, Manuel/E-2274-2016; Cavallo, Nicola/F-8913-2012; Song, Jianing/GXA-0811-2022; Hou, Weishu/AAA-5828-2021; Lima, Vinicius/MBH-0530-2025; Fedi, Giacomo/IRZ-8694-2023; Karyukhin, Andrey/J-3904-2014; Ahmad, Ashfaq/ABJ-8366-2022; Sławińska, Magdalena/W-2551-2018; Cerri, Olmo/Z-3579-2019; Yang, Yifan/LEM-0238-2024; chevalier, laurent/M-6892-2014; Bainbridge, Robert/JRW-6150-2023; Stahl, Achim/E-8846-2011; Turra, Ruggero/IZE-0280-2023; Meyer Garcia, Lucas/JFA-6805-2023; Chenarani, Shirin/AAO-8918-2021; Yang, Yifan/AHA-9362-2022; Polatoz, Ayse/AAF-6722-2021; Pantaleo, Francesca/AAV-4919-2020; Lowette, Steven/HKV-3341-2023; Tassi, Eliana/I-3494-2012; KIM, SUNG/ADF-8559-2022; Zolkapli, Zukhaimira/AAA-4039-2019; Strologas, John/GWR-2036-2022; Viaux Maira, N./AAT-5715-2020; Sarica, Ulascan/JXY-2829-2024; Hoorani, Hafeez/D-1791-2013; Donadelli, Marisilvia/H-3710-2016; Day-Hall, Henry/HSB-8751-2023; Wozniak, Krzysztof/Q-7754-2019; Dallavalle, Gaetano Marco/AFW-4654-2022; Mashinistov, Ruslan/M-8356-2015; Watson, Ian/IAM-9344-2023; Camarda, Stefano/IQW-2840-2023; Babaev, Anton/U-5457-2019; Chizhov, Mihail/CAI-8953-2022; Skovpen, Kirill/HKM-3974-2023; Weber, Michele/H-1001-2012; Fabbri, Laura/H-3442-2012; de Faria Alves Pinto, João/ABB-7004-2020; shao bin, li/HME-2779-2023; Boimska, Bożena/Z-6088-2019; Lopez Paz, Ivan/AFQ-4280-2022; Asawatangtrakuldee, Chayanit/GLS-1465-2022; Kuday, Sinan/C-8528-2014; Panizzo, Giancarlo/AAS-2986-2020; Doğangün, Oktay/AAC-1579-2022; Lefebvre, Benoit/ABB-2272-2021; Dubinin, Filipp/M-9546-2015; Menichelli, Mauro/AAQ-4026-2020; Lychkovskaya, Natalia/F-8341-2017; yagil, avi/I-3278-2018; Ulrich, Ralf/Q-3882-2019; O'Shea, Val/G-1279-2010; Urbán, Susana/H-1376-2015; My, Salvatore/HTM-1335-2023; Celebi, Emre/KEI-8113-2024; Gil Da Silveira, Gustavo/N-7279-2014; Cheremushkina, Evgeniya/E-9881-2018; Mamuzic, Judita/U-3509-2017; Ramos, Juan/AAF-3114-2019; Tariq, Khuram/LDG-3808-2024; Tapia, Sebastian/ABB-6644-2021; Elkafrawy, Tamer/HPF-5873-2023; KHAN, Masood/AAA-7384-2020; Parodi, Fabrizio/AHE-5089-2022; Montanari, Alessandro/J-2420-2012; Peleganchuk, Sergey/J-6722-2014; Ferrando, James/KXR-3604-2024; Kartvelishvili, Vakhtang/K-2312-2013; Zeng, Jiacheng/JMQ-2883-2023; Boyko, Igor/J-3659-2013; Ventura, Susana/HHN-5760-2022; Chen, Ziqi/HPE-6145-2023; Jain, Shikha/ADG-6788-2022; liu, wenli/JRW-0517-2023; HORII, Yasuyuki/I-7208-2014; Bouhali, Othmane/JXM-3572-2024; Wang, Dayong/LRC-9881-2024; Ganjour, Serguei/D-8853-2011; Banerjee, Swagato/AAN-3326-2021; Liu, Kunpeng/IAP-6799-2023; Pathak, Atanu/HZH-7944-2023; Mali, Miha/KFB-6299-2024; Lasagni Manghi, Federico/JRX-4442-2023; Xie, Si/O-6830-2016; chen, yue/JEF-2824-2023; Ozdemir, Kadri/P-8058-2014; Kumar, Mukesh/AAB-5095-2020; bianco, giuliana/AAB-2760-2020; Beddall, Andrew/AAE-5820-2022; Grynyov, Borys/D-1714-2010; Chen, hongyu/KUD-1232-2024; Testa, Marianna/JAZ-0916-2023; , Jie/AAP-3135-2020; LI, yue/KHC-6771-2024; Mrenna, Stephen/KIL-6081-2024; Price, Darren/E-6162-2012; Adiguzel, Aytul/AAC-9049-2020; Martin dit Latour, Bertrand/JUV-5162-2023; Derendarz, Dominik/AAO-3512-2021; GULER, E/AAH-4748-2019; Andrade, Maria Gloria/ADF-2473-2022; Ramos Lopez, Dayron/LPP-5481-2024; wang, yitian/JFA-6804-2023; Rossi, Eleonora/JYO-6120-2024; Postolache, Petronel/ABA-3064-2021; Sopkova, Filomena/HKV-6270-2023; Venturi, Andrea/J-1877-2012; Pages, Andres/C-5353-2011; Đorđević, Marija/JQV-6386-2023; Lee, Suhyun/AAA-3368-2022; SIMSEK, Ali Eren/AFO-3050-2022; chen, ying/HHS-8254-2022; do Amaral Coutinho, Yara/AAU-7857-2021; Solodkov, Alexander/B-8623-2017; Mikestikova, Marcela/H-1996-2014; Lee, Seung Eun/ABG-1607-2021; Meijers, Femke/IUM-7952-2023; Waltenberger, Wolfgang/H-9330-2018; zhou, zhou/HCH-1084-2022; DAS, ANIL KUMAR/JCF-2235-2023; Connell, Simon/F-2962-2015; Martinelli, Luca/JGD-3837-2023; Tuo, Shengquan/ABA-9032-2021; Kim, Victor/L-1648-2013; Gouighri, Mohamed/ITU-2465-2023; Furtado de Simas Filho, Eduardo/A-2399-2016; Wang, Zejun/KBB-8454-2024; Wu, Yizhi/ABI-7340-2020; Nemecek, Stanislav/G-5931-2014; kaya, mithat/D-8062-2011; Peters, Klaus/C-2728-2008; Parida, Bibhuti/T-3730-2018; Giommi, Luca/AGV-7154-2022; Naimuddin, Md/JXL-7104-2024; White, Ryan/E-2979-2015; chen, gang/JRX-1197-2023; Primavera, Federica/KUD-4067-2024; wang, xiang/IVV-6713-2023; Iorio, Alberto Orso Maria/GXA-0233-2022; Hanif, Hamza/JXN-3419-2024; Sfyrla, Anna/AEL-2938-2022; Cavallari, Francesca/AAE-8571-2019; Berger, N/ABE-4064-2020; Presilla, Matteo/MGW-3532-2025; Xi, Zhaoxu/IZD-5841-2023; Goy Lopez, Silvia/K-9200-2017; CUI, Han/KPB-6448-2024; Golubev, Nikolay/L-4131-2017; Moura Junior, Natanael/ADI-6300-2022; Paraskevas, Iosif/G-3211-2017; Padula, Sandra/AAE-4304-2020; Paramatti, Riccardo/IXW-6363-2023; Vai, Ilaria/AAT-5836-2020; Chekulaev, Sergey/O-1145-2015; Wu, Xin/ABH-1729-2020; Verwilligen, Piet/AAA-8819-2019; Chistov, Ruslan/R-5574-2019; Kalsi, Amandeep Kaur/JNR-9607-2023; Bates, Richard/D-6596-2013; Pospisil, Stanislav/HZJ-6111-2023; Ali, Hanadi/LGZ-6456-2024; Romaniouk, Anatoli/Q-6674-2017; Tassi, Enrico/AAJ-9661-2020; Privara, Radek/JGC-6982-2023; Fallavollita, Francesco/AAL-8850-2020; Salt, Jose/F-4928-2016; Raicevic, Natasa/ABD-5889-2020; lin, kaili/AAW-7160-2020; Mishra, Trilochan/A-7947-2010; Martinelli, Maurizio/AAC-8282-2021; Jo, Hyon-Suk/HGC-7070-2022; Meridiani, Paolo/ABH-1655-2020; Blekman, Freya/ABD-7916-2020; TÜRK ÇAKIR, İLKAY/HNI-7509-2023; Zhou, Ning/D-1123-2017; MEONI, Evelin/ABD-9498-2021; zhu, yujie/KBC-4009-2024; Negrini, Matteo/C-8906-2014; Perez, Miguel/B-2717-2015; Maj, Klaudia/Q-2724-2019; Focardi, Ettore/E-7376-2012; Kaur, Harjot/KJM-6607-2024; Arcidiacono, Roberta/ABF-3918-2020; xu, lingzhi/JVZ-8748-2024; Li, Zhixin/ABI-9264-2022; Bossini, Edoardo/AAA-4972-2020; Petrucciani, Giovanni/AAM-8482-2020; Neumeister, Norbert/JXN-1675-2024; piper, kristen/KMA-0348-2024; Vacek, Vítězslav/JXY-4499-2024; stucci, luigia/I-7465-2018; buotempo, salvatore/B-5210-2012; Pastrone, Nadia/JRZ-0528-2023; wang, zhifei/KVB-1065-2024; Malakhov, Alexander/D-5702-2016; Atef, Ashraf/AAC-9697-2021; chen, yuqi/KBB-4137-2024; Simone, Federica/HDM-3686-2022; Clements, Emma/HSG-3424-2023; Sultanaliyeva, Laily/ABG-9047-2020; Hall, Jeter/F-6108-2013; De, Kaushik/N-1953-2013; Zhao, Hang/KCL-7278-2024; Wittich, Peter/HOH-5761-2023; Simsek, Sinem/AGG-2640-2022; Mohammadi Najafabadi, Mohammad/GLR-0213-2022; della Volpe, Domenico/B-4482-2012; Trzupek, Adam/N-2448-2018; Safronov, Grigory/F-8494-2017; Viliani, Lorenzo/AAU-3462-2021; ezzi, mohammed/AAD-7543-2020; Zhukova, Valentina/C-8878-2016; Ohm, Christian/AAU-6572-2020; Ceccarelli, Rudy/JTU-5218-2023; Babal, Dominik/GXG-4304-2022; Terashi, Koji/ITW-2370-2023; Dawson, Ian/K-6090-2013; Sacchi, Roberto/AGS-7202-2022; Reis, Tomas/JHS-4868-2023; Smirnova, Lidia/D-8089-2012; Li, Wenxian/AAJ-5087-2021; Iqbal, Muhammad/HJH-2369-2023; Gonzalez, Barbara/ABG-7021-2020; Demichev, Mikhail/A-8469-2015; Klimentov, Alexei/I-4270-2013; yan, su/KHT-1728-2024; Khvedelidze, Arsen/AAF-5025-2020; Pan, Tong/MVW-7799-2025; chen, junchen/KHW-4086-2024; Malbouisson, H./N-6733-2015; Latino, Giuseppe/AAE-7434-2019; Levchenko, Maria/KVZ-3373-2024; Osherson, Marc/LWZ-8687-2024; Bassalat, Ahmed/HHY-9901-2022; Chelkov, Georgy/G-9934-2019; Romero, Luciano/B-8917-2018; Kozhuharov, Venelin/AAL-1658-2021; Kruchonak, Uladzimir/AAN-4371-2020; Kazanin, Vasily/HHM-2056-2022; Yuldashev, Bekhzod/AAA-5876-2021; Kim, Sun/C-2026-2011; Uslan, Ebru/ACZ-1264-2022; Šolc, Jaroslav/AAC-5868-2021; Tasevsky, Marek/H-4630-2014; Palla, Fabrizio/F-4727-2012; Tornago, Marta/NGS-5785-2025; Joo, Changwoo/ABI-4034-2020; Shalaev, Vladimir/B-9331-2019; siviero, federico/LXA-5818-2024; SÖZBİLİR, ÜMİT/AAV-8199-2020; Ragazzi, Stefano/D-2463-2009; Leisos, Antonios/AAJ-2351-2021; Garg, Rocky/AAV-9845-2021; Lari, Tommaso/JTU-4817-2023; gaudio, gabriella/AAN-6039-2021; Reyes Flores, Carlos Armando/AGQ-9109-2022; Della Pietra, Massimo/J-5008-2012; Hernández Calama, José María/AAW-6394-2021; Marin, Jose/K-6412-2014; Jia, Jiangyong/MVT-7088-2025; Zhang, Dagan/AAC-9118-2021; Carter, Travis/ABD-9109-2021; Calvo Alamillo, Enrique/L-1203-2014; Longo, Riccardo/HHN-5758-2022; Mousa, Jehad/I-8019-2019; Fassouliotis, Dimitrios/AAL-7081-2021; Buzykaev, Alexey/HIK-0117-2022; Snesarev, Andrei/H-5090-2013; Gray, Heather/ABI-8041-2022; Vischia, Pietro/AAB-7811-2021; Vega, Johnny/JZT-3699-2024; Zhou, Zhenhua/AID-6326-2022; Cankocak, Kerem/A-1507-2018; Kurashige, Hisaya/H-4916-2012; de la Cruz, Begona/K-7552-2014; Farias, Paulo/AAY-1854-2021; Hildreth, Michael/LWK-8035-2024; Kozhin, Anatoly/AAZ-5138-2020; Khakzad, Mohsen/ABB-1945-2021; Saraiva, Joao Gentil/D-1596-2017; lin, yuan/JXL-9592-2024; Castillo, Victoria/B-5171-2015; Chistov, Ruslan/B-4893-2014; Dudko, Lev/D-7127-2012; Slovák, Radim/P-9217-2017; Gabrielli, Andrea/A-7175-2008; Norjoharuddeen, Nurfikri/S-3109-2018; Teoh, J. J./MDS-7897-2025; BEHERA, PRADYUMNA/AAS-4036-2021; Malecki, Paweł/W-1710-2018; Gabrielli, Alice/HNR-6417-2023; Olesya, Kuchinskaya/AAF-8437-2020; Mastrapasqua, Vincenzo/KZU-0967-2024; Solovyev, Victor/C-4614-2013; Kaur, Amandeep/IYJ-2622-2023; Monticeli, Francisco/AAO-9697-2020; Matveev, Vsevolod/O-7476-2017; Buttar, Craig/D-3706-2011; Colaleo, Anna/JTS-3830-2023; Saka, Halil/GPF-8892-2022; Arneodo, Michele/ABF-7197-2020; Kumar, Abhishek/KCL-4676-2024; Barria, Patrizia/AAT-3894-2020; Juodagalvis, Andrius/F-6952-2018; Tian, Yutong/KOC-6596-2024; Camarero, Daniel/Z-1924-2019; Martinez, Paula/KFQ-1250-2024; Chen, Shiping/B-7492-2011; Darbo, Giovanni/C-8175-2012; Jiménez, Yesenia/ABH-1107-2020; cesari, nicola/G-7817-2012; Bunkowski, Karol/KOD-1567-2024; Concejal Muñoz, David/JTT-5328-2023; Bhamjee, Muaaz/ABE-4708-2020; Zhou, Shiyuan/IYJ-7387-2023; mohammed, yasser/P-1462-2016; Mungo, Davide Pietro/KSM-9202-2024; Barberis, Dario/ABF-1310-2021; Dhingra, Nitish/ABA-9507-2020; Wadud, Dr. Mohammad A./AAR-2288-2020; Giagu, Stefano/H-6455-2013; Wang, Rachel/IQR-7785-2023; Liu, Xu/AAN-1711-2021; Li, Bing/GSN-3295-2022; Jakoubek, Tomas/G-8644-2014; de Souza Sandro, Fonseca/ABB-8505-2020; Dogra, Sunil/B-5330-2013; Barberio, Elisabetta/A-4978-2010; Li, Huijing/ADC-7558-2022; Fiorina, Davide/HKE-5979-2023; Gaile, Anastasija/KLE-1958-2024; lei, yuan/GXW-0547-2022; Godlewski, Jan/AAI-3300-2021; Bornheim, Adi/L-2750-2019; Gurbuz, Saime/AAG-5583-2019; Sbarra, Carla/M-9669-2018; Vetterli, Michel/C-6161-2011; Calvetti, Milene/AAQ-1337-2020; Wu, Wenjie/KVA-7436-2024; Kepka, Oldrich/ABF-5327-2021; Benaglia, Andrea/AGF-5495-2022; Wozniak, Krzysztof/P-4475-2017; Rossi, Elvira/KSM-7928-2024; Duarte, Javier/AAA-5414-2020; Zalewski, Piotr/H-7335-2013; Venditti, Rosamaria/IVH-5947-2023; Zhou, You/ABH-2989-2021; Purohit, Arnab/MSW-1519-2025; Kapoor, Aakanksha Rajiv/KAM-6000-2024; Prokoshin, Fedor/E-2795-2012; Legger, Federica/HNC-2568-2023; Gregores, Eduardo/F-8702-2012; Roy Chowdhury, Suvankar/IXN-7230-2023; Cervelli, Alberto/X-7416-2018; Fisher, Wade/N-4491-2013; Demiragli, Zeynep/IZE-1919-2023; liu, qi/KFA-4047-2024; Lannon, Kevin/HGU-5755-2022; Wagner, Jonathan/GXV-3275-2022; Fan, Jingfang/GLS-9790-2022; ciocci, maria/I-2153-2015; Newman, Paul/M-4984-2016; Wang, Song-Ming/AAP-9832-2021; Plotnikov, Evgenii/F-8333-2017; Swain, Subrat/IXW-8971-2023; Baskakov, Alexey/O-4521-2017; Ferrer, Antonio/H-2942-2015; Nessi, Marzio/L-5194-2017; Banaś, Elżbieta/W-4583-2017; Ma, Hong/F-2725-2011; Marinho, Franciole/N-8101-2014; Feng, Mingyang/HPD-1231-2023; Selvaggi, Michele/CAJ-2129-2022; Poblete, Pedro/AAH-7828-2020; Alimonti, Gianluca/AAG-4603-2020; Lista, Luca/M-2912-2019; Magna, Rodrigues/JXL-2924-2024; Peixoto, Adriano/AAZ-1408-2021; Csorgo, Tamas/I-4183-2012; Escobar Ibanez, Carlos/B-3761-2017; McKee, Shawn/B-6435-2012; Hansen, Peter Henrik/C-2098-2015; Dubinin, Mikhail/I-3942-2016; Dabrowski, Wladyslaw/AAS-6369-2020; Villaplana Perez, Miguel/B-5772-2014; Schultz-Coulon, Hans-Christian/X-5006-2018; Camarero Munoz, Daniel/HTS-3134-2023; Belyaev, Alexander/F-6637-2015; Lopez Solis, Alvaro/KCL-5505-2024; Sessa, Marco/AAT-2850-2020; Mundim, Luiz/A-1291-2012; Cassese, Antonio/R-1713-2016; Ventura, Andrea/A-9544-2015; Smirnova, Oxana/A-4401-2013; Popa, Stefan/A-7734-2018; Kroll, Jiri/C-8465-2018; da Cruz e Silva, Cristovao/K-7229-2013; Pedraza Morales, Maria Isabel/ABC-7289-2021; Ulloa Poblete, Pablo Augusto/HCH-9521-2022; Tytgat, Michael/F-3732-2018; Benchekroun, Driss/JCN-4659-2023; Oide, Hideyuki/KOC-2483-2024; Kumar, Mukesh/U-6800-2018; Navarro-Tobar, Alvaro/K-7864-2014; Bogavac, Danijela/KCJ-8078-2024; Lazzaroni, Massimo/N-3675-2015; D'Eramo, Louis/Q-5816-2017; Goh, Junghwan/Q-3720-2016; Kaczmarska, Anna/B-2753-2019; Pasztor, Gabriella/D-9716-2016; Todorova, Sarka/GXV-2085-2022; Raidal, Martti/F-4436-2012; Faltova, Jana/P-6842-2017; Sanchez-Hernandez, Alberto/L-4955-2017; Lee, Jason/B-9701-2014; Sznajder, Andre/L-1621-2016; Petersen, Troels/P-5538-2015; Haddad, Yacine/GRX-5022-2022; Turtuvshin, Tulgaa/HTP-4981-2023; Ali, Babar/KGM-2699-2024; Chu, Ming-chung/M-2655-2018; Di Domenico, Antonio/G-6301-2011; Moon, Chang-Seong/J-3619-2014; Svatos, Michal/G-8437-2014; Worm, Steven/I-3575-2012; Ligabue, Franco/F-3432-2014; Reznicek, Pavel/C-1989-2017; Paulini, Manfred/N-7794-2014; Venditti, Rosamaria/I-1030-2014; Zenis, Tibor/T-5270-2018; Staszewski, Rafal/V-5240-2018; Fernandez Menendez, Javier/B-6550-2014; Introzzi, Gianluca/K-2497-2015; Vos, Marcel/G-8123-2015; Grandi, Claudio/B-5654-2015; Filatov, Oleg/V-9680-2017; Sagir, Sinan/A-5219-2018; Gonzalez de la Hoz, Santiago/E-2494-2016; Di Nardo, Roberto/J-4993-2012; Panizzo, Giancarlo/KHY-5172-2024; Sykora, Ivan/T-5252-2018; ASILAR, Ece/KEI-3075-2024; Konecki, Marcin/G-4164-2015; Davidek, Tomas/P-2697-2017; Tcherniaev, Evgueni/G-3453-2016; HAJAHMAD (Wael HAJ AHMAD), Vael/E-6738-2016; Tinoco Mendes, Andre David/D-4314-2011; Coccaro, Andrea/P-5261-2016; Sioli, Maximiliano/Q-1597-2016; Valero, Alberto/G-9866-2015; Mora Herrera, Maria Clemencia/L-3893-2016; Vilela Pereira, Antonio/L-4142-2016; Zhemchugov, Alexey/N-1717-2017; Rolandi, Luigi (Gigi)/E-8563-2013; Ahmadov, Faig/B-3723-2018; Dharmaratna, Welathantri/F-6745-2018; Bona, Marcella/JPX-4062-2023; Lysak, Roman/H-2995-2014; Rossi, Biagio/F-4137-2018; Sen, Sercan/C-6473-2014; Mohammadi Najafabadi, Mojtaba/HLH-5741-2023; Ducu, Otilia/JZT-8380-2024; Zhang, Kaili/H-2805-2016; Gorisek, Andrej/KQU-6818-2024; Palencia Cortezon, Jose Enrique/F-1059-2017; Giordani, Mario/Q-6211-2018; Stein, Annika/GLT-6049-2022; Onofre, Antonio/JCP-1935-2023; Grancagnolo, Sergio/J-3957-2015; D'Alessandro, Raffaello/F-5897-2015; Barreiro, Fernando/D-9808-2012; Grinstein, Sebastian/ABE-1880-2020; Shevelev, Alexey/M-4895-2016; Manzoni, Stefano/B-2352-2018; Gauzzi, Paolo/D-2615-2009; Bachas, Konstantinos/C-8101-2019; Ahmad, Muhammad/LBH-2342-2024; Fassi, Farida/F-3571-2016; uysal, zekeriya/AAD-1226-2019; Jafari, Abideh/JVP-2320-2024; Dinu, Ioan-Mihail/IQS-2665-2023; Vasile, Matei-Eugen/ADS-3975-2022; Pezzullo, Gianantonio/AAA-1579-2021; Bernardes, Cesar Augusto/D-2408-2015; Padilla, Cristobal/C-3218-2017; Grzanka, Leszek/M-9052-2018; cerri, alessandro/Q-6884-2016; Buckley, Andy/B-8362-2014; ALCARAZ MAESTRE, JUAN/I-5763-2015; Penc, Ondrej/H-3032-2014; Castro, Nuno/AAB-3648-2019; Malawski, Maciej/H-9119-2012; Vranjes Milosavljevic, Marija/F-9847-2016; Pater, Joleen/A-4262-2016; Akgun, Bora/AAM-8311-2021; Redondo, Ignacio/K-8639-2014; Gerosa, Raffaele/AGL-6079-2022; Delgado Peris, Antonio/AAA-5165-2019; Bosman, Martine/J-9917-2014; Lee, Lawrence/AAU-6790-2021; Hernandez Calama, Jose Maria/H-9127-2015; Calligaris, Luigi/K-2018-2017; Sciandra, Andrea/JXY-8826-2024; Belyaev, Andrey/E-1540-2012; Cardini, Andrea/KUF-0984-2024; Blue, Andrew/C-9882-2016; Moscatelli, Francesco/N-6333-2014; Della Ricca, Giuseppe/B-6826-2013; Fiorini, Luca/W-6250-2018; Colaleo, Anna/HSG-1637-2023; Kim, Tae Jeong/P-7848-2015; Dam, Mogens/C-2081-2015; Gonzalez Sevilla, Sergio/B-2690-2014; Kodys, Peter/P-2636-2017; Novaes, Sergio/D-3532-2012; Camarri, Paolo/M-7979-2015; Garcia Navarro, Jose Enrique/H-6339-2015; Wolter, Marcin/A-7412-2012; Geanta, Andrei-Alexandru/IAO-0890-2023; Moraes, Arthur/F-6478-2010; D'Auria, Saverio/O-3276-2017; Malik, Sudhir/D-6621-2018; Spagnolo, Paolo/G-3401-2017; Korcyl, Krzysztof/W-2111-2018; Heredia de la Cruz, Ivan/L-2610-2018; Juste, Aurelio/I-2531-2015; Flores Castillo, Luis Roberto/W-3928-2018; Ciesla, Krzysztof/N-6601-2018; Gonzalez Suarez, Rebeca/L-6128-2014; Berta, Peter/AAL-7109-2020; Ferencek, Dinko/G-6411-2015; Monzani, Simone/D-6328-2017; Riu, Imma/L-7385-2014; Smirnov, Sergei/F-1014-2011; Albert, Justin/J-4152-2017; Fernandez Perez Tomei, Thiago Rafael/E-7091-2012; Kuze, Masahiro/V-4251-2018; Polikarpov, Sergey/C-8939-2016; Bortignon, Pierluigi/AAF-6561-2020; Gustavino, Giuliano/C-3242-2016; Klyukhin, Vyacheslav/D-6850-2012; Androsov, Konstantin/HJA-2332-2022; Maleev, Victor/R-4140-2016; Shopova, Mariana/HKW-0149-2023; Giacomelli, Paolo/B-8076-2009; Martinez Rivero, Celso/V-6916-2017; Chernyavskaya, Nadezda/F-2161-2015; Rebuzzi, Daniela Marcella/D-9727-2018; Kyberd, Paul/P-1092-2014; Vranjes, Nenad/B-4003-2017; Govoni, Pietro/K-9619-2016; Josa Mutuberria, Isabel/K-5184-2014; AGHEORGHIESEI, Catalin/B-8596-2014; Lee, Jeongeun/IYJ-2550-2023; Li, Liang/O-1107-2015; Elkafrawy, Tamer/Q-8786-2016; Volkotrub, Yuriy/HSC-2016-2023; Matorras, Francisco/I-4983-2015; Gonzalez Caballero, Isidro/E-7350-2010; Fernandez Bedoya, Cristina/K-8066-2014; Martin Perez, Cristina/MEP-9682-2025; Maj, Klaudia/Q-4624-2017; Lacasta, Carlos/C-7254-2008; Sandro, Fonseca de Souza/M-8731-2014; Amendola, Chiara/KCK-3814-2024; Mondal, Santu/GSE-1742-2022; Schioppa, Enrico Junior/F-4731-2019; Kulchitsky, Yuri/KJL-1720-2024; Maeda, Junpei/B-8131-2018; Manhaes de Andrade Filho, Luciano/N-7778-2017; Fouz Iglesias, Maria Cruz/AAF-1105-2019; Yazgan, Efe/C-4521-2014; de Souza Lemos, Dener/X-1931-2018; Chwastowski, Janusz/I-4480-2012; Britton, David/F-2602-2010; Rodriguez Bosca, Sergi/HPC-6167-2023; Demiroglu, Zuhal Seyma/A-5168-2016; Baldin, Evgenii/A-6186-2014; Santra, Arka/AEE-4946-2022; Padula, Sandra S./G-3560-2012; Radogna, Raffaella/I-1033-2014; xella, stefania/E-6752-2015; Doyle, Anthony/C-5889-2009; Calderon, Dr. Alicia/K-3658-2014</t>
  </si>
  <si>
    <t>Heath, Helen/0000-0001-6576-9740; Escobar Ibanez, Carlos/0000-0003-4442-4537; Castilla-Valdez, Heriberto/0009-0005-9590-9958; Jones, Eleanor/0000-0001-6289-2292; Rieck, Patrick/0000-0003-0290-0566; Forthomme, Laurent/0000-0002-3302-336X; Dyndal, Mateusz/0000-0001-9632-6352; Kramer, Tobias Robert Jakob/0000-0002-7004-0214; Buttar, Craig/0000-0003-0188-6491; Ventura-Gonzalez, Salvador/0000-0001-5246-0779; Corriveau, Francois/0000-0002-4970-7600; Jakoubek, Tomas/0000-0001-7038-0369; Llorente Merino, Javier/0000-0003-0027-7969; McKee, Shawn/0000-0002-4551-4502; Hansen, Peter Henrik/0000-0002-6764-4789; Cueto Gomez, Ana Rosario/0000-0003-1494-7898; Snesarev, Andrei/0000-0002-9067-8362; Warburton, Andreas/0000-0002-2298-7315; Raine, John/0000-0002-5987-4648; Iakovidis, George/0000-0002-0330-5921; Falda Ulhoa Coelho, Luis Felipe/0000-0002-2298-3605; Dominguez, Aaron/0000-0002-7420-5493; /0000-0001-5765-1750; Baines, John/0000-0003-0770-2702; Auriol, Adrien/0000-0002-3623-1228; Pizzini, Alessio/0000-0001-8891-1842; Pereira Peixoto, Ana Paula/0000-0003-3424-7338; Faltermann, Nils/0000-0001-6506-3107; Fiorina, Davide/0000-0002-7104-257X; Goldouzian, Reza/0000-0002-0295-249X; Dubinin, Mikhail/0000-0002-7766-7175; Jin, Weijie/0009-0009-8976-7702; Yamazaki, Yuji/0000-0003-3710-6995; Selvaggi, Michele/0000-0002-5144-9655; Dabrowski, Wladyslaw/0000-0001-9061-9568; Liu, Minghui/0000-0003-0056-7296; Fedi, Giacomo/0000-0001-9101-2573; Yap, Yee Chinn/0000-0001-8939-666X; Villaplana Perez, Miguel/0000-0002-0048-4602; Schultz-Coulon, Hans-Christian/0000-0002-0860-7240; Hrynevich, Aliaksei/0000-0002-5411-114X; Moenig, Klaus/0000-0002-3169-7117; Diotalevi, Tommaso/0000-0003-0780-8785; Pauls, Alexander/0000-0002-8117-5376; Chowdhury, Tasnuva/0000-0002-2681-8105; Portales, Louis/0000-0002-9860-9185; Alves Coelho, Eduardo/0000-0001-6114-9907; Camarero Munoz, Daniel/0000-0002-2855-7738; Primavera, Margherita/0000-0002-6866-3818; Schramm, Steven/0000-0001-9031-6751; Belyaev, Alexander/0000-0002-1733-4408; Tariq, Khuram/0000-0002-0584-8700; Wiedenmann, Werner/0000-0003-3605-3633; Giammanco, Andrea/0000-0001-9640-8294; Simoniello, Rosa/0000-0003-2042-6394; Murillo Quijada, Javier Alberto/0000-0003-4933-2092; Tully, Christopher/0000-0001-6771-2174; Lopez Solis, Alvaro/0000-0002-0511-4766; Missiroli, Marino/0000-0002-1780-1344; Salzburger, Andreas/0000-0001-6004-3510; Jackson, Paul/0000-0002-0847-402X; Lu, Meng/0000-0002-6999-3931; Kolberg, Ted/0000-0002-0211-6109; Chou, Yuan-Tang/0000-0002-2204-5731; Sessa, Marco/0000-0002-1402-7525; wei, Yingjie/0000-0001-9725-2316; Chahal, Gurpreet Singh/0000-0003-0320-4407; Benato, Lisa/0000-0001-5135-7489; Cardillo, Fabio/0000-0002-4478-3524; Brommer, Sebastian/0000-0001-8988-2035; Mundim, Luiz/0000-0001-9964-7805; Al Kadhim, Ali/0000-0003-3490-8407; Liu, Xiaotian/0000-0003-1366-5530; Mincer, Allen/0000-0002-6307-1418; Calafiura, Paolo/0000-0002-1692-1678; Cassese, Antonio/0000-0003-3010-4516; Dogra, Sunil Manohar/0000-0002-0812-0758; Ventura, Andrea/0000-0002-3368-3413; Lunerti, Leonardo/0000-0002-8932-0283; Lie, Ki/0000-0002-5779-5989; Beretta, Matteo Mario/0000-0002-7026-8171; DA FONSECA PINTO, JOAO VICTOR/0000-0003-1746-1914; FONTANESI, ELISA/0000-0002-0662-5904; Lassila-Perini, Kati/0000-0002-5502-1795; Asenov, Patrick/0000-0003-2379-9903; Kim, Bobae/0000-0002-9539-6815; BALLABENE, ERIC/0000-0001-9700-2587; Nikolopoulos, Konstantinos/0000-0002-3048-489X; Rurikova, Zuzana/0000-0003-3051-9607; Peters, Krisztian/0000-0002-7654-1677; Kaur, Amandeep/0000-0002-1640-9180; Schleicher, Katharina E./0000-0002-2917-7032; Javurkova, Martina/0000-0001-8798-808X; D'ANZI, BRUNELLA/0000-0002-9361-3142; Cheong, Sanha/0000-0002-2797-6383; Mete, Alaettin Serhan/0000-0002-5508-530X; Hamel de Monchenault, Gautier/0000-0002-3872-3592; Purohit, Arnab/0000-0003-0881-612X; Mtintsilana, Onesimo/0000-0003-2168-4854; KHWAIRA, Yahya/0000-0001-8538-1647; Wallny, Rainer/0000-0001-8038-1613; Smirnova, Oxana/0000-0003-2517-531X; Gonzalez Fernandez, Juan Rodrigo/0000-0002-4825-8188; Burlayenko, Oleksandr/0000-0001-8283-935X; Mokgatitswane, Gaogalalwe/0000-0001-9878-4373; Stolarski, Marcin/0000-0003-0276-8059; Meloni, Federico/0000-0001-7075-2214; Lyubushkin, Vladimir/0000-0003-0136-233X; Winter, Benedict Tobias/0000-0001-9606-7688; Pascual Dias, Bruna/0000-0002-7673-1067; Matorras-Cuevas, Pablo/0000-0001-7481-7273; Sharma, Ram Krishna/0000-0003-1181-1426; Wu, Xin/0000-0001-7655-389X; Popa, Stefan/0000-0001-9275-4536; Kroll, Jiri/0000-0001-6215-3326; Shapiro, Marjorie/0000-0001-8540-9654; Leon Holgado, Jaime/0000-0002-4156-6460; da Cruz e Silva, Cristovao/0000-0002-1231-3819; Pedraza Morales, Maria Isabel/0000-0002-2669-4659; Onyisi, Peter/0000-0003-4201-7997; Grummer, Aidan/0000-0003-2752-1183; Bachacou, Henri/0000-0002-2256-4515; Feng, Minyu/0000-0002-0698-1482; Perez Prada, Maximilian/0000-0002-2831-463X; Bitadze, Alexander/0000-0001-7979-1092; David, Claire/0000-0002-1794-1443; Erdmann, Wolfram/0000-0001-9964-249X; Hank, Michael/0000-0002-4731-6120; Ulloa Poblete, Pablo Augusto/0000-0002-0789-7581; Sauvan, Emmanuel/0000-0003-1921-2647; Tytgat, Michael/0000-0002-3990-2074; Iuppa, Roberto/0000-0001-5038-2762; Reis, Thomas/0000-0003-3703-6624; Benchekroun, Driss/0000-0001-5196-8327; Feld, Lutz/0000-0001-9813-8646; Sauvan, Jean-Baptiste/0000-0001-5187-3571; Fiorendi, Sara/0000-0003-3273-9419; Holmes, Tova/0000-0002-3959-5174; Oide, Hideyuki/0000-0002-2173-3233; Ocariz, Jose/0000-0003-2262-0780; Kumar, Mukesh/0000-0003-3681-1588; Sawyer, Craig/0000-0002-2027-1428; Sahasransu, Abanti Ranadhir/0000-0003-1505-1743; Navarro-Tobar, Alvaro/0000-0003-3606-1780; Marchese, Luigi/0000-0001-6627-8716; Ragusa, Francesco/0000-0002-4064-0489; Phor, Saumya/0000-0001-7842-9518; Canelli, Florencia/0000-0001-6361-2117; Mohamed Farook, Mohamed Hijas/0000-0002-2082-8134; Du, Dongshuo/0000-0002-6758-0113; Moss, Joshua/0000-0002-6729-4803; Lewicki, Maciej Piotr/0000-0002-8972-3066; Gray, Heather/0000-0002-5293-4716; Panwar, Lata/0000-0003-2461-4907; Bogavac, Danijela/0000-0003-2138-9062; Cepeda, Maria/0000-0002-6076-4083; De La Cruz Burelo, Eduard/0000-0002-7469-6974; Routray, Hardik/0000-0002-9694-4625; Flaecher, Henning/0000-0002-5371-941X; Ruelas Rivera, Victor Hugo/0000-0002-2116-048X; Ruiz, Jose/0000-0002-3306-0363; Milosevic, Vukasin/0000-0002-1173-0696; Li, Huanguo/0000-0002-2459-9068; Pleskot, Vojtech/0000-0001-5435-497X; Qiu, Tong/0000-0001-5047-3031; Stockton, Mark/0000-0001-9679-0323; Vannerom, David/0000-0002-2747-5095; swain, sanjay kumar/0000-0001-6871-3937; Delitzsch, Chris Malena/0000-0001-7021-3333; Barberio, Elisabetta/0000-0002-3111-0910; CERCI, SALIM/0000-0002-8702-6152; Dunne, Katherine/0000-0003-2626-2247; Lobodzinska, Ewelina Maria/0000-0001-9012-3431; Consuegra Rodriguez, Sandra/0000-0002-1383-1837; Tsybychev, Dmitri/0000-0001-8212-6894; Roy, Avik/0000-0002-0116-1012; Cavallari, Francesca/0000-0002-1061-3877; Weiser, Christian/0000-0002-6456-6834; Waltenberger, Wolfgang/0000-0002-6215-7228; Cindro, Vladimir/0000-0002-2037-7185; Leonidopoulos, Christos/0000-0002-7241-2114; Botta, Cristina/0000-0002-8072-795X; Borshch, Vladislav/0000-0002-5479-1982; Xu, Lailin/0000-0001-8997-3199; Lin, Kuan-Yu/0000-0002-2269-3632; Lazzaroni, Massimo/0000-0002-4094-1273; Bury, Florian/0000-0002-3077-2090; Shen, Qiuping/0000-0002-4085-1227; D'Amen, Gabriele/0000-0002-9742-3709; D'Eramo, Louis/0000-0002-4910-5378; Liu, Xinyan/0000-0003-1890-2275; Francescato, Simone/0000-0001-5315-9275; AbuZeid, Shimaa/0000-0002-0820-0483; Goh, Junghwan/0000-0002-1129-2083; Alvarez Fernandez, Adrian/0000-0003-1525-4620; Orzari, Breno/0000-0003-4232-4743; Heinrich, Jochen Jens/0000-0002-0253-0924; Puerta Pelayo, Jesus/0000-0001-7390-1457; Alpigiani, Cristiano/0000-0002-7641-5814; Haas, Andrew/0000-0002-4832-0455; Melo da Costa, Eliza/0000-0002-5016-6434; Pollard, Christopher/0000-0002-3690-3960; Camplani, Alessandra/0000-0002-6386-9788; Martelli, Arabella/0000-0003-3530-2255; Brandt, Oleg/0000-0001-5219-1417; Rieger, Marcel/0000-0003-0797-2606; Kaczmarska, Anna/0000-0002-8880-4120; Kempster, Jacob/0000-0003-4168-3373; Zanzi, Daniele/0000-0002-1222-7937; Gadallah, Mahmoud Moussa Abdelkhalek/0000-0002-8305-6661; Teixeira-Dias, Pedro/0000-0001-9977-3836; Lipton, Ronald/0000-0002-6665-7289; Silva Oliveira, Marcos Vinicius/0000-0003-2285-478X; Leban, Blaz/0000-0003-1501-7262; Pasztor, Gabriella/0000-0003-0707-9762; Dutta, Valentina/0000-0001-5958-829X; Garcia, Francisco/0000-0002-4023-7964; Chudoba, Jiri/0000-0002-6425-2579; Carrillo Montoya, Camilo/0000-0002-6245-6535; Muller, Roman/0000-0002-5835-0690; Pozniak, Krzysztof/0000-0001-5426-1423; Bossio Sola, Jonathan David/0000-0002-7134-8077; Belfkir, Mohamed/0000-0001-9974-1527; Diaz, Daniel/0000-0001-6834-1176; Wielers, Monika/0000-0001-9232-4827; Evans, Harold/0000-0003-2183-3127; Ferrere, Didier/0000-0002-5687-9240; Winklmeier, Frank/0000-0001-8290-3200; Todorova, Sarka/0000-0003-2433-231X; Gonnella, Francesco/0000-0003-0885-1654; Tlou, Humphry/0000-0002-4934-1661; Raidal, Martti/0000-0001-7040-9491; Farrington, Sinead/0000-0001-5350-9271; Gwilliam, Carl/0000-0002-9401-5304; Guglielmi, Valentina/0000-0003-3240-7393; Faltova, Jana/0000-0003-4278-7182; Cranmer, Kyle/0000-0002-5769-7094; FANTI, MARCELLO/0000-0002-8773-145X; Thomson, Evelyn/0000-0001-6031-2768; Grivaz, Jean-Francois/0000-0003-4793-7995; Kharlamova, Tatyana/0000-0002-0387-6804; Vormwald, Benedikt/0000-0003-2607-7287; Liu, Kun/0000-0001-5807-0501; Martinelli, Luca/0000-0002-4466-3864; Biswal, Jyoti Prakash/0000-0001-8361-2309; Stylianou, Nicolas/0000-0002-0113-6829; Stanislaus, Beojan/0000-0001-9007-7658; Iurii, Naryshkin/0000-0001-6412-4801; Zhang, Rui/0000-0002-8265-474X; Ghneimat, Mazuza/0000-0002-4931-2764; Moureaux, Louis/0000-0002-2310-9266; Saoucha, Kamal/0000-0001-9150-640X; Sanchez-Hernandez, Alberto/0000-0001-9548-0358; Nanda, Shirsendu/0000-0003-0550-4083; vannicola, damiano/0000-0001-6814-4674; Schweiger, Korbinian/0000-0002-5846-3919; Stark, Giordon/0000-0001-6616-3433; Wendland, Bjorn/0000-0003-1623-3899; Christoforou, Konstantinos/0000-0003-2205-1100; Sato, Koji/0000-0001-8988-4065; Ripellino, Giulia/0000-0002-4053-5144; Walder, James/0000-0002-9039-8758; Miu, Ovidiu/0000-0002-0287-8293; Coelli, Simone/0000-0002-5145-3646; Parajuli, Santosh/0000-0003-1499-3990; Arnaez, Olivier/0000-0002-6096-0893; Theofilatos, Konstantinos/0000-0001-8448-883X; Lee, Jason/0000-0002-2153-1519; Long, Jonathan David/0000-0002-2115-9382; Kim, Suho/0000-0003-2381-5117; Sznajder, Andre/0000-0001-6998-1108; Arguin, Jean-Francois/0000-0003-0229-3858; Cipriani, Marco/0000-0002-0151-4439; Maniatis, Ioannis/0000-0002-4362-0088; Strautnieks, Normunds Ralfs/0000-0003-4540-9048; Keaveney, James/0000-0003-0766-5307; Benitez, J.F./0000-0002-2633-6712; Brown, Christopher/0000-0002-7766-6615; Mlinarevic, Marin/0000-0003-3587-646X; Uslan, Ebru/0000-0002-2472-0526; Stabile, Alberto/0000-0002-6868-8329; Les, Robert/0000-0002-8875-1399; Junkermann, Thomas/0000-0002-1119-8820; Lefebvre, Michel/0000-0002-5560-0586; Caminada, Lea/0000-0001-5677-6033; Pham, Thu LH/0000-0002-8859-1313; Mudholkar, Tanmay/0000-0002-9352-8140; Yang, Tianyu Justin/0000-0003-4317-4660; Petersen, Troels/0000-0003-0221-3037; Liu, Bingxuan/0000-0002-0721-8331; snyder, scott/0000-0001-8610-8423; Ohm, Christian/0000-0002-8015-7512; Coimbra, Artur/0000-0003-2301-1637; Dragicevic, Marko/0000-0003-1967-6783; Reeves, Kendall/0000-0003-3504-4882; Guerrero Rojas, Jesus/0000-0001-8487-3594; Haddad, Yacine/0000-0003-4916-7752; Stupak III, John/0000-0001-9610-0783; Kennedy, Philip David/0000-0002-8491-2570; Ezzarqtouni, Sanae/0000-0002-7912-2830; Iddon, James Philip/0000-0002-2851-5554; Tzanis, Polyneikis/0000-0001-6828-1599; Turtuvshin, Tulgaa/0000-0001-9471-8627; Reichert, Joseph/0000-0003-2110-8021; Hugging, Fabian/0000-0002-7472-3151; Chitroda, Bhakti/0000-0002-0220-8441; Litov, Leandar/0000-0002-8511-6883; Burghgrave, Blake/0000-0001-5686-0948; Lee, Sung-Won/0000-0002-3388-8339; Chiarella, Vitaliano/0000-0002-4210-2924; Ali, Babar/0000-0001-8653-5556; Evans, Levi/0000-0002-4333-5084; Kanuganti, Ankush Reddy/0000-0002-0789-1200; Chu, Ming-chung/0000-0002-1971-0403; Di Domenico, Antonio/0000-0001-8078-2759; Leitgeb, Clara Elisabeth/0000-0002-0335-503X; Moon, Chang-Seong/0000-0001-8229-7829; Dell'Asta, Lidia/0000-0002-9601-4225; Assiouras, Panagiotis/0000-0002-5152-9006; Seidel, Markus/0000-0003-3550-6151; Solovyev, Victor/0000-0002-9402-6329; Svatos, Michal/0000-0002-7199-3383; Zhou, Ning/0000-0002-1775-2511; Carbone, Antonio/0000-0002-4117-3800; Romano, Marino/0000-0002-6609-7250; Dittus, Fridolin/0000-0002-1760-8237; Smith, Wesley/0000-0003-3195-0909; Malgeri, Luca/0000-0002-0113-7389; Russell, Heather/0000-0003-4181-0678; Delaere, Christophe/0000-0001-8707-6021; Brooke, James/0000-0003-2529-0684; HADEF, Asma/0000-0003-2508-0628; Barranco Navarro, Laura/0000-0002-3380-8167; Zuolo, Davide/0000-0003-3072-1020; OZTURK, Ferhat/0000-0003-2481-8176; Rebello Teles, Patricia/0000-0001-9029-8506; Worm, Steven/0000-0002-3865-4996; Tzovara, Eftychia/0000-0002-0410-0055; Kunnawalkam Elayavalli, Raghav/0000-0002-9202-1516; Zaza, Angela/0000-0002-0969-7284; Burdin, Sergey/0000-0003-4831-4132; SOUMAIMI, Zainab/0000-0002-8120-478X; Oreglia, Mark/0000-0001-6203-2209; Alves, Gilvan/0000-0002-8369-1446; Ligabue, Franco/0000-0002-1549-7107; Vittori, Camilla/0000-0001-9156-970X; Liu, Yanwen/0000-0003-4448-4679; McGovern, Robert/0000-0001-9139-6896; De Almeida Dias, Flavia/0000-0001-6882-5402; Sandesara, Jay/0000-0002-6016-8011; Gozzelino, Andrea/0000-0002-6284-1126; Vazzoler, Federico/0000-0001-8111-9318; Zghiche, Amina/0000-0002-1178-1450; CETORELLI, FLAVIA/0000-0002-3061-1553; Schulte, Jan-Frederik/0000-0003-4421-680X; Bassalat, Ahmed/0000-0002-0129-1423; Hahn, Kristian/0000-0001-7892-1676; Vickey, Trevor/0000-0002-1596-2611; Principe Martin, Miguel Angel/0000-0002-5085-2717; Reznicek, Pavel/0000-0003-4017-9829; Kvam, Audrey/0000-0001-7243-0227; Poulsen, Trine/0000-0001-7207-6029; Bruschini, Davide/0000-0001-7248-2967; Pereira, Miguel/0000-0003-4296-7028; Manjarres Ramos, Joany/0000-0003-3896-5222; Bakos, Evelin/0000-0002-1110-4433; Ran, Kunlin/0000-0003-3119-9924; Paulini, Manfred/0000-0002-6714-5787; Lawhorn, Jay/0000-0002-8597-9259; Mungo, Davide Pietro/0000-0002-2567-7857; Clement, Emyr/0000-0003-3412-4004; Bindi, Marcello/0000-0001-6172-545X; Venditti, Rosamaria/0000-0001-6925-8649; Grohsjean, Alexander/0000-0003-0748-8494; Zenis, Tibor/0000-0001-8265-6916; Staszewski, Rafal/0000-0001-7708-9259; de Vivie, Jean-Baptiste/0000-0001-9163-2211; Fernandez Menendez, Javier/0000-0002-5213-3708; Introzzi, Gianluca/0000-0002-1314-2580; Bianco, Gianluca/0000-0003-4473-7242; Ricci, Ester/0000-0002-4222-9976; Schieck, Jochen/0000-0002-1058-8093; Connor, Patrick/0000-0003-2500-1061; KOULOURIS, AIMILIANOS/0000-0003-1012-4675; Lu, Sicong/0000-0002-8814-1670; Giannetti, Paola/0000-0002-3721-9490; TERRON, JUAN/0000-0003-0132-5723; Resconi, Silvia/0000-0003-2313-4020; Dini, Paolo/0000-0001-7375-4899; Krintiras, Georgios Konstantinos/0000-0002-0380-7577; Landsberg, Greg/0000-0002-4184-9380; Backhaus, Malte/0000-0002-5888-2304; Vos, Marcel/0000-0001-8474-5357; Cairo, Valentina Maria Martina/0000-0002-0758-7575; Weingarten, Jens/0000-0003-2165-871X; Ngadiuba, Jennifer/0000-0002-0055-2935; Levchuk, Leonid/0000-0001-5889-7410; Bhowmik, Sandeep/0000-0003-1260-973X; Osherson, Marc/0000-0002-9760-9976; Blumenfeld, Barry/0000-0003-1150-1735; Pianori, Elisabetta/0000-0001-9233-5892; Grandi, Claudio/0000-0001-5998-3070; Filatov, Oleg/0000-0001-9850-6170; Golling, Tobias/0000-0001-8535-6687; Dahbi, Salah-eddine/0000-0002-5222-7894; Matthies, Christopher/0000-0001-7379-4540; Gandrakota, Abhijith/0000-0003-4860-3233; Ozturk, Nurcan/0000-0003-1125-6784; Andrean, Stefio Yosse/0000-0002-9766-2670; Smith, Nicholas/0000-0002-0324-3054; Varvell, Kevin/0000-0003-1017-1295; lebedev, alexandre/0000-0002-9566-1850; Hadzic, Sejla/0000-0002-8875-8523; Jacques Costa, Antonio/0000-0001-6305-8400; Malara, Andrea/0000-0001-8645-9282; Loch, Peter/0000-0002-2005-671X; Callea, Giuseppe/0000-0001-5969-3786; , Sascha/0000-0003-2941-2829; Terzo, Stefano/0000-0003-3388-3906; Masubuchi, Tatsuya/0000-0001-9984-8009; Sagir, Sinan/0000-0002-2614-5860; Kondratyev, Dmitry/0000-0002-7874-2480; Zhang, Shuzhou/0000-0001-9039-9809; Moreno Martinez, Carlos/0000-0002-5719-7655; Tishelman-Charny, Abraham/0000-0002-7332-5098; Verdini, Piero Giorgio/0000-0002-0042-9507; de la Torre Perez, Hector/0000-0002-4516-5269; Pastrone, Nadia/0000-0001-7291-1979; Astalos, Robert/0000-0001-5095-605X; Potti, Harish/0000-0002-0800-9902; Naimuddin, Md/0000-0003-4542-386X; Gonzalez de la Hoz, Santiago/0000-0001-5304-5390; Heinrich, Lukas/0000-0002-4048-7584; Kay, Ellis/0000-0002-6304-3230; Di Nardo, Roberto/0000-0003-1111-3783; BRAHIMI, Nihal/0000-0003-0992-3509; Sfyrla, Anna/0000-0002-3003-9905; Shchedrolosiev, Mykyta/0000-0003-3510-2093; Sciacca, Crisostomo/0000-0002-8412-4072; EL FARKH, SAAD/0000-0002-7999-3767; Herde, Hannah/0000-0001-8926-6734; Lapertosa, Alessandro/0000-0001-6246-6787; Lipniacka, Anna/0000-0002-8759-8564; Blekman, Freya/0000-0002-7366-7098; Strandberg, Jonas/0000-0002-8913-0981; Tiwari, Praveen Chandra/0000-0002-3667-3843; Giommi, Luca/0000-0003-3539-4313; Urda, Lourdes/0000-0002-7865-5010; Beringer, Juerg/0000-0002-9975-1781; Panizzo, Giancarlo/0000-0002-0352-4833; van Gemmeren, Peter/0000-0002-7227-4006; Sykora, Ivan/0000-0003-3447-5621; Ridel, Melissa/0000-0002-2601-7420; ASILAR, Ece/0000-0001-5680-599X; Konecki, Marcin/0000-0001-9482-4841; Zhang, Zhiqing/0000-0002-7853-9079; Davidek, Tomas/0000-0002-3770-8307; Ajmal, Sehar/0000-0002-2726-2858; Lai, Yihui/0000-0002-7795-8693; Ould-Saada, Farid/0000-0002-9404-835X; Masetti, Lucia/0000-0002-0038-5372; Tapper, Alexander/0000-0003-4543-864X; Fischer, Yannick/0000-0002-3184-1457; Yacoob, Sahal/0000-0001-6977-3456; Tcherniaev, Evgueni/0000-0002-3685-0635; Akesson, Torsten/0000-0003-4141-5408; HAJAHMAD (Wael HAJ AHMAD), Vael/0000-0003-1491-0446; Deliot, Frederic/0000-0003-0777-6031; , Mohammad Mobassir Ameen/0000-0002-1909-9843; Tinoco Mendes, Andre David/0000-0001-5854-7699; Elmer, Peter/0000-0001-6830-3356; Vermeulen, Jos/0000-0003-4378-5736; Coccaro, Andrea/0000-0003-2368-4559; Luongo, Fabio/0000-0003-2743-4119; Sharma, Abhishek/0000-0003-2250-4181; Gololo, Mpho Gift Doctor/0000-0002-0689-5402; Sioli, Maximiliano/0000-0002-0912-9121; Dewanjee, Ram Krishna/0000-0001-6645-6244; Joos, Hans/0000-0003-4313-4255; Guescini, Francesco/0000-0001-5351-2673; Jovicevic, Jelena/0000-0001-5650-4556; Meena, Meena/0000-0003-4536-3967; Piper, Katie/0000-0002-7669-4518; Ryzhov, Andrey/0000-0002-0623-7426; Saha, Nihar Ranjan/0000-0002-7954-7898; Murrone, Alessia/0000-0001-5399-2478; Pilkington, Andrew/0000-0001-8007-0778; Nielsen, Jason/0000-0002-9175-4419; Bloom, Kenneth/0000-0002-4272-8900; Escalier, Marc/0000-0003-4270-2775; Meuser, Danilo/0000-0002-2722-7526; Hinzmann, Andreas/0000-0002-2633-4696; Delsart, Pierre-Antoine/0000-0002-9556-2924; Valero, Alberto/0000-0002-9776-5880; Genest, Marie-Helene/0000-0002-4098-2024; Sarkar, Tanmay/0000-0003-0582-4167; Attia Mahmoud, Mohammed/0000-0001-8692-5458; Lintuluoto, Adelina/0000-0002-0726-1452; Mezquita, Costa/0000-0002-2064-2954; Ekman, Per Alexander/0000-0002-7032-2799; Starodumov, Andrey/0000-0001-9570-9255; Kock, Daniela/0000-0002-9090-5502; Morvaj, Ljiljana/0000-0003-2061-2904; Pradhan, Raghunath/0000-0001-7000-6510; Bellos, Panagiotis/0000-0003-2049-9622; Mora Herrera, Maria Clemencia/0000-0003-3915-3170; Kumari, Neelam/0000-0001-9174-6200; Thompson, Paul/0000-0002-6239-7715; Vadla, Knut Oddvar Hoie/0000-0001-6729-1584; Potepa, Patrycja Anna/0000-0002-1325-7214; Orestano, Domizia/0000-0001-5103-5527; Colombina, Federica Cecilia/0009-0008-7130-100X; Rousseau, David/0000-0001-7613-8063; Vilela Pereira, Antonio/0000-0003-3177-4626; Sculac, Toni/0000-0002-9578-4105; Starz, Steffen/0000-0002-2908-3909; Frattari, Guglielmo/0000-0002-7829-6564; Shabalina, Elizaveta/0000-0003-4849-556X; Benjamin, TROCME/0000-0001-9500-2487; Gavrilyuk, Alexander/0000-0003-3837-6567; Zhemchugov, Alexey/0000-0002-3360-4965; Vivarelli, Iacopo/0000-0003-0097-123X; Rolandi, Luigi (Gigi)/0000-0002-0635-274X; Meridiani, Paolo/0000-0002-8480-2259; Sosa Ricardo, Rafael Eduardo/0000-0002-2240-6699; Ahmadov, Faig/0000-0003-3644-540X; Kroninger, Kevin/0000-0001-9873-0228; Shi, Zhaozhong/0000-0001-5498-8825; Fawcett, William/0000-0003-2596-8264; Ali, Hafiz Muhammad/0000-0002-9885-5933; Luehring, Frederick/0000-0001-8721-6901; Sadrozinski, Hartmut/0000-0003-0019-5410; Longarini, Iacopo/0000-0002-0352-2854; Dharmaratna, Welathantri/0000-0002-6366-837X; Bona, Marcella/0000-0002-9660-580X; Bouaouda, Khalil/0000-0002-7723-5030; Mondal, Spandan/0000-0003-0153-7590; Karpova, Zoya/0000-0003-0254-4629; Zhang, Bowen/0000-0002-9726-6707; YOON, INSEOK/0000-0002-3491-8026; Trevisani, Nicolo/0000-0002-5223-9342; Han, Yixiao/0000-0002-3510-6505; Lysak, Roman/0000-0003-2990-1673; Rossi, Biagio/0000-0002-0807-8772; Avolio, Giuseppe/0000-0003-2664-3437; Danninger, Matthias/0000-0002-7807-7484; SOZBILIR, UMIT/0000-0001-6833-3758; Ribeiro Lopes, Beatriz/0000-0003-0823-447X; Belforte, Stefano/0000-0001-8443-4460; Nikiforou, Nikiforos/0000-0003-1267-7740; Willocq, Stephane/0000-0002-4120-1453; De Sanctis, Umberto/0000-0003-4704-525X; Klanner, Robert/0000-0002-7004-9227; Dell'Acqua, Andrea/0000-0003-2453-7745; Sommer, Philip/0000-0003-1703-7304; Sen, Sercan/0000-0001-7325-1087; Mogg, Philipp/0000-0003-2688-234X; Macchiolo, Anna/0000-0003-0199-6957; Gessinger, Paul/0000-0002-3056-7417; Valente, Marco/0000-0002-0486-9569; Matchev, Konstantin/0000-0003-4182-9096; Petrucciani, Giovanni/0000-0003-0889-4726; White, Robert/0000-0001-5793-526X; Faccioli, Pietro/0000-0003-1849-6692; d'Enterria, David/0000-0002-5754-4303; Bartschi, Pascal/0000-0002-8842-6027; Affolder, Anthony/0000-0002-9058-7217; Zorbas, Theodore Georgio/0000-0003-2073-4901; Begel, Michael/0000-0002-1634-4399; Turra, Ruggero/0000-0001-8740-796X; Frankenthal, Andre/0000-0002-2583-5982; Merlassino, Claudia/0000-0002-5445-5938; Walsh, Roberval/0000-0002-3872-4114; Mohammadi Najafabadi, Mojtaba/0000-0001-6131-5987; Hill, Ewan/0000-0002-1725-7414; Dao, Valerio/0000-0003-1645-8393; Zhang, Dengfeng/0000-0001-7335-4983; Jabeen, Shabnam/0000-0002-0155-7383; Mantilla, Cristina/0000-0002-0177-5903; van Daalen, Tal/0000-0002-2254-125X; Ducu, Otilia/0000-0001-5914-0524; al khoury, konie/0000-0002-0547-8199; Vu, Ngoc Khanh/0000-0002-6251-1178; Zhang, Kaili/0000-0002-9778-9209; Gorisek, Andrej/0000-0002-3903-3438; Dasu, Sridhara/0000-0001-5993-9045; Flores, Marvin/0000-0002-4462-2851; Palencia Cortezon, Jose Enrique/0000-0001-8264-0287; Panduro Vazquez, Jose Guillermo/0000-0003-2605-8940; Truong, Thi Ngoc Loan/0000-0001-8249-7150; Chan, Jay/0000-0001-7069-0295; Giordani, Mario/0000-0002-0792-6039; Adelman, Jahred/0000-0002-1041-3496; Robert, Schoefbeck/0000-0002-2332-8784; Taylor, Lucas/0000-0002-6584-2538; Yang, Seungjin/0000-0001-6905-6553; Aad, Georges/0000-0002-6665-4934; Sedlaczek, Kevin/0000-0003-2052-2386; Lux, Adam/0000-0002-3025-3020; D'Uffizi, Matteo/0000-0003-2499-1649; Hussain, Priya Sajid/0000-0002-4825-5278; Etzion, Erez/0000-0001-6871-7794; Karpov, Sergey/0000-0002-2230-5353; Rohne, Ole Myren/0000-0001-7744-9584; D'Onofrio, Monica/0000-0003-2408-5099; Stein, Annika/0000-0003-0713-811X; Onofre, Antonio/0000-0003-3471-2703; Wilson, Graham/0000-0003-0917-4763; Martin dit Latour, Bertrand/0000-0003-3420-2105; Aoki, Masato/0000-0001-7498-0097; Kono, Takanori/0000-0003-1553-2950; /0000-0002-1153-816X; Grancagnolo, Sergio/0000-0001-8490-8304; Balek, Petr/0000-0002-0942-1966; franklin, melissa/0000-0002-6595-883X; Marzin, Antoine/0000-0003-4364-4351; Alimonti, Gianluca/0000-0002-7128-9046; Rizzi, Andrea/0000-0002-4543-2718; D'Alessandro, Raffaello/0000-0001-7997-0306; Noll, Dennis Daniel Nick/0000-0002-0176-2360; Klein, Matthew Henry/0000-0002-9999-2534; Beau, Tristan/0000-0002-2022-2140; Barr, Alan/0000-0002-3533-3740; Barreiro, Fernando/0000-0002-3021-0258; Goumarre, Vincent/0000-0002-1294-9091; Rossi, Eleonora/0000-0002-2146-677X; Massironi, Andrea/0000-0002-0782-0883; JEZEQUEL, Stephane/0000-0001-7369-6975; Alderweireldt, Sara/0000-0002-8224-7036; Grabowska-Bold, Iwona/0000-0001-9159-1210; Migliore, Ernesto/0000-0002-2271-5192; Froch, Alexander/0000-0002-8259-2622; Golf, Frank/0000-0003-3567-9351; McPherson, Robert/0000-0001-9211-7019; Diaconu, Cristinel/0000-0002-6193-5091; Adye, Tim/0000-0003-0627-5059; Degens, Jordy/0000-0002-6966-4935; Swiatlowski, Maximilian/0000-0001-7287-0468; Bianchi, Riccardo Maria/0000-0001-7345-7798; FORD, WILLIAM/0000-0001-8703-6943; Sankey, David/0000-0003-0955-4213; Liu, Yanlin/0000-0001-9190-4547; Stepennov, Anton/0000-0001-7747-6582; Fernandez Ramos, Juan Pablo/0000-0002-0122-313X; Faraj, Mohammed/0000-0001-9442-7598; Yamaguchi, Yohei/0000-0002-3725-4800; Bardelli, Giulio/0000-0002-4662-3305; Bouquet, Romain/0000-0001-9683-7101; Grinstein, Sebastian/0000-0002-6460-8694; Duehrssen-Debling, Michael/0000-0002-5833-7058; Ha, Seungkyu/0000-0003-2538-1551; Shevelev, Alexey/0000-0003-4600-0228; Barisits, Martin/0000-0003-0253-106X; Roos, Lydia/0000-0001-7151-9983; Romain, Madar/0000-0002-6875-6408; Butterworth, Jonathan/0000-0002-5905-5394; Mueller, James/0000-0001-5099-4718; Khazaie, Elham/0000-0001-9810-7743; Montejo Berlingen, Javier/0000-0001-9213-904X; Simone, Federica Maria/0000-0002-1924-983X; Giacomo, Boldrini/0000-0001-5490-605X; Spolidoro Freund, Werner/0000-0003-4473-1027; Schmidt, Mustafa/0000-0002-4467-2461; Alonso, Francisco/0000-0001-9431-8156; Giuli, Francesco/0000-0002-8506-274X; Argiro', Stefano/0000-0003-2150-3750; Cunha Sargedas Sousa, Mario Jose/0000-0001-7991-593X; Pan, Tong/0000-0002-4700-1516; Gongadze, Alexi/0000-0001-8183-1612; Murray, William/0000-0003-1710-6306; Martinez-Agullo, Pablo/0000-0001-8925-9518; Manzoni, Stefano/0000-0002-2488-0511; Vazquez Schroeder, Tamara/0000-0002-9780-099X; Grandi, Mario/0000-0002-5924-2544; Caputo, Claudio/0000-0001-7522-4808; Benaglia, Andrea Davide/0000-0003-1124-8450; Rodrigues, Marcus Vinicius/0000-0002-7906-8088; Lange, Johannes/0000-0001-7513-6330; Cavalli, Noemi/0000-0002-1096-5290; Ali, Shahzad/0000-0001-5216-3133; CUMALAT, JOHN/0000-0002-6032-5857; jia, Jiangyong/0000-0002-5725-3397; Redlinger, George/0000-0002-6437-9991; Vecchio, Valentina/0000-0002-1351-6757; Mascione, Daniela/0000-0001-8660-9893; Ecklund, Karl/0000-0002-6976-4637; Nitschke, Jan-Eric/0000-0002-0174-4816; Feligioni, Lorenzo/0000-0002-1403-0951; Hays, Chris/0000-0003-2371-9723; Simkina, Polina/0000-0002-9813-372X; Moyse, Edward/0000-0003-4449-6178; Dallavalle, Gaetano Marco/0000-0002-8614-0420; Gauzzi, Paolo/0000-0003-4841-5822; Baron, Petr/0000-0002-5170-0053; Sinha, Sukanya/0000-0002-2438-3785; BOUMEDIENE, Djamel/0000-0002-7809-3118; Han, Kunlin/0000-0002-1627-4810; Csanad, Mate/0000-0002-3154-6925; Mukherjee, Swagata/0000-0001-6341-9982; Varni, Carlo/0000-0001-6733-4310; Brost, Elizabeth/0000-0002-6800-9808; Bachas, Konstantinos/0000-0002-9047-6517; Balasubramanian, Rahul/0000-0001-5840-1788; Atkin, Ryan/0000-0002-1972-1006; Usman, Muhammad/0000-0003-1950-0307; MEHTA, ANKITA/0000-0002-0433-4484; Allport, Philip/0000-0001-7303-2570; Ahmad, Muhammad/0000-0001-9933-995X; Haley, Joseph/0000-0002-6938-7405; Pani, Priscilla/0000-0003-2149-3791; Fassi, Farida/0000-0002-6423-7213; Gwenlan, Claire/0000-0002-3518-0617; Lohezic, Victor/0009-0008-7976-851X; uysal, zekeriya/0000-0002-7110-8065; Grosse-Knetter, Jorn/0000-0003-3085-7067; Viliani, Lorenzo/0000-0002-1909-6343; Kurchaninov, Leonid/0000-0001-9392-3936; Carlson, Benjamin/0000-0002-7550-7821; Jafari, Abideh/0000-0001-7327-1870; Singh, Jasbir/0000-0001-9029-2462; Bernlochner, Florian/0000-0001-8153-2719; Marti-Garcia, Salvador/0000-0002-3897-6223; Morley, Anthony/0000-0003-0373-1346; Gramstad, Eirik/0000-0001-5792-5352; Alibordi, Muhammad/0000-0002-7535-7149; Hatakeyama, Kenichi/0000-0002-6012-2451; Everaerts, Pieter/0000-0003-3848-324X; Kiryunin, Andrey/0000-0001-7490-6890; Siral, Ismet/0000-0003-4554-1831; Cristoforetti, Marco/0000-0002-0127-1342; Jamieson, Jonathan/0000-0001-9554-0787; Konstantinov, Dmitri/0000-0001-6673-7273; Pasuwan, Patrawan/0000-0003-2987-2964; You, Zhengyun/0000-0001-8324-3291; Kupco, Alexander/0000-0003-3692-1410; van Vulpen, Ivo/0000-0001-7074-5655; Dinu, Ioan-Mihail/0000-0002-2683-7349; Kirk, Julie/0000-0001-8096-7577; Naskar, Kousik/0000-0003-0638-4378; Vasile, Matei-Eugen/0000-0001-8415-0759; Pezzullo, Gianantonio/0000-0002-6653-1555; Vukotic, Ilija/0000-0003-0472-3516; Mastrapasqua, Paola/0000-0002-2043-2367; Kole, Gouranga/0000-0002-3285-1497; Bernardes, Cesar Augusto/0000-0001-5790-9563; Bhattacharya, Deb Sankar/0000-0003-3837-4166; Zhang, Yulei/0000-0001-6274-7714; CETIN, SERKANT ALI/0000-0001-5050-8441; Dreimanis, Karlis/0000-0003-0972-5641; Bella, Gideon/0000-0002-4009-0990; Pereira Sanchez, Laura/0000-0001-7913-3313; Heim, Sarah/0000-0002-2639-6571; Themistokleous, Neofytos/0000-0003-1882-5572; Verdier, Patrice/0000-0003-3090-2948; Mitselmakher, Guenakh/0000-0001-5745-3658; Koch, Simon Florian/0000-0002-2676-2842; Camarda, Stefano/0000-0003-0479-7689; Ebrahimi, Aliakbar/0000-0003-4472-867X; Padilla, Cristobal/0000-0001-7951-0166; LONG, KENNETH/0000-0003-0664-1653; Pascual Dominguez, Luis/0000-0003-4701-9481; Makovec, Nikola/0000-0001-5124-904X; Grzanka, Leszek/0000-0002-3599-854X; cerri, alessandro/0000-0002-1904-6661; Galli Mercadante, Pedro/0000-0001-8333-4302; Jiggins, Stephen/0000-0003-2906-1977; Wenaus, Torre/0000-0002-8678-893X; Simsek, Sinem/0000-0002-9650-3846; Buckley, Andy/0000-0001-8355-9237; Perez Dengra, Carlos/0000-0003-2821-4249; Leight, William/0000-0002-2968-7841; Gutierrez Zagazeta, Luis Felipe/0000-0003-0374-1595; Madrid, Christopher/0000-0003-3301-2246; ALCARAZ MAESTRE, JUAN/0000-0003-0914-7474; Chatagnon, Pierre/0000-0002-4705-9582; Penc, Ondrej/0000-0002-5433-3981; Croft, Vincent Alexander/0000-0002-8731-4525; Heinlein, James/0000-0001-6878-9405; Castro, Nuno/0000-0001-8491-4376; Mitra, Soureek/0000-0002-3060-2278; Malawski, Maciej/0000-0001-6005-0243; Duda, Dominik/0000-0002-5916-3467; Shchelina, Ksenia/0000-0003-3742-0693; Coadou, Yann/0000-0001-8195-7004; Wuchterl, Sebastian/0000-0001-9955-9258; Vranjes Milosavljevic, Marija/0000-0003-4477-9733; Bevan, Adrian/0000-0002-4105-9629; Dong, Qichen/0000-0002-0117-7831; Leney, Katharine/0000-0002-1525-2695; Schwandt, Joern/0000-0002-0052-597X; Donega, Mauro/0000-0001-9830-0412; Gilbert, Alexander Kevin/0000-0002-8813-4446; Marantis, Alexandros/0000-0002-7020-4098; Hanagaki, Kazunori/0000-0003-0676-0441; Pater, Joleen/0000-0002-0598-5035; Beck, Hans Peter/0000-0001-7212-1096; Gonella, Laura/0000-0002-4919-0808; Kreczko, Luke/0000-0003-2341-8330; Akgun, Bora/0000-0001-8888-3562; Thachayath Sugunan, Aravind/0000-0001-6545-0350; Shahinian, Jeffrey/0000-0002-1325-3432; Stucci, Stefania/0000-0002-1639-4484; McCauley, Thomas/0000-0001-6589-8286; Bandyopadhyay, Anjishnu/0000-0002-5256-839X; Sehrawat, Ashish/0000-0002-6816-7814; Formica, Andrea/0000-0001-8308-2643; Rimoldi, Marco/0000-0003-1165-7940; Ellis, Nicolas/0000-0002-1920-4930; Gonski, Julia/0000-0003-2037-6315; Trincaz-Duvoid, Sophie/0000-0001-5913-0828; Dimitriadi, Christina/0000-0002-9605-3558; Redondo, Ignacio/0000-0003-3737-4121; gabrielli, andrea/0000-0003-0768-9325; Gutschow, Christian/0000-0003-0857-794X; Ochando, Christophe/0000-0002-3836-1173; Schmitt, Christian/0000-0003-1471-690X; Gerosa, Raffaele/0000-0001-8359-3734; Nasri, Salah/0000-0002-5985-4567; Delgado Peris, Antonio/0000-0002-8511-7958; Usai, Emanuele/0000-0001-9323-2107; Adamczyk, Leszek/0000-0002-5859-2075; Martin-Haugh, Stewart/0000-0001-9457-1928; Ravera, Fabio/0000-0003-3632-0287; Sun, Shaojun/0000-0001-5295-6563; Bosman, Martine/0000-0002-7290-643X; Arling, Jan-Hendrik/0000-0002-1577-5090; Taylor, Wendy/0000-0002-6596-9125; Meng, Jialin/0000-0002-4622-833X; Lucchini, Marco Toliman/0000-0002-7497-7450; Pottgen, Ruth/0000-0002-3304-0987; Smolek, Karel/0000-0002-5996-7000; Majewski, Stephanie/0000-0002-6871-3395; Scharf, Christian/0000-0002-0294-1205; Lee, Lawrence/0000-0002-5590-335X; Elmetenawee, Walaa/0000-0001-7069-0252; Hernandez Calama, Jose Maria/0000-0001-6436-7547; Berger, Nicolas/0000-0002-7963-9725; Vergis, Christos/0000-0002-3228-6715; Andrea, Jeremy/0000-0002-8298-7560; Martinez Ruiz del Arbol, Pablo/0000-0002-7737-5121; Van Onsem, Gerrit/0000-0002-1664-2337; Novak, Tadej/0000-0002-3053-0913; Savoiu, Daniel/0000-0001-6794-7475; Gutsche, Oliver/0000-0002-8015-9622; Wengler, Thorsten/0000-0002-4375-5265; Calligaris, Luigi/0000-0002-9951-9448; Tsai, Fang-Ying/0000-0001-(data truncated to fit)</t>
  </si>
  <si>
    <t>SC (Armenia); BMBWF (Austria); FWF (Austria); FNRS (Belgium); FWO (Belgium); CNPq (Brazil); CAPES (Brazil); FAPERJ (Brazil); FAPERGS (Brazil); FAPESP (Brazil); MES (Bulgaria); BNSF (Bulgaria); CERN; CAS (China); MoST (China); NSFC (China); MINCIENCIAS (Colombia); MSES (Croatia); CSF (Croatia); RIF (Cyprus); SENESCYT (Ecuador); ERC PRG (Estonia) [RVTT3, TK202]; Academy of Finland (Finland); MEC (Finland); HIP (Finland); CEA (France); CNRS/IN2P3 (France); SRNSF (Georgia); BMBF (Germany); DFG (Germany); HGF (Germany); GSRI (Greece); NKFIH (Hungary); DAE (India); DST (India); IPM (Iran); SFI (Ireland); INFN (Italy); MSIP (Republic of Korea); NRF (Republic of Korea); MES (Latvia); LAS (Lithuania); MOE (Malaysia); UM (Malaysia); BUAP (Mexico); CINVESTAV (Mexico); CONACYT (Mexico); LNS (Mexico); SEP (Mexico); UASLP-FAI (Mexico); MOS (Montenegro); MBIE (New Zealand); PAEC (Pakistan); MES (Poland); NSC (Poland); FCT (Portugal); MESTD (Serbia); MCIN/AEI (Spain); PCTI (Spain); MOSTR (Sri Lanka); Swiss Funding Agencies (Switzerland); MST (Taipei); MHESI (Thailand); NSTDA (Thailand); TUBITAK (Turkey); TENMAK (Turkey); NASU (Ukraine); STFC (United Kingdom); DOE (USA); NSF (USA); ANPCyT, Argentina; YerPhI, Armenia; ARC, Australia; BMWFW, Austria; FWF, Austria; ANAS, Azerbaijan; CNPq, Brazil; FAPESP, Brazil; NSERC, Canada; NRC, Canada; CFI, Canada; ANID, Chile; CAS, China; MOST, China; NSFC, China; Minciencias, Colombia; MEYS CR, Czech Republic; DNRF, Denmark; DNSRC, Denmark; IN2P3-CNRS, France; CEA-DRF/IRFU, France; SRNSFG, Georgia; BMBF, Germany; HGF, Germany; MPG, Germany; GSRI, Greece; RGC, China; Hong Kong SAR, China; ISF, Israel; Benoziyo Center, Israel; INFN, Italy; MEXT, Japan; JSPS, Japan; CNRST, Morocco; NWO, Netherlands; RCN, Norway; MEiN, Poland; FCT, Portugal; MNE/IFA, Romania; MESTD, Serbia; MSSR, Slovakia; ARRS, Slovenia; MIZS, Slovenia; DSI/NRF, South Africa; MICINN, Spain; SRC, Sweden; Wallenberg Foundation, Sweden; SERI, Switzerland; SNSF, Switzerland; Canton of Bern, Switzerland; Canton of Geneva, Switzerland; MOST, Taipei; TENMAK, Turkiye; STFC, United Kingdom; DOE, United States of America; NSF, United States of America; BCKDF, Canada; CANARIE, Canada; CRC, Canada; DRAC, Canada; CERN-CZ, Czech Republic; PRIMUS, Czech Republic [21/SCI/017]; UNCE, Czech Republic [SCI/013]; COST, European Union; ERC, European Union; ERDF, European Union; Horizon 2020, European Union; ICSC-NextGenerationEU, European Union; Marie Sklodowska-Curie Actions, European Union; Investissements d'Avenir Labex, France; Investissements d'Avenir Idex, France; ANR, France; DFG, Germany; AvH Foundation, Germany; Herakleitos programme - EU-ESF; Thales programme - EU-ESF; Aristeia programme - EU-ESF; Greek NSRF, Greece; BSF-NSF, Israel; MINERVA, Israel; Norwegian Financial Mechanism 2014-2021, Norway; NCN, Poland; NAWA, Poland; La Caixa Banking Foundation, Spain; CERCA Programme Generalitat de Catalunya, Spain; PROMETEO Programme Generalitat Valenciana, Spain; GenT Programme Generalitat Valenciana, Spain; Goran Gustafssons Stiftelse, Sweden; Royal Society, United Kingdom; Leverhulme Trust, United Kingdom; Chile: Agencia Nacional de Investigacion y Desarrollo [FONDECYT 1190886, FONDECYT 1210400, FONDECYT 1230812, FONDECYT 1230987]; National Natural Science Foundation of China [NSFC-12175119, NSFC 12275265, NSFC-12075060]; PRIMUS Research Programme [PRIMUS/21/SCI/017]; European Union: European Research Council [ERC-948254]; Horizon 2020 Framework Programme [MUCCA-CHIST-ERA-19-XAI-00]; European Union; Future Artificial Intelligence Research (FAIR-NextGenerationEU) [PE00000013]; Italian Center for High Performance Computing, Big Data and Quantum Computing (ICSC, NextGenerationEU); Marie Sklodowska-Curie Actions (EU H2020 MSC IF) [101033496]; Agence Nationale de la Recherche [ANR-20-CE31-0013, ANR-21-CE31-0013, ANR-21-CE31-0022]; Investissements d'Avenir Idex [ANR-11-LABX-0012]; Investissements d'Avenir Labex [ANR-11-LABX-0012]; Baden-Wurttemberg Stiftung (BW Stiftung-Postdoc Eliteprogramme); Deutsche Forschungsgemeinschaft [DFG -469666862, DFG -CR 312/5-1]; Istituto Nazionale di Fisica Nucleare [754496]; Japan Society for the Promotion of Science (JSPS KAKENHI [22KK0227, JSPS KAKENHI JP21H05085, JSPS KAKENHI JP22H01227, JSPS KAKENHI JP22H04944]; Netherlands: Netherlands Organisation for Scientific Research (NWO) [2020-VI.Veni.202.179]; Norway: Research Council of Norway [RCN-314472]; Poland: Polish National Agency for Academic Exchange [PPN/PPO/2020/1/00002/U/00001]; Polish National Science Centre [NCN 2021/42/E/ST2/00350, 2022/47/B/ST2/03059, NCN UMO-2019/34/E/ST2/00393, UMO-2020/37/B/ST2/01043, UMO-2021/40/C/ST2/00187]; Slovenia: Slovenian Research Agency [J1-3010]; Spain: BBVA Foundation [LEO22-1-603]; Generalitat Valenciana (Artemisa, FEDER) [IDIFEDER/2018/048]; La Caixa Banking Foundation [LCF/BQ/PI20/11760025]; Ministry of Science and Innovation (MCIN) [NextGenEU-PCI2022-135018-2, FEDER-PID2021-125273NB, RYC2019-028510-I, RYC2020-030254-I, RYC2021-031273-I, RYC2022-038164-I]; Generalitat Valenciana [CIDEGENT/2019/023, CIDEGENT/2019/027]; Sweden: Swedish Research Council [VR 2018-00482, VR 2022-03845, VR 2022-04683, 2021-03651]; Knut and Alice Wallenberg Foundation [KAW 2017.0100, KAW 2018.0157, KAW 2018.0458, KAW 2019.0447]; Switzerland: Swiss National Science Foundation [SNSF -PCEFP2_194658]; United Kingdom: Leverhulme Trust [RPG-2020-004]; United States of America: Neubauer Family Foundation</t>
  </si>
  <si>
    <t>SC (Armenia); BMBWF (Austria); FWF (Austria)(Austrian Science Fund (FWF)); FNRS (Belgium)(Fonds de la Recherche Scientifique - FNRS); FWO (Belgium)(FWO); CNPq (Brazil)(Conselho Nacional de Desenvolvimento Cientifico e Tecnologico (CNPQ)); CAPES (Brazil)(Coordenacao de Aperfeicoamento de Pessoal de Nivel Superior (CAPES)); FAPERJ (Brazil)(Fundacao Carlos Chagas Filho de Amparo a Pesquisa do Estado do Rio De Janeiro (FAPERJ)); FAPERGS (Brazil)(Fundacao de Amparo a Ciencia e Tecnologia do Estado do Rio Grande do Sul (FAPERGS)); FAPESP (Brazil)(Fundacao de Amparo a Pesquisa do Estado de Sao Paulo (FAPESP)); MES (Bulgaria); BNSF (Bulgaria); CERN; CAS (China)(Chinese Academy of Sciences); MoST (China)(Ministry of Science and Technology, China); NSFC (China)(National Natural Science Foundation of China (NSFC)); MINCIENCIAS (Colombia); MSES (Croatia); CSF (Croatia); RIF (Cyprus); SENESCYT (Ecuador); ERC PRG (Estonia); Academy of Finland (Finland)(Research Council of Finland); MEC (Finland); HIP (Finland); CEA (France)(CEA); CNRS/IN2P3 (France)(Centre National de la Recherche Scientifique (CNRS)); SRNSF (Georgia); BMBF (Germany)(Federal Ministry of Education &amp; Research (BMBF)); DFG (Germany)(German Research Foundation (DFG)); HGF (Germany); GSRI (Greece); NKFIH (Hungary)(National Research, Development &amp; Innovation Office (NRDIO) - Hungary); DAE (India)(Department of Atomic Energy (DAE)); DST (India)(Department of Science &amp; Technology (India)); IPM (Iran)(Institute for Research in Fundamental Sciences IPM); SFI (Ireland)(Science Foundation Ireland (SFI)); INFN (Italy)(Istituto Nazionale di Fisica Nucleare (INFN)); MSIP (Republic of Korea); NRF (Republic of Korea)(National Research Foundation of Korea); MES (Latvia); LAS (Lithuania); MOE (Malaysia); UM (Malaysia); BUAP (Mexico); CINVESTAV (Mexico); CONACYT (Mexico)(Consejo Nacional de Ciencia y Tecnologia (CONACyT)); LNS (Mexico); SEP (Mexico); UASLP-FAI (Mexico); MOS (Montenegro); MBIE (New Zealand)(New Zealand Ministry of Business, Innovation and Employment (MBIE)); PAEC (Pakistan); MES (Poland); NSC (Poland); FCT (Portugal)(Fundacao para a Ciencia e a Tecnologia (FCT)); MESTD (Serbia)(Ministry of Education, Science &amp; Technological Development, Serbia); MCIN/AEI (Spain); PCTI (Spain); MOSTR (Sri Lanka); Swiss Funding Agencies (Switzerland); MST (Taipei); MHESI (Thailand); NSTDA (Thailand); TUBITAK (Turkey)(Turkiye Bilimsel ve Teknolojik Arastirma Kurumu (TUBITAK)); TENMAK (Turkey); NASU (Ukraine); STFC (United Kingdom)(UK Research &amp; Innovation (UKRI)Science &amp; Technology Facilities Council (STFC)); DOE (USA)(United States Department of Energy (DOE)); NSF (USA)(National Science Foundation (NSF)); ANPCyT, Argentina(ANPCyT); YerPhI, Armenia; ARC, Australia(Australian Research Council); BMWFW, Austria; FWF, Austria(Austrian Science Fund (FWF)); ANAS, Azerbaijan(Azerbaijan National Academy of Sciences (ANAS)); CNPq, Brazil(Conselho Nacional de Desenvolvimento Cientifico e Tecnologico (CNPQ)); FAPESP, Brazil(Fundacao de Amparo a Pesquisa do Estado de Sao Paulo (FAPESP)); NSERC, Canada(Natural Sciences and Engineering Research Council of Canada (NSERC)); NRC, Canada; CFI, Canada(Canada Foundation for Innovation); ANID, Chile; CAS, China(Chinese Academy of Sciences); MOST, China(Ministry of Science and Technology, China); NSFC, China(National Natural Science Foundation of China (NSFC)); Minciencias, Colombia; MEYS CR, Czech Republic; DNRF, Denmark(National Research Foundation of Korea); DNSRC, Denmark(Danish Natural Science Research Council); IN2P3-CNRS, France(Centre National de la Recherche Scientifique (CNRS)); CEA-DRF/IRFU, France; SRNSFG, Georgia; BMBF, Germany(Federal Ministry of Education &amp; Research (BMBF)); HGF, Germany; MPG, Germany(Max Planck Society); GSRI, Greece; RGC, China; Hong Kong SAR, China; ISF, Israel(Israel Science Foundation); Benoziyo Center, Israel; INFN, Italy(Istituto Nazionale di Fisica Nucleare (INFN)); MEXT, Japan(Ministry of Education, Culture, Sports, Science and Technology, Japan (MEXT)); JSPS, Japan(Ministry of Education, Culture, Sports, Science and Technology, Japan (MEXT)Japan Society for the Promotion of Science); CNRST, Morocco(Centre National de la Recherche Scientifique &amp; Technologique (CNRST)); NWO, Netherlands(Netherlands Organization for Scientific Research (NWO)Netherlands Government); RCN, Norway; MEiN, Poland; FCT, Portugal(Fundacao para a Ciencia e a Tecnologia (FCT)); MNE/IFA, Romania; MESTD, Serbia(Ministry of Education, Science &amp; Technological Development, Serbia); MSSR, Slovakia; ARRS, Slovenia(Slovenian Research Agency - Slovenia); MIZS, Slovenia; DSI/NRF, South Africa; MICINN, Spain(Ministry of Science and Innovation, Spain (MICINN)Spanish Government); SRC, Sweden; Wallenberg Foundation, Sweden; SERI, Switzerland; SNSF, Switzerland(Swiss National Science Foundation (SNSF)); Canton of Bern, Switzerland; Canton of Geneva, Switzerland; MOST, Taipei; TENMAK, Turkiye; STFC, United Kingdom(UK Research &amp; Innovation (UKRI)Science &amp; Technology Facilities Council (STFC)); DOE, United States of America(United States Department of Energy (DOE)); NSF, United States of America(National Science Foundation (NSF)); BCKDF, Canada; CANARIE, Canada; CRC, Canada; DRAC, Canada; CERN-CZ, Czech Republic; PRIMUS, Czech Republic; UNCE, Czech Republic; COST, European Union; ERC, European Union(European Union (EU)European Research Council (ERC)); ERDF, European Union(European Union (EU)Marie Curie Actions); Horizon 2020, European Union; ICSC-NextGenerationEU, European Union(European Union (EU)Marie Curie Actions); Marie Sklodowska-Curie Actions, European Union(European Union (EU)Marie Curie Actions); Investissements d'Avenir Labex, France(Agence Nationale de la Recherche (ANR)); Investissements d'Avenir Idex, France(Agence Nationale de la Recherche (ANR)); ANR, France(Agence Nationale de la Recherche (ANR)); DFG, Germany(German Research Foundation (DFG)); AvH Foundation, Germany(Alexander von Humboldt Foundation); Herakleitos programme - EU-ESF; Thales programme - EU-ESF(Thales Group); Aristeia programme - EU-ESF; Greek NSRF, Greece; BSF-NSF, Israel; MINERVA, Israel; Norwegian Financial Mechanism 2014-2021, Norway; NCN, Poland; NAWA, Poland(Polish National Agency for Academic Exchange (NAWA)); La Caixa Banking Foundation, Spain; CERCA Programme Generalitat de Catalunya, Spain; PROMETEO Programme Generalitat Valenciana, Spain; GenT Programme Generalitat Valenciana, Spain; Goran Gustafssons Stiftelse, Sweden; Royal Society, United Kingdom(Royal Society UK); Leverhulme Trust, United Kingdom(Leverhulme Trust); Chile: Agencia Nacional de Investigacion y Desarrollo; National Natural Science Foundation of China(National Natural Science Foundation of China (NSFC)); PRIMUS Research Programme; European Union: European Research Council(European Union (EU)European Research Council (ERC)); Horizon 2020 Framework Programme(Horizon 2020); European Union(European Union (EU)); Future Artificial Intelligence Research (FAIR-NextGenerationEU); Italian Center for High Performance Computing, Big Data and Quantum Computing (ICSC, NextGenerationEU); Marie Sklodowska-Curie Actions (EU H2020 MSC IF); Agence Nationale de la Recherche(Agence Nationale de la Recherche (ANR)); Investissements d'Avenir Idex(Agence Nationale de la Recherche (ANR)); Investissements d'Avenir Labex(Agence Nationale de la Recherche (ANR)); Baden-Wurttemberg Stiftung (BW Stiftung-Postdoc Eliteprogramme); Deutsche Forschungsgemeinschaft(German Research Foundation (DFG)); Istituto Nazionale di Fisica Nucleare(Istituto Nazionale di Fisica Nucleare (INFN)); Japan Society for the Promotion of Science (JSPS KAKENHI(Ministry of Education, Culture, Sports, Science and Technology, Japan (MEXT)Japan Society for the Promotion of ScienceGrants-in-Aid for Scientific Research (KAKENHI)); Netherlands: Netherlands Organisation for Scientific Research (NWO)(Netherlands Organization for Scientific Research (NWO)); Norway: Research Council of Norway; Poland: Polish National Agency for Academic Exchange; Polish National Science Centre; Slovenia: Slovenian Research Agency(Slovenian Research Agency - Slovenia); Spain: BBVA Foundation; Generalitat Valenciana (Artemisa, FEDER); La Caixa Banking Foundation(La Caixa Foundation); Ministry of Science and Innovation (MCIN); Generalitat Valenciana(Center for Forestry Research &amp; Experimentation (CIEF)); Sweden: Swedish Research Council(Swedish Research Council); Knut and Alice Wallenberg Foundation(Knut &amp; Alice Wallenberg Foundation); Switzerland: Swiss National Science Foundation(Swiss National Science Foundation (SNSF)); United Kingdom: Leverhulme Trust(Leverhulme Trust); United States of America: Neubauer Family Foundation</t>
  </si>
  <si>
    <t>CMS congratulates our colleagues in the CERN accelerator departments for the excellent performance of the LHC and thank the technical and administrative staffs at CERN and at other CMS institutes for their contributions to the success of the CMS effort. In addition, we gratefully acknowledge the computing centers and personnel of the Worldwide LHC Computing Grid and other centers for delivering so effectively the computing infrastructure essential to our analyses. Finally, we acknowledge the enduring support for the construction and operation of the LHC, the CMS detector, and the supporting computing infrastructure provided by the following funding agencies: SC (Armenia), BMBWF and FWF (Austria); FNRS and FWO (Belgium); CNPq, CAPES, FAPERJ, FAPERGS, and FAPESP (Brazil); MES and BNSF (Bulgaria); CERN; CAS, MoST, and NSFC (China); MINCIENCIAS (Colombia); MSES and CSF (Croatia); RIF (Cyprus); SENESCYT (Ecuador); ERC PRG, RVTT3 and TK202 (Estonia); Academy of Finland, MEC, and HIP (Finland); CEA and CNRS/IN2P3 (France); SRNSF (Georgia); BMBF, DFG, and HGF (Germany); GSRI (Greece); NKFIH (Hungary); DAE and DST (India); IPM (Iran); SFI (Ireland); INFN (Italy); MSIP and NRF (Republic of Korea); MES (Latvia); LAS (Lithuania); MOE and UM (Malaysia); BUAP, CINVESTAV, CONACYT, LNS, SEP, and UASLP-FAI (Mexico); MOS (Montenegro); MBIE (New Zealand); PAEC (Pakistan); MES and NSC (Poland); FCT (Portugal); MESTD (Serbia); MCIN/AEI and PCTI (Spain); MOSTR (Sri Lanka); Swiss Funding Agencies (Switzerland); MST (Taipei); MHESI and NSTDA (Thailand); TUBITAK and TENMAK (Turkey); NASU (Ukraine); STFC (United Kingdom); DOE and NSF (USA). We thank CERN for the very successful operation of the LHC and its injectors, as well as the support staff at CERN and at our institutions worldwide without whom ATLAS could not be operated efficiently. The crucial computing support from all WLCG partners is acknowledged gratefully, in particular from CERN, the ATLAS Tier-1 facilities at TRIUMF/SFU (Canada), NDGF (Denmark, Norway, Sweden), CC-IN2P3 (France), KIT/GridKA (Germany), INFN-CNAF (Italy), NL-T1 (Netherlands), PIC (Spain), RAL (UK) and BNL (USA), the Tier-2 facilities worldwide and large non-WLCG resource providers. Major contributors of computing resources are listed in Ref. [67]. We gratefully acknowledge the support of ANPCyT, Argentina; YerPhI, Armenia; ARC, Australia; BMWFW and FWF, Austria; ANAS, Azerbaijan; CNPq and FAPESP, Brazil; NSERC, NRC and CFI, Canada; CERN; ANID, Chile; CAS, MOST and NSFC, China; Minciencias, Colombia; MEYS CR, Czech Republic; DNRF and DNSRC, Denmark; IN2P3-CNRS and CEA-DRF/IRFU, France; SRNSFG, Georgia; BMBF, HGF and MPG, Germany; GSRI, Greece; RGC and Hong Kong SAR, China; ISF and Benoziyo Center, Israel; INFN, Italy; MEXT and JSPS, Japan; CNRST, Morocco; NWO, Netherlands; RCN, Norway; MEiN, Poland; FCT, Portugal; MNE/IFA, Romania; MESTD, Serbia; MSSR, Slovakia; ARRS and MIZS, Slovenia; DSI/NRF, South Africa; MICINN, Spain; SRC and Wallenberg Foundation, Sweden; SERI, SNSF and Cantons of Bern and Geneva, Switzerland; MOST, Taipei; TENMAK, Turkiye; STFC, United Kingdom; DOE and NSF, United States of America. Individual groups and members have received support from BCKDF, CANARIE, CRC and DRAC, Canada; CERN-CZ, PRIMUS 21/SCI/017 and UNCE SCI/013, Czech Republic; COST, ERC, ERDF, Horizon 2020, ICSC-NextGenerationEU and Marie Sklodowska-Curie Actions, European Union; Investissements d'Avenir Labex, Investissements d'Avenir Idex and ANR, France; DFG and AvH Foundation, Germany; Herakleitos, Thales and Aristeia programmes co-financed by EU-ESF and the Greek NSRF, Greece; BSF-NSF and MINERVA, Israel; Norwegian Financial Mechanism 2014-2021, Norway; NCN and NAWA, Poland; La Caixa Banking Foundation, CERCA Programme Generalitat de Catalunya and PROMETEO and GenT Programmes Generalitat Valenciana, Spain; Goran Gustafssons Stiftelse, Sweden; The Royal Society and Leverhulme Trust, United Kingdom. In addition, individual members wish to acknowledge support from Chile: Agencia Nacional de Investigacion y Desarrollo (FONDECYT 1190886, FONDECYT 1210400, FONDECYT 1230812, FONDECYT 1230987); China: National Natural Science Foundation of China (NSFC-12175119, NSFC 12275265, NSFC-12075060); Czech Republic: PRIMUS Research Programme (PRIMUS/21/SCI/017); European Union: European Research Council (ERC-948254), Horizon 2020 Framework Programme (MUCCA-CHIST-ERA-19-XAI-00), European Union, Future Artificial Intelligence Research (FAIR-NextGenerationEU PE00000013), Italian Center for High Performance Computing, Big Data and Quantum Computing (ICSC, NextGenerationEU), Marie Sklodowska-Curie Actions (EU H2020 MSC IF Grant No. 101033496); France: Agence Nationale de la Recherche (ANR-20-CE31-0013, ANR-21-CE31-0013, ANR-21-CE31-0022), Investissements d'Avenir Idex (ANR-11-LABX-0012), Investissements d'Avenir Labex (ANR-11-LABX-0012); Germany: Baden-Wurttemberg Stiftung (BW Stiftung-Postdoc Eliteprogramme), Deutsche Forschungsgemeinschaft (DFG -469666862, DFG -CR 312/5-1); Italy: Istituto Nazionale di Fisica Nucleare (FELLINI G.A. n. 754496, ICSC, NextGenerationEU); Japan: Japan Society for the Promotion of Science (JSPS KAKENHI Grant No. 22KK0227, JSPS KAKENHI JP21H05085, JSPS KAKENHI JP22H01227, JSPS KAKENHI JP22H04944); Netherlands: Netherlands Organisation for Scientific Research (NWO Veni 2020-VI.Veni.202.179); Norway: Research Council of Norway (RCN-314472); Poland: Polish National Agency for Academic Exchange (PPN/PPO/2020/1/00002/U/00001), Polish National Science Centre (NCN 2021/42/E/ST2/00350, NCN OPUS nr 2022/47/B/ST2/03059, NCN UMO-2019/34/E/ST2/00393, UMO-2020/37/B/ST2/01043, UMO-2021/40/C/ST2/00187); Slovenia: Slovenian Research Agency (ARIS grant J1-3010); Spain: BBVA Foundation (LEO22-1-603), Generalitat Valenciana (Artemisa, FEDER, IDIFEDER/2018/048), La Caixa Banking Foundation (LCF/BQ/PI20/11760025), Ministry of Science and Innovation (MCIN &amp; NextGenEU-PCI2022-135018-2, MICIN &amp; FEDER-PID2021-125273NB, RYC2019-028510-I, RYC2020-030254-I, RYC2021-031273-I, RYC2022-038164-I), PROMETEO and GenT Programmes Generalitat Valenciana (CIDEGENT/2019/023, CIDEGENT/2019/027); Sweden: Swedish Research Council (VR 2018-00482, VR 2022-03845, VR 2022-04683, VR Grant No. 2021-03651), Knut and Alice Wallenberg Foundation (KAW 2017.0100, KAW 2018.0157, KAW 2018.0458, KAW 2019.0447); Switzerland: Swiss National Science Foundation (SNSF -PCEFP2_194658); United Kingdom: Leverhulme Trust (Leverhulme Trust RPG-2020-004); United States of America: Neubauer Family Foundation.</t>
  </si>
  <si>
    <t>JUN 27</t>
  </si>
  <si>
    <t>10.1103/PhysRevLett.132.261902</t>
  </si>
  <si>
    <t>C6U4Z</t>
  </si>
  <si>
    <t>Green Published, hybrid, Green Submitted, Green Accepted</t>
  </si>
  <si>
    <t>WOS:001290703200001</t>
  </si>
  <si>
    <t>Klubícková, N; Dermawan, JK; Mosaíeby, E; Martinek, P; Vanecek, T; Hájková, V; Ptáková, N; Grossmann, P; Steiner, P; Svajdler, M; Kinkor, Z; Michalová, K; Szepe, P; Plank, L; Hederová, S; Kolenová, A; Spasov, NJ; Kosemehmetoglu, K; Pazanin, L; Spurková, Z; Baník, M; Baumruk, L; Meyer, A; Kalmykova, A; Koshyk, O; Michal, M; Michal, M</t>
  </si>
  <si>
    <t>Klubickova, Natalie; Dermawan, Josephine K.; Mosaieby, Elaheh; Martinek, Petr; Vanecek, Tomas; Hajkova, Veronika; Ptakova, Nikola; Grossmann, Petr; Steiner, Petr; Svajdler, Marian; Kinkor, Zdenek; Michalova, Kvetoslava; Szepe, Peter; Plank, Lukas; Hederova, Stanislava; Kolenova, Alexandra; Spasov, Neofit Juriev; Kosemehmetoglu, Kemal; Pazanin, Leo; Spurkova, Zuzana; Banik, Martin; Baumruk, Ludek; Meyer, Anders; Kalmykova, Antonina; Koshyk, Olena; Michal, Michal; Michal, Michael</t>
  </si>
  <si>
    <t>Comprehensive clinicopathological, molecular, and methylation analysis of mesenchymal tumors with NTRK and other kinase gene aberrations</t>
  </si>
  <si>
    <t>JOURNAL OF PATHOLOGY</t>
  </si>
  <si>
    <t>NTRK-rearranged spindle cell neoplasms; infantile fibrosarcoma; kinase gene fusion; methylation profiling; BRAF mutation; entrectinib; larotrectinib; selpercatinib; CDKN2A</t>
  </si>
  <si>
    <t>SOFT-TISSUE SARCOMAS; MESOBLASTIC NEPHROMA; FUSIONS; SPECTRUM; SUBSET; CLASSIFICATION; NEOPLASMS; PROTEINS; FEATURES; BENIGN</t>
  </si>
  <si>
    <t>Alterations in kinase genes such as NTRK1/2/3, RET, and BRAF underlie infantile fibrosarcoma (IFS), the emerging entity 'NTRK-rearranged spindle cell neoplasms' included in the latest WHO classification, and a growing set of tumors with overlapping clinical and pathological features. In this study, we conducted a comprehensive clinicopathological and molecular analysis of 22 cases of IFS and other kinase gene-altered spindle cell neoplasms affecting both pediatric and adult patients. Follow-up periods for 16 patients ranged in length from 10 to 130 months (mean 38 months). Six patients were treated with targeted therapy, achieving a partial or complete response in five cases. Overall, three cases recurred and one metastasized. Eight patients were free of disease, five were alive with disease, and two patients died. All cases showed previously reported morphological patterns. Based on the cellularity and level of atypia, cases were divided into three morphological grade groups. S100 protein and CD34 were at least focally positive in 12/22 and 14/22 cases, respectively. Novel PWWP2A::RET, NUMA1::RET, ITSN1::RAF1, and CAPZA2::MET fusions, which we report herein in mesenchymal tumors for the first time, were detected by RNA sequencing. Additionally, the first uterine case with BRAF and EGFR mutations and CD34 and S100 co-expression is described. DNA sequencing performed in 13 cases uncovered very rare additional genetic aberrations. The CNV profiles showed that high-grade tumors demonstrate a significantly higher percentage of copy number gains and losses across the genome compared with low- and intermediate-grade tumors. Unsupervised clustering of the tumors' methylation profiles revealed that in 8/9 cases, the methylation profiles clustered with the IFS methylation class, irrespective of their clinicopathological or molecular features. (c) 2024 The Authors. The Journal of Pathology published by John Wiley &amp; Sons Ltd on behalf of The Pathological Society of Great Britain and Ireland.</t>
  </si>
  <si>
    <t>[Klubickova, Natalie; Mosaieby, Elaheh; Svajdler, Marian; Michalova, Kvetoslava; Michal, Michal; Michal, Michael] Charles Univ Prague, Fac Med Pilsen, Dept Pathol, Plzen, Czech Republic; [Klubickova, Natalie; Mosaieby, Elaheh; Martinek, Petr; Vanecek, Tomas; Hajkova, Veronika; Ptakova, Nikola; Grossmann, Petr; Steiner, Petr; Svajdler, Marian; Kinkor, Zdenek; Michalova, Kvetoslava; Michal, Michal; Michal, Michael] Biopt Lab Ltd, Plzen, Czech Republic; [Dermawan, Josephine K.] Robert J Tomsich Pathol &amp; Lab Med Inst, Cleveland Clin, Cleveland, OH USA; [Ptakova, Nikola] Charles Univ Prague, Fac Med 2, Dept Biol &amp; Med Genet, Prague, Czech Republic; [Ptakova, Nikola] Motol Univ Hosp, Prague, Czech Republic; [Szepe, Peter; Plank, Lukas] Comenius Univ, Inst Pathol Anat, Jessenius Fac Med Martin, Martin, Slovakia; [Hederova, Stanislava; Kolenova, Alexandra] Comenius Univ, Natl Inst Childrens Dis, Dept Pediat Hematol &amp; Oncol, Bratislava, Slovakia; [Hederova, Stanislava; Kolenova, Alexandra] Comenius Univ, Med Fac, Bratislava, Slovakia; [Spasov, Neofit Juriev] Med Univ Plovdiv, Univ Hosp Sveti Georgi, Dept Pediat &amp; Med Genet, Oncohematol Unit, Plovdiv, Bulgaria; [Kosemehmetoglu, Kemal] Hacettepe Univ, Dept Pathol, Ankara, Turkiye; [Pazanin, Leo] Sestre Milosrdnice Univ Hosp Ctr, Dept Pathol, Zagreb, Croatia; [Spurkova, Zuzana] Bulovce Hosp, Dept Pathol, Prague, Czech Republic; [Banik, Martin] Reg Hosp Karlovy Vary, Dept Pathol, Karlovy Vary, Czech Republic; [Baumruk, Ludek] Reg Hosp Pribram, Dept Pathol, Pribram, Czech Republic; [Meyer, Anders] Univ Kansas, Dept Pathol, Kansas City, KS USA; [Kalmykova, Antonina; Koshyk, Olena] Med Lab CSD Hlth Care Ltd, Kiev, Ukraine; [Klubickova, Natalie] Charles Univ Prague, Dept Pathol, Med Fac, Alej Svobody 80, Plzen 32300, Czech Republic; [Klubickova, Natalie] Charles Univ Prague, Univ Hosp Plzen, Alej Svobody 80, Plzen 32300, Czech Republic</t>
  </si>
  <si>
    <t>Charles University Prague; Cleveland Clinic Foundation; Charles University Prague; Motol University Hospital; Motol University Hospital; Comenius University Bratislava; Comenius University Bratislava; Comenius University Bratislava; Medical University Plovdiv; Hacettepe University; University of Zagreb; Bulovka University Hospital; University of Kansas; Medical Laboratory CSD; Charles University Prague; University Hospital Plzen; Charles University Prague</t>
  </si>
  <si>
    <t>Klubícková, N (corresponding author), Charles Univ Prague, Dept Pathol, Med Fac, Alej Svobody 80, Plzen 32300, Czech Republic.;Klubícková, N (corresponding author), Charles Univ Prague, Univ Hosp Plzen, Alej Svobody 80, Plzen 32300, Czech Republic.</t>
  </si>
  <si>
    <t>klubickova@biopticka.cz</t>
  </si>
  <si>
    <t>Michal, Michael/I-3497-2017; Kosemehmetoglu, Kemal/A-2423-2016; Michalova, Kvetoslava/B-5767-2019; Švajdler, Marián/N-5600-2019; Dermawan, Josephine/AAD-2077-2019; Steiner, Petr/J-4074-2017</t>
  </si>
  <si>
    <t>Steiner, Petr/0000-0003-0320-8061; Ptakova, Nikola/0000-0002-2561-4717; Martinek, Petr/0000-0003-0276-5771; Dermawan, Josephine Kam Tai/0000-0002-1139-2914; Klubickova, Natalie/0000-0002-4407-5544</t>
  </si>
  <si>
    <t>Ministerstvo Scaron;kolstv, Mldezcaron;e a Tecaron;lovchovy [SVV 260652]; Ministry of Education, Czech Republic; Cooperatio program, Research Area SURG</t>
  </si>
  <si>
    <t>Ministerstvo Scaron;kolstv, Mldezcaron;e a Tecaron;lovchovy; Ministry of Education, Czech Republic(Ministry of Education, Youth &amp; Sports - Czech RepublicCzech Republic Government); Cooperatio program, Research Area SURG</t>
  </si>
  <si>
    <t>This study was supported by study grant SVV 260652 from the Ministry of Education, Czech Republic (NK, EM, AK, OK) and by the Cooperatio program, Research Area SURG (NK, Michael M).</t>
  </si>
  <si>
    <t>0022-3417</t>
  </si>
  <si>
    <t>1096-9896</t>
  </si>
  <si>
    <t>J PATHOL</t>
  </si>
  <si>
    <t>J. Pathol.</t>
  </si>
  <si>
    <t>10.1002/path.6260</t>
  </si>
  <si>
    <t>Oncology; Pathology</t>
  </si>
  <si>
    <t>XM6G3</t>
  </si>
  <si>
    <t>WOS:001160008800001</t>
  </si>
  <si>
    <t>Aad, G; Abbott, B; Abbott, DC; Abeling, K; Abidi, SH; Aboulhorma, A; Abramowicz, H; Abreu, H; Abulaiti, Y; Abusleme Hoffman, AC; Acharya, BS; Achkar, B; Adam, L; Adam Bourdarios, C; Adamczyk, L; Adamek, L; Addepalli, SV; Adelman, J; Adiguzel, A; Adorni, S; Adye, T; Affolder, AA; Afik, Y; Agaras, MN; Agarwala, J; Aggarwal, A; Agheorghiesei, C; Aguilar-Saavedra, JA; Ahmad, A; Ahmadov, F; Ahmed, WS; Ai, X; Aielli, G; Aizenberg, I; Akbiyik, M; Åkesson, TPA; Akimov, AV; Al Khoury, K; Alberghi, GL; Albert, J; Albicocco, P; Alconada Verzini, MJ; Alderweireldt, S; Aleksa, M; Aleksandrov, IN; Alexa, C; Alexopoulos, T; Alfonsi, A; Alfonsi, F; Alhroob, M; Ali, B; Ali, S; Aliev, M; Alimonti, G; Allaire, C; Allbrooke, BMM; Allport, PP; Aloisio, A; Alonso, F; Alpigiani, C; Alunno Camelia, E; Alvarez Estevez, M; Alviggi, MG; Amaral Coutinho, Y; Ambler, A; Amelung, C; Ames, CG; Amidei, D; Amor Dos Santos, SP; Amoroso, S; Amos, KR; Amrouche, CS; Ananiev, V; Anastopoulos, C; Andari, N; Andeen, T; Anders, JK; Andrean, SY; Andreazza, A; Angelidakis, S; Angerami, A; Anisenkov, AV; Annovi, A; Antel, C; Anthony, MT; Antipov, E; Antonelli, M; Antrim, DJA; Anulli, F; Aoki, M; Aparisi Pozo, JA; Aparo, MA; Aperio Bella, L; Appelt, C; Aranzabal, N; Araujo Ferraz, V; Arcangeletti, C; Arce, ATH; Arena, E; Arguin, JF; Argyropoulos, S; Arling, JH; Armbruster, AJ; Arnaez, O; Arnold, H; Arrubarrena Tame, ZP; Artoni, G; Asada, H; Asai, K; Asai, S; Asbah, NA; Asimakopoulou, EM; Assahsah, J; Assamagan, K; Astalos, R; Atkin, RJ; Atkinson, M; Atlay, NB; Atmani, H; Atmasiddha, PA; Augsten, K; Auricchio, S; Auriol, AD; Austrup, VA; Avner, G; Avolio, G; Axiotis, K; Ayoub, MK; Azuelos, G; Babal, D; Bachacou, H; Bachas, K; Bachiu, A; Backman, F; Badea, A; Bagnaia, P; Bahmani, M; Bailey, AJ; Bailey, VR; Baines, JT; Bakalis, C; Baker, OK; Bakker, PJ; Bakos, E; Bakshi Gupta, D; Balaji, S; Balasubramanian, R; Baldin, EM; Balek, P; Ballabene, E; Balli, F; Baltes, LM; Balunas, WK; Balz, J; Banas, E; Bandieramonte, M; Bandyopadhyay, A; Bansal, S; Barak, L; Barberio, EL; Barberis, D; Barbero, M; Barbour, G; Barends, KN; Barillari, T; Barisits, MS; Barkeloo, J; Barklow, T; Barnett, RM; Baron, P; Baron Moreno, DA; Baroncelli, A; Barone, G; Barr, AJ; Barranco Navarro, L; Barreiro, F; Barreiro Guimares da Costa, J; Barron, U; Barros Teixeira, MG; Barsov, S; Bartels, F; Bartoldus, R; Barton, AE; Bartos, P; Basalaev, A; Basan, A; Baselga, M; Bashta, I; Bassalat, A; Basso, MJ; Basson, CR; Bates, RL; Batlamous, S; Batley, JR; Batool, B; Battaglia, M; Bauce, M; Bauer, P; Bayirli, A; Beacham, JB; Beau, T; Beauchemin, PH; Becherer, F; Bechtle, P; Beck, HP; Becker, K; Becot, C; Beddall, AJ; Bednyakov, VA; Bee, CP; Beemster, LJ; Beermann, TA; Begalli, M; Begel, M; Behera, A; Behr, JK; Beirao Da Cruz E Silva, C; Beirer, JF; Beisiegel, F; Belfkir, M; Bella, G; Bellagamba, L; Bellerive, A; Bellos, P; Beloborodov, K; Belotskiy, K; Belyaev, NL; Benchekroun, D; Bendebba, F; Benhammou, Y; Benjamin, DP; Benoit, M; Bensinger, JR; Bentvelsen, S; Beresford, L; Beretta, M; Berge, D; Bergeaas Kuutmann, E; Berger, N; Bergmann, B; Beringer, J; Berlendis, S; Bernardi, G; Bernius, C; Bernlochner, FU; Berry, T; Berta, P; Berthold, A; Bertram, IA; Bessidskaia Bylund, O; Bethke, S; Betti, A; Bevan, AJ; Bhamjee, M; Bhatta, S; Bhattacharya, DS; Bhattarai, P; Bhopatkar, VS; Bi, R; Bi, R; Bianchi, RM; Biebel, O; Bielski, R; Biesuz, NV; Biglietti, M; Billoud, TRV; Bindi, M; Bingul, A; Bini, C; Biondi, S; Biondini, A; Birch-sykes, CJ; Bird, GA; Birman, M; Bisanz, T; Biswas, D; Bitadze, A; Bjrke, K; Bloch, I; Blocker, C; Blue, A; Blumenschein, U; Blumenthal, J; Bobbink, GJ; Bobrovnikov, VS; Boehler, M; Bogavac, D; Bogdanchikov, AG; Bohm, C; Boisvert, V; Bokan, P; Bold, T; Bomben, M; Bona, M; Boonekamp, M; Booth, CD; BorbGÇÜly, AG; Borecka-Bielska, HM; Borgna, LS; Borissov, G; Bortoletto, D; Boscherini, D; Bosman, M; Bossio Sola, JD; Bouaouda, K; Boudreau, J; Bouhova-Thacker, EV; Boumediene, D; Bouquet, R; Boveia, A; Boyd, J; Boye, D; Boyko, IR; Bracinik, J; Brahimi, N; Brandt, G; Brandt, O; Braren, F; Brau, B; Brau, JE; Breaden Madden, WD; Brendlinger, K; Brener, R; Brenner, L; Brenner, R; Bressler, S; Brickwedde, B; Britton, D; Britzger, D; Brock, I; Brooijmans, G; Brooks, WK; Brost, E; Bruckman de Renstrom, PA; Br-üers, B; Bruncko, D; Bruni, A; Bruni, G; Bruschi, M; Bruscino, N; Bryngemark, L; Buanes, T; Buat, Q; Buchholz, P; Buckley, AG; Budagov, IA; Bugge, MK; Bulekov, O; Bullard, BA; Burdin, S; Burgard, CD; Burger, AM; Burghgrave, B; Burr, JTP; Burton, CD; Burzynski, JC; Busch, EL; B-üscher, V; Bussey, PJ; Butler, JM; Buttar, CM; Butterworth, JM; Buttinger, W; Buxo Vazquez, CJ; Buzykaev, AR; Cabras, G; Cabrera Urb-án, S; Caforio, D; Cai, H; Cai, Y; Cairo, VMM; Cakir, O; Calace, N; Calafiura, P; Calderini, G; Calfayan, P; Callea, G; Caloba, LP; Calvet, D; Calvet, S; Calvet, TP; Calvetti, M; Camacho Toro, R; Camarda, S; Camarero Munoz, D; Camarri, P; Camerlingo, MT; Cameron, D; Camincher, C; Campanelli, M; Camplani, A; Canale, V; Canesse, A; Cano Bret, M; Cantero, J; Cao, Y; Capocasa, F; Capua, M; Carbone, A; Cardarelli, R; Cardenas, JCJ; Cardillo, F; Carli, T; Carlino, G; Carlson, BT; Carlson, EM; Carminati, L; Carnesale, M; Caron, S; Carquin, E; Carr-á, S; Carratta, G; Carrio Argos, F; Carter, JWS; Carter, TM; Casado, MP; Casha, AF; Castiglia, EG; Castillo, FL; Castillo Garcia, L; Castillo Gimenez, V; Castro, NF; Catinaccio, A; Catmore, JR; Cavaliere, V; Cavalli, N; Cavasinni, V; Celebi, E; Celli, F; Centonze, MS; Cerny, K; Cerqueira, AS; Cerri, A; Cerrito, L; Cerutti, F; Cervelli, A; Cetin, SA; Chadi, Z; Chakraborty, D; Chala, M; Chan, J; Chan, WS; Chan, WY; Chapman, JD; Chargeishvili, B; Charlton, DG; Charman, TP; Chatterjee, M; Chekanov, S; Chekulaev, SV; Chelkov, GA; Chen, A; Chen, B; Chen, B; Chen, C; Chen, H; Chen, H; Chen, J; Chen, J; Chen, S; Chen, SJ; Chen, X; Chen, X; Chen, Y; Cheng, CL; Cheng, HC; Cheplakov, A; Cheremushkina, E; Cherepanova, E; Cherkaoui El Moursli, R; Cheu, E; Cheung, K; Chevalier, L; Chiarella, V; Chiarelli, G; Chiodini, G; Chisholm, AS; Chitan, A; Chiu, YH; Chizhov, MV; Choi, K; Chomont, AR; Chou, Y; Chow, EYS; Chowdhury, T; Christopher, LD; Chu, KL; Chu, MC; Chu, X; Chudoba, J; Chwastowski, JJ; Cieri, D; Ciesla, KM; Cindro, V; Ciocio, A; Cirotto, F; Citron, ZH; Citterio, M; Ciubotaru, DA; Ciungu, BM; Clark, A; Clark, PJ; Clavijo Columbie, JM; Clawson, SE; Clement, C; Clercx, J; Clissa, L; Coadou, Y; Cobal, M; Coccaro, A; Coelho Barrue, RF; Coelho Lopes De Sa, R; Coelli, S; Cohen, H; Coimbra, AEC; Cole, B; Collot, J; Conde Mui-ño, P; Connell, SH; Connelly, IA; Conroy, EI; Conventi, F; Cooke, HG; Cooper-Sarkar, AM; Cormier, F; Corpe, LD; Corradi, M; Corrigan, EE; Corriveau, F; Cortes-Gonzalez, A; Costa, MJ; Costanza, F; Costanzo, D; Cote, BM; Cowan, G; Cowley, JW; Cranmer, K; CrGÇÜpGÇÜ-Renaudin, S; Crescioli, F; Cristinziani, M; Cristoforetti, M; Croft, V; Crosetti, G; Cueto, A; Cuhadar Donszelmann, T; Cui, H; Cui, Z; Cukierman, AR; Cunningham, WR; Curcio, F; Czodrowski, P; Czurylo, MM; Da Cunha Sargedas De Sousa, MJ; Da Fonseca Pinto, JV; Da Via, C; Dabrowski, W; Dado, T; Dahbi, S; Dai, T; Dallapiccola, C; Dam, M; D'amen, G; D'Amico, V; Damp, J; Dandoy, JR; Daneri, MF; Danninger, M; Dao, V; Darbo, G; Darmora, S; Das, SJ; Dattagupta, A; D'Auria, S; David, C; Davidek, T; Davis, DR; Davis-Purcell, B; Dawson, I; De, K; De Asmundis, R; De Beurs, M; De Castro, S; De Groot, N; de Jong, P; De la Torre, H; De Maria, A; De Salvo, A; De Sanctis, U; De Santis, M; De Santo, A; De Vivie De Regie, JB; Dedovich, DV; Degens, J; Deiana, AM; Del Corso, F; Del Peso, J; Del Rio, F; Deliot, F; Delitzsch, CM; Della Pietra, M; Della Volpe, D; Dell'Acqua, A; Dell'Asta, L; Delmastro, M; Delsart, PA; Demers, S; Demichev, M; Denisov, SP; D'Eramo, L; Derendarz, D; Derue, F; Dervan, P; Desch, K; Dette, K; Deutsch, C; Deviveiros, PO; Di Bello, FA; Di Ciaccio, A; Di Ciaccio, L; Di Domenico, A; Di Donato, C; Di Girolamo, A; Di Gregorio, G; Di Luca, A; Di Micco, B; Di Nardo, R; Diaconu, C; Dias, FA; Dias Do Vale, T; Diaz, MA; Diaz Capriles, FG; Didenko, M; Diehl, EB; Diehl, L; D-íez Cornell, S; Diez Pardos, C; Dimitriadi, C; Dimitrievska, A; Ding, W; Dingfelder, J; Dinu, IM; Dittmeier, SJ; Dittus, F; Djama, F; Djobava, T; Djuvsland, JI; Dodsworth, D; Doglioni, C; Dolejsi, J; Dolezal, Z; Donadelli, M; Dong, B; Donini, J; D'Onofrio, A; D'Onofrio, M; Dopke, J; Doria, A; Dova, MT; Doyle, AT; Draguet, MA; Drechsler, E; Dreyer, E; Drivas-koulouris, I; Drobac, AS; Du, D; du Pree, TA; Dubinin, F; Dubovsky, M; Duchovni, E; Duckeck, G; Ducu, OA; Duda, D; Dudarev, A; D'uffizi, M; Duflot, L; D-ührssen, M; D-ülsen, C; Dumitriu, AE; Dunford, M; Dungs, S; Dunne, K; Duperrin, A; Duran Yildiz, H; D-üren, M; Durglishvili, A; Dwyer, BL; Dyckes, GI; Dyndal, M; Dysch, S; Dziedzic, BS; Earnshaw, ZO; Eckerova, B; Eggleston, MG; Egidio Purcino De Souza, E; Ehrke, LF; Eigen, G; Einsweiler, K; Ekelof, T; Ekman, PA; El Ghazali, Y; El Jarrari, H; El Moussaouy, A; Ellajosyula, V; Ellert, M; Ellinghaus, F; Elliot, AA; Ellis, N; Elmsheuser, J; Elsing, M; Emeliyanov, D; Emerman, A; Enari, Y; Ene, I; Epari, S; Erdmann, J; Ereditato, A; Erland, PA; Errenst, M; Escalier, M; Escobar, C; Etzion, E; Evans, G; Evans, H; Evans, MO; Ezhilov, A; Ezzarqtouni, S; Fabbri, F; Fabbri, L; Facini, G; Fadeyev, V; Fakhrutdinov, RM; Falciano, S; Falke, PJ; Falke, S; Faltova, J; Fan, Y; Fang, Y; Fanourakis, G; Fanti, M; Faraj, M; Farbin, A; Farilla, A; Farooque, T; Farrington, SM; Fassi, F; Fassouliotis, D; Faucci Giannelli, M; Fawcett, WJ; Fayard, L; Fedin, OL; Fedotov, G; Feickert, M; Feligioni, L; Fell, A; Fellers, E; Feng, C; Feng, M; Fenton, MJ; Fenyuk, AB; Ferencz, L; Ferguson, SW; Pretel, J; Ferrando, J; Ferrari, A; Ferrari, P; Ferrari, R; Ferrere, D; Ferretti, C; Fiedler, F; Filipcic, A; Filmer, EK; Filthaut, F; Fiolhais, MCN; Fiorini, L; Fischer, F; Fisher, WC; Fitschen, T; Fleck, I; Fleischmann, P; Flick, T; Flores, L; Flores, M; Flores Castillo, LR; Follega, FM; Fomin, N; Foo, JH; Forland, BC; Formica, A; Forti, AC; Fortin, E; Fortman, AW; Foti, MG; Fountas, L; Fournier, D; Fox, H; Francavilla, P; Francescato, S; Franchini, M; Franchino, S; Francis, D; Franco, L; Franconi, L; Franklin, M; Frattari, G; Freegard, AC; Freeman, PM; Freund, WS; Fritzsche, N; Froch, A; Froidevaux, D; Frost, JA; Fu, Y; Fujimoto, M; Fullana Torregrosa, E; Fuster, J; Gabrielli, A; Gabrielli, A; Gadow, P; Gagliardi, G; Gagnon, LG; Gallardo, GE; Gallas, J; Gallop, BJ; Gamboa Goni, R; Gan, KK; Ganguly, S; Gao, J; Gao, Y; Garay Walls, FM; Garcia, B; Garc-ía, C; Garc-ía Navarro, JE; Garc-ía Pascual, JA; Garcia-Sciveres, M; Gardner, RW; Garg, D; Garg, RB; Gargiulo, S; Garner, CA; Garonne, V; Gasiorowski, SJ; Gaspar, P; Gaudio, G; Gautam, V; Gauzzi, P; Gavrilenko, IL; Gavrilyuk, A; Gay, C; Gaycken, G; Gazis, EN; Geanta, AA; Gee, CM; Geisen, J; Geisen, M; Gemme, C; Genest, MH; Gentile, S; George, S; George, WF; Geralis, T; Gerlach, LO; Gessinger-Befurt, P; Ghasemi Bostanabad, M; Ghneimat, M; Ghosal, A; Ghosh, A; Ghosh, A; Giacobbe, B; Giagu, S; Giangiacomi, N; Giannetti, P; Giannini, A; Gibson, SM; Gignac, M; Gil, DT; Gilbert, AK; Gilbert, BJ; Gillberg, D; Gilles, G; Gillwald, NEK; Ginabat, L; Gingrich, DM; Giordani, MP; Giraud, PF; Giugliarelli, G; Giugni, D; Giuli, F; Gkialas, I; Gladilin, LK; Glasman, C; Gledhill, GR; Glisic, M; Gnesi, I; Go, Y; Goblirsch-Kolb, M; Godin, D; Goldfarb, S; Golling, T; Gololo, MGD; Golubkov, D; Gombas, JP; Gomes, A; Gomes Da Silva, G; Gomez Delegido, AJ; Goncalves Gama, R; GonGÇíalo, R; Gonella, G; Gonella, L; Gongadze, A; Gonnella, F; Gonski, JL; Gonz-ález Andana, RY; Gonz-ález de la Hoz, S; Gonzalez Fernandez, S; Gonzalez Lopez, R; Gonzalez Renteria, C; Gonzalez Suarez, R; Gonzalez-Sevilla, S; Gonzalvo Rodriguez, GR; Goossens, L; Gorasia, NA; Gorbounov, PA; Gorini, B; Gorini, E; Gorisek, A; Goshaw, AT; Gostkin, MI; Gottardo, CA; Gouighri, M; Goumarre, V; Goussiou, AG; Govender, N; Goy, C; Grabowska-Bold, I; Graham, K; Gramstad, E; Grancagnolo, S; Grandi, M; Gratchev, V; Gravila, PM; Gravili, FG; Gray, HM; Greco, M; Grefe, C; Gregor, IM; Grenier, P; Grieco, C; Grillo, AA; Grimm, K; Grinstein, S; Grivaz, JF; Gross, E; Grosse-Knetter, J; Grud, C; Grummer, A; Grundy, JC; Guan, L; Guan, W; Gubbels, C; Guerrero Rojas, JGR; Guerrieri, G; Guescini, F; Gugel, R; Guhit, JAM; Guida, A; Guillemin, T; Guilloton, E; Guindon, S; Guo, F; Guo, J; Guo, L; Guo, Y; Gupta, R; Gurbuz, S; Gurdasani, SS; Gustavino, G; Guth, M; Gutierrez, P; Gutierrez Zagazeta, LF; Gutschow, C; Guyot, C; Gwenlan, C; Gwilliam, CB; Haaland, ES; Haas, A; Habedank, M; Haber, C; Hadavand, HK; Hadef, A; Hadzic, S; Haleem, M; Haley, J; Hall, JJ; Hallewell, GD; Halser, L; Hamano, K; Hamdaoui, H; Hamer, M; Hamity, GN; Han, J; Han, K; Han, L; Han, L; Han, S; Han, YF; Hanagaki, K; Hance, M; Hangal, DA; Hank, MD; Hankache, R; Hansen, JB; Hansen, JD; Hansen, PH; Hara, K; Harada, D; Harenberg, T; Harkusha, S; Harris, YT; Harrison, PF; Hartman, NM; Hartmann, NM; Hasegawa, Y; Hasib, A; Haug, S; Hauser, R; Havranek, M; Hawkes, CM; Hawkings, RJ; Hayashida, S; Hayden, D; Hayes, C; Hayes, RL; Hays, CP; Hays, JM; Hayward, HS; He, F; He, Y; He, Y; Heath, MP; Hedberg, V; Heggelund, AL; Hehir, ND; Heidegger, C; Heidegger, KK; Heidorn, WD; Heilman, J; Heim, S; Heim, T; Heinlein, JG; Heinrich, JJ; Heinrich, L; Hejbal, J; Helary, L; Held, A; Hellesund, S; Helling, CM; Hellman, S; Helsens, C; Henderson, RCW; Henkelmann, L; Henriques Correia, AM; Herde, H; Jimenez, YH; Herr, H; Herrmann, MG; Herrmann, T; Herten, G; Hertenberger, R; Hervas, L; Hessey, NP; Hibi, H; Higon-Rodriguez, E; Hillier, SJ; Hinchliffe, I; Hinterkeuser, F; Hirose, M; Hirose, S; Hirschbuehl, D; Hitchings, TG; Hiti, B; Hobbs, J; Hobincu, R; Hod, N; Hodgkinson, MC; Hodkinson, H; Hoecker, A; Hofer, J; Hohn, D; Holm, T; Holzbock, M; Hommels, LBAH; Honan, BP; Hong, J; Hong, TM; Hong, Y; Honig, JC; Hoenle, A; Hooberman, BH; Hopkins, WH; Horii, Y; Hou, S; Howard, AS; Howarth, J; Hoya, J; Hrabovsky, M; Hrynevich, A; Hryn'ova, T; Hsu, PJ; Hsu, SC; Hu, Q; Hu, YF; Huang, DP; Huang, S; Huang, X; Huang, Y; Huang, Y; Huang, Z; Hubacek, Z; Huebner, M; Huegging, F; Huffman, TB; Huhtinen, M; Huiberts, SK; Hulsken, R; Huseynov, N; Huston, J; Huth, J; Hyneman, R; Hyrych, S; Iacobucci, G; Iakovidis, G; Ibragimov, I; Iconomidou-Fayard, L; Iengo, P; Iguchi, R; Iizawa, T; Ikegami, Y; Ilg, A; Ilic, N; Imam, H; Ingebretsen Carlson, T; Introzzi, G; Iodice, M; Ippolito, V; Ishino, M; Islam, W; Issever, C; Istin, S; Ito, H; Iturbe Ponce, JM; Iuppa, R; Ivina, A; Izen, JM; Izzo, V; Jacka, P; Jackson, P; Jacobs, RM; Jaeger, BP; Jagfeld, S; JGÇPkel, G; Jakobs, K; Jakoubek, T; Jamieson, J; Janas, KW; Jarlskog, G; Jaspan, AE; Javurek, T; Javurkova, M; Jeanneau, F; Jeanty, L; Jejelava, J; Jenni, P; Jessiman, CE; Jezequel, S; Jia, J; Jia, X; Jia, X; Jia, Z; Jiang, Y; Jiggins, S; Jimenez Pena, J; Jin, S; Jinaru, A; Jinnouchi, O; Jivan, H; Johansson, P; Johns, KA; Johnson, CA; Jones, DM; Jones, E; Jones, P; Jones, RWL; Jones, TJ; Jovicevic, J; Ju, X; Junggeburth, JJ; Juste Rozas, A; Kabana, S; Kaczmarska, A; Kado, M; Kagan, H; Kagan, M; Kahn, A; Kahn, A; Kahra, C; Kaji, T; Kajomovitz, E; Kakati, N; Kalderon, CW; Kamenshchikov, A; Kang, NJ; Kano, Y; Kar, D; Karava, K; Kareem, MJ; Karentzos, E; Karkanias, I; Karpov, SN; Karpova, ZM; Kartvelishvili, V; Karyukhin, AN; Kasimi, E; Kato, C; Katzy, J; Kaur, S; Kawade, K; Kawagoe, K; Kawaguchi, T; Kawamoto, T; Kawamura, G; Kay, EF; Kaya, FI; Kazakos, S; Kazanin, VF; Ke, Y; Keaveney, JM; Keeler, R; Kehris, GV; Keller, JS; Kelly, AS; Kelsey, D; Kempster, JJ; Kendrick, J; Kennedy, E; Kepka, O; Kerridge, BP; Kersten, S; Kersevan, BP; Keszeghova, L; Ketabchi Haghighat, S; Khandoga, M; Khanov, A; Kharlamov, AG; Kharlamova, T; Khoda, EE; Khoo, TJ; Khoriauli, G; Khubua, J; Khwaira, YAR; Kiehn, M; Kilgallon, A; Kim, DW; Kim, E; Kim, YK; Kimura, N; Kirchhoff, A; Kirchmeier, D; Kirfel, C; Kirk, J; Kiryunin, AE; Kishimoto, T; Kisliuk, DP; Kitsaki, C; Kivernyk, O; Klassen, M; Klein, C; Klein, L; Klein, MH; Klein, M; Klein, U; Klimek, P; Klimentov, A; Klimpel, F; Klingl, T; Klioutchnikova, T; Klitzner, FF; Kluit, P; Kluth, S; Kneringer, E; Knight, TM; Knue, A; Kobayashi, D; Kobayashi, R; Kocian, M; Kodama, T; Kodys, P; Koeck, DM; Koenig, PT; Koffas, T; Koehler, NM; Kolb, M; Koletsou, I; Komarek, T; Koeneke, K; Kong, AXY; Kono, T; Konstantinidis, N; Konya, B; Kopeliansky, R; Koperny, S; Korcyl, K; Kordas, K; Koren, G; Korn, A; Korn, S; Korolkov, I; Korotkova, N; Kortman, B; Kortner, O; Kortner, S; Kostecka, WH; Kostyukhin, VV; Kotsokechagia, A; Kotwal, A; Koulouris, A; Kourkoumeli-Charalampidi, A; Kourkoumelis, C; Kourlitis, E; Kovanda, O; Kowalewski, R; Kozanecki, W; Kozhin, AS; Kramarenko, VA; Kramberger, G; Kramer, P; Krasny, MW; Krasznahorkay, A; Kremer, JA; Kresse, T; Kretzschmar, J; Kreul, K; Krieger, P; Krieter, F; Krishnamurthy, S; Krishnan, A; Krivos, M; Krizka, K; Kroeninger, K; Kroha, H; Kroll, J; Kroll, J; Krowpman, KS; Kruchonak, U; Kr-üger, H; Krumnack, N; Kruse, MC; Krzysiak, JA; Kubota, A; Kuchinskaia, O; Kuday, S; Kuechler, D; Kuechler, JT; Kuehn, S; Kuhl, T; Kukhtin, V; Kulchitsky, Y; Kuleshov, S; Kumar, M; Kumari, N; Kuna, M; Kupco, A; Kupfer, T; Kupich, A; Kuprash, O; Kurashige, H; Kurchaninov, LL; Kurochkin, YA; Kurova, A; Kuwertz, ES; Kuze, M; Kvam, AK; Kvita, J; Kwan, T; Kwok, KW; Lacasta, C; Lacava, F; Lacker, H; Lacour, D; Lad, NN; Ladygin, E; Laforge, B; Lagouri, T; Lai, S; Lakomiec, IK; Lalloue, N; Lambert, JE; Lammers, S; Lampl, W; Lampoudis, C; Lancaster, AN; Lancon, E; Landgraf, U; Landon, MPJ; Lang, VS; Langenberg, RJ; Lankford, AJ; Lanni, F; Lantzsch, K; Lanza, A; Lapertosa, A; Laporte, JF; Lari, T; Lasagni Manghi, F; Lassnig, M; Latonova, V; Lau, TS; Laudrain, A; Laurier, A; Lawlor, SD; Lawrence, Z; Lazzaroni, M; Le, B; Leban, B; Lebedev, A; LeBlanc, M; LeCompte, T; Ledroit-Guillon, F; Lee, ACA; Lee, R; Lee, L; Lee, SC; Lee, S; Leeuw, LL; Lefebvre, HP; Lefebvre, M; Leggett, C; Lehmann, K; Lehmann Miotto, G; Leight, WA; Leisos, A; Leite, MAL; Leitgeb, CE; Leitner, R; Leney, KJC; Lenz, T; Leone, S; Leonidopoulos, C; Leopold, A; Leroy, C; Les, R; Lester, CG; Levchenko, M; Leveque, J; Levin, D; Levinson, LJ; Lewis, DJ; Li, B; Li, B; Li, C; Li, CQ; Li, H; Li, H; Li, H; Li, H; Li, J; Li, K; Li, L; Li, M; Li, QY; Li, S; Li, T; Li, X; Li, Z; Li, Z; Li, Z; Li, Z; Liang, Z; Liberatore, M; Liberti, B; Lie, K; Lieber Marin, J; Lin, K; Linck, RA; Lindley, RE; Lindon, JH; Linss, A; Lipeles, E; Lipniacka, A; Liss, TM; Lister, A; Little, JD; Liu, B; Liu, BX; Liu, D; Liu, JB; Liu, JKK; Liu, K; Liu, M; Liu, MY; Liu, P; Liu, Q; Liu, X; Liu, Y; Liu, Y; Liu, YL; Liu, YW; Livan, M; Llorente Merino, J; Lloyd, SL; Lobodzinska, EM; Loch, P; Loffredo, S; Lohse, T; Lohwasser, K; Lokajicek, M; Long, JD; Longarini, I; Longo, L; Longo, R; Lopez Paz, I; Lopez Solis, A; Lorenz, J; Lorenzo Martinez, N; Lory, AM; Loesle, A; Lou, X; Lou, X; Lounis, A; Love, J; Love, PA; Lozano Bahilo, JJ; Lu, G; Lu, M; Lu, S; Lu, YJ; Lubatti, HJ; Luci, C; Lucio Alves, FL; Lucotte, A; Luehring, F; Luise, I; Lukianchuk, O; Lundberg, O; Lund-Jensen, B; Luongo, NA; Lutz, MS; Lynn, D; Lyons, H; Lysak, R; Lytken, E; Lyu, F; Lyubushkin, V; Lyubushkina, T; Ma, H; Ma, LL; Ma, Y; Mac Donell, DM; Maccarrone, G; MacDonald, JC; Madar, R; Mader, WF; Maeda, J; Maeno, T; Maerker, M; Magerl, V; Magro, J; Maguire, H; Mahon, DJ; Maidantchik, C; Maio, A; Maj, K; Majersky, O; Majewski, S; Makovec, N; Maksimovic, V; Malaescu, B; Malecki, P; Maleev, VP; Malek, F; Malito, D; Mallik, U; Malone, C; Maltezos, S; Malyukov, S; Mamuzic, J; Mancini, G; Manco, G; Mandalia, JP; Mandic, I; Manhaes de Andrade, L; Maniatis, IM; Manisha, M; Manjarres Ramos, J; Mankad, DC; Mankinen, KH; Mann, A; Manousos, A; Mansoulie, B; Manzoni, S; Marantis, A; Marchiori, G; Marcisovsky, M; Marcoccia, L; Marcon, C; Marinescu, M; Marjanovic, M; Marshall, Z; Marti-Garcia, S; Martin, TA; Martin, VJ; Martin dit Latour, B; Martinelli, L; Martinez, M; Martinez Agullo, P; Martinez Outschoorn, VI; Martinez Suarez, P; Martin-Haugh, S; Martoiu, VS; Martyniuk, AC; Marzin, A; Maschek, SR; Masetti, L; Mashimo, T; Masik, J; Maslennikov, AL; Massa, L; Massarotti, P; Mastrandrea, P; Mastroberardino, A; Masubuchi, T; Mathisen, T; Matic, A; Matsuzawa, N; Maurer, J; Macek, B; Maximov, DA; Mazini, R; Maznas, I; Mazza, M; Mazza, SM; Mc Ginn, C; Mc Gowan, JP; Mc Kee, SP; McCarthy, TG; McCormack, WP; McDonald, EF; McDougall, AE; Mcfayden, JA; Mchedlidze, G; Mckenzie, RP; Mclachlan, TC; Mclaughlin, DJ; McLean, KD; McMahon, SJ; McNamara, PC; McPherson, RA; Mdhluli, JE; Meehan, S; Megy, T; Mehlhase, S; Mehta, A; Meirose, B; Melini, D; Mellado Garcia, BR; Melo, AH; Meloni, F; Mendes Gouveia, ED; Mendes Jacques Da Costa, AM; Meng, HY; Meng, L; Menke, S; Mentink, M; Meoni, E; Merlassino, C; Merola, L; Meroni, C; Merz, G; Meshkov, O; Meshreki, JKR; Metcalfe, J; Mete, AS; Meyer, C; Meyer, JP; Michetti, M; Middleton, RP; Mijovic, L; Mikenberg, G; Mikestikova, M; Mikuz, M; Mildner, H; Milic, A; Milke, CD; Miller, DW; Miller, LS; Milov, A; Milstead, DA; Min, T; Minaenko, AA; Minashvili, IA; Mince, L; Mincer, AI; Mindur, B; Mineev, M; Minegishi, Y; Mino, Y; Mir, LM; Miralles Lopez, M; Mironova, M; Mitani, T; Mitra, A; Mitsou, VA; Miu, O; Miyagawa, PS; Miyazaki, Y; Mizukami, A; Mjoernmark, JU; Mkrtchyan, T; Mlynarikova, M; Moa, T; Mobius, S; Mochizuki, K; Moder, P; Mogg, P; Mohammed, AF; Mohapatra, S; Mokgatitswane, G; Mondal, B; Mondal, S; Moenig, K; Monnier, E; Monsonis Romero, L; Montejo Berlingen, J; Montella, M; Monticelli, F; Morange, N; Moreira De Carvalho, AL; Moreno Llácer, M; Moreno Martinez, C; Morettini, P; Morgenstern, S; Morii, M; Morinaga, M; Morisbak, V; Morley, AK; Morodei, F; Morvaj, L; Moschovakos, P; Moser, B; Mosidze, M; Moskalets, T; Moskvitina, P; Moss, J; Moyse, EJW; Muanza, S; Mueller, J; Muenstermann, D; Müller, R; Mullier, GA; Mullin, JJ; Mungo, DP; Munoz Martinez, JL; Munoz Perez, D; Munoz Sanchez, FJ; Murin, M; Murray, WJ; Murrone, A; Muse, JM; Muskinja, M; Mwewa, C; Myagkov, AG; Myers, AJ; Myers, AA; Myers, G; Myska, M; Nachman, BP; Nackenhorst, O; Nag, A; Nagai, K; Nagano, K; Nagle, JL; Nagy, E; Nairz, AM; Nakahama, Y; Nakamura, K; Nanjo, H; Narayan, R; Narayanan, A; Naryshkin, I; Naseri, M; Nass, C; Navarro, G; Navarro-Gonzalez, J; Nayak, R; Nechaeva, PY; Nechansky, F; Neep, TJ; Negri, A; Negrini, M; Nellist, C; Nelson, C; Nelson, K; Nemecek, S; Nessi, M; Neubauer, MS; Neuhaus, F; Neundorf, J; Newhouse, R; Newman, PR; Ng, CW; Ng, YS; Ng, YWY; Ngair, B; Nguyen, HDN; Nickerson, RB; Nicolaidou, R; Nielsen, J; Niemeyer, M; Nikiforou, N; Nikolaenko, V; Nikolic-Audit, I; Nikolopoulos, K; Nilsson, P; Nindhito, HR; Nisati, A; Nishu, N; Nisius, R; Nitschke, JE; Nkadimeng, EK; Noacco Rosende, SJ; Nobe, T; Noel, DL; Noguchi, Y; Nommensen, T; Nomura, MA; Norfolk, MB; Norisam, RRB; Norman, BJ; Novak, J; Novak, T; Novgorodova, O; Novotny, L; Novotny, R; Nozka, L; Ntekas, K; Nurse, E; Oakham, FG; Ocariz, J; Ochi, A; Ochoa, I; Oda, S; Oerdek, S; Ogrodnik, A; Oh, A; Ohm, CC; Oide, H; Oishi, R; Ojeda, ML; Okazaki, Y; O'Keefe, MW; Okumura, Y; Olariu, A; Oleiro Seabra, LF; Olivares Pino, SA; Oliveira Damazio, D; Oliveira Goncalves, D; Oliver, JL; Olsson, MJR; Olszewski, A; Olszowska, J; Gäóncel, GäóO; O'Neil, DC; O'Neill, AP; Onofre, A; Onyisi, PUE; Oreglia, MJ; Orellana, GE; Orestano, D; Orlando, N; Orr, RS; O'Shea, V; Ospanov, R; Otero y Garzon, G; Otono, H; Ott, PS; Ottino, GJ; Ouchrif, M; Ouellette, J; Ould-Saada, F; Owen, M; Owen, RE; Oyulmaz, KY; Ozcan, VE; Ozturk, N; Ozturk, S; Pacalt, J; Pacey, HA; Pachal, K; Pacheco Pages, A; Padilla Aranda, C; Padovano, G; Pagan Griso, S; Palacino, G; Palazzo, A; Palazzo, S; Palestini, S; Palka, M; Pan, J; Pan, T; Panchal, DK; Pandini, CE; Panduro Vazquez, JG; Pani, P; Panizzo, G; Paolozzi, L; Papadatos, C; Parajuli, S; Paramonov, A; Paraskevopoulos, C; Paredes Hernandez, D; Park, TH; Parker, MA; Parodi, F; Parrish, EW; Parrish, VA; Parsons, JA; Parzefall, U; Pascual Dias, B; Pascual Dominguez, L; Pascuzzi, VR; Pasquali, F; Pasqualucci, E; Passaggio, S; Pastore, F; Pasuwan, P; Pater, JR; Patton, J; Pauly, T; Pearkes, J; Pedersen, M; Pedro, R; Peleganchuk, SV; Penc, O; Peng, C; Peng, H; Penzin, M; Peralva, BS; Pereira Peixoto, AP; Pereira Sanchez, L; Perepelitsa, DV; Perez Codina, E; Perganti, M; Perini, L; Pernegger, H; Perrella, S; Perrevoort, A; Perrin, O; Peters, K; Peters, RFY; Petersen, BA; Petersen, TC; Petit, E; Petousis, V; Petridou, C; Petrukhin, A; Pettee, M; Pettersson, NE; Petukhov, A; Petukhova, K; Peyaud, A; Pezoa, R; Pezzotti, L; Pezzullo, G; Pham, T; Phillips, PW; Phipps, MW; Piacquadio, G; Pianori, E; Piazza, F; Piegaia, R; Pietreanu, D; Pilkington, AD; Pinamonti, M; Pinfold, JL; Pinheiro Pereira, BC; Pitman Donaldson, C; Pizzi, DA; Pizzimento, L; Pizzini, A; Pleier, MA; Plesanovs, V; Pleskot, V; Plotnikova, E; Poddar, G; Poettgen, R; Poggi, R; Poggioli, L; Pogrebnyak, I; Pohl, D; Pokharel, I; Polacek, S; Polesello, G; Poley, A; Polifka, R; Polini, A; Pollard, CS; Pollock, ZB; Polychronakos, V; Ponomarenko, D; Pontecorvo, L; Popa, S; Popeneciu, GA; Portillo Quintero, DM; Pospisil, S; Postolache, P; Potamianos, K; Potrap, IN; Potter, CJ; Potti, H; Poulsen, T; Poveda, J; Pownall, G; Pozo Astigarraga, ME; Prades Ibanez, A; Prapa, MM; Price, D; Primavera, M; Principe Martin, MA; Proffitt, ML; Proklova, N; Prokofiev, K; Proto, G; Protopopescu, S; Proudfoot, J; Przybycien, M; Puddefoot, JE; Pudzha, D; Puzo, P; Pyatiizbyantseva, D; Qian, J; Qin, Y; Qiu, T; Quadt, A; Queitsch-Maitland, M; Rabanal Bolanos, G; Rafanoharana, D; Ragusa, F; Rainbolt, JL; Raine, JA; Rajagopalan, S; Ramakoti, E; Ran, K; Raskina, V; Rassloff, DF; Rave, S; Ravina, B; Ravinovich, I; Raymond, M; Read, AL; Readioff, NP; Rebuzzi, DM; Redlinger, G; Reeves, K; Reidelsturz, JA; Reikher, D; Reiss, A; Rej, A; Rembser, C; Renardi, A; Renda, M; Rendel, MB; Rennie, AG; Resconi, S; Ressegotti, M; Resseguie, D; Rettie, S; Reynolds, B; Reynolds, E; Rezaei Estabragh, M; Rezanova, OL; Reznicek, P; Ricci, E; Richter, R; Richter, S; Richter-Was, E; Ridel, M; Rieck, P; Riedler, P; Rijssenbeek, M; Rimoldi, A; Rimoldi, M; Rinaldi, L; Rinn, TT; Rinnagel, MP; Ripellino, G; Riu, I; Rivadeneira, P; Rivera Vergara, JC; Rizatdinova, F; Rizvi, E; Rizzi, C; Roberts, BA; Roberts, BR; Robertson, SH; Robin, M; Robinson, D; Robles Gajardo, CM; Robles Manzano, M; Robson, A; Rocchi, A; Roda, C; Rodriguez Bosca, S; Rodriguez Garcia, Y; Rodriguez Rodriguez, A; Rodr-íguez Vera, AM; Roe, S; Roemer, JT; Roepe-Gier, AR; Roggel, J; Rhne, O; Rojas, RA; Roland, B; Roland, CPA; Roloff, J; Romaniouk, A; Romano, E; Romano, M; Romero Hernandez, AC; Rompotis, N; Roos, L; Rosati, S; Rosser, J; Rossi, E; Rossi, E; Rossi, LP; Rossini, L; Rosten, R; Rotaru, M; Rottler, B; Rousseau, D; Rousso, D; Rovelli, G; Roy, A; Rozanov, A; Rozen, Y; Ruan, X; Rubio Jimenez, A; Ruby, AJ; Ruggeri, TA; R-ühr, F; Ruiz-Martinez, A; Rummler, A; Rurikova, Z; Rusakovich, NA; Russell, HL; Rutherfoord, JP; R-üttinger, EM; Rybacki, K; Rybar, M; Rye, EB; Ryzhov, A; Sabater Iglesias, JA; Sabatini, P; Sabetta, L; Sadrozinski, HFW; Safai Tehrani, F; Safarzadeh Samani, B; Safdari, M; Saha, S; Sahinsoy, M; Saimpert, M; Saito, M; Saito, T; Salamani, D; Salamanna, G; Salnikov, A; Salt, J; Salvador Salas, A; Salvatore, D; Salvatore, F; Salzburger, A; Sammel, D; Sampsonidis, D; Sampsonidou, D; Sánchez, J; Sanchez Pineda, A; Sanchez Sebastian, V; Sandaker, H; Sander, CO; Sandesara, JA; Sandhoff, M; Sandoval, C; Sankey, DPC; Sansoni, A; Santi, L; Santoni, C; Santos, H; Santpur, SN; Santra, A; Saoucha, KA; Saraiva, JG; Sardain, J; Sasaki, O; Sato, K; Sauer, C; Sauerburger, F; Sauvan, E; Savard, P; Sawada, R; Sawyer, C; Sawyer, L; Sayago Galvan, I; Sbarra, C; Sbrizzi, A; Scanlon, T; Schaarschmidt, J; Schacht, P; Schaefer, D; SchGÇPfer, U; Schaffer, AC; Schaile, D; Schamberger, RD; Schanet, E; Scharf, C; Schegelsky, VA; Scheirich, D; Schenck, F; Schernau, M; Scheulen, C; Schiavi, C; Schillaci, ZM; Schioppa, EJ; Schioppa, M; Schlag, B; Schleicher, KE; Schlenker, S; Schmieden, K; Schmitt, C; Schmitt, S; Schoeffel, L; Schoening, A; Scholer, PG; Schopf, E; Schott, M; Schovancova, J; Schramm, S; Schroeder, F; Schultz-Coulon, HC; Schumacher, M; Schumm, BA; Schune, P; Schwartzman, A; Schwarz, TA; Schwemling, P; Schwienhorst, R; Sciandra, A; Sciolla, G; Scuri, F; Scutti, F; Sebastiani, CD; Sedlaczek, K; Seema, P; Seidel, SC; Seiden, A; Seidlitz, BD; Seiss, T; Seitz, C; Seixas, JM; Sekhniaidze, G; Sekula, SJ; Selem, L; Semprini-Cesari, N; Sen, S; Sengupta, D; Senthilkumar, V; Serin, L; Serkin, L; Sessa, M; Severini, H; Sevova, S; Sforza, F; Sfyrla, A; Shabalina, E; Shaheen, R; Shahinian, JD; Shaikh, NW; Shaked Renous, D; Shan, LY; Shapiro, M; Sharma, A; Sharma, AS; Sharma, P; Sharma, S; Shatalov, PB; Shaw, K; Shaw, SM; Shen, Q; Sherwood, P; Shi, L; Shimmin, CO; Shimogama, Y; Shinner, JD; Shipsey, IPJ; Shirabe, S; Shiyakova, M; Shlomi, J; Shochet, MJ; Shojaii, J; Shope, DR; Shrestha, S; Shrif, EM; Shroff, MJ; Sicho, P; Sickles, AM; Sideras Haddad, E; Sidiropoulou, O; Sidoti, A; Siegert, F; Sijacki, D; Sikora, R; Sili, F; Silva, JM; Silva Oliveira, MV; Silverstein, SB; Simion, S; Simoniello, R; Simpson, EL; Simpson, ND; Simsek, S; Sindhu, S; Sinervo, P; Sinetckii, V; Singh, S; Singh, S; Sinha, S; Sinha, S; Sioli, M; Siral, I; Sivoklokov, SY; Sjoelin, J; Skaf, A; Skorda, E; Skubic, P; Slawinska, M; Smakhtin, V; Smart, BH; Smiesko, J; Smirnov, SY; Smirnov, Y; Smirnova, LN; Smirnova, O; Smith, EA; Smith, HA; Smith, JL; Smith, R; Smizanska, M; Smolek, K; Smykiewicz, A; Snesarev, AA; Snoek, HL; Snyder, S; Sobie, R; Soffer, A; Solans Sanchez, CA; Soldatov, EY; Soldevila, U; Solodkov, AA; Solomon, S; Soloshenko, A; Solovieva, K; Solovyanov, OV; Solovyev, V; Sommer, P; Sonay, A; Song, WY; Sopczak, A; Sopio, AL; Sopkova, F; Sothilingam, V; Sottocornola, S; Soualah, R; Soumaimi, Z; South, D; Spagnolo, S; Spalla, M; Spano, F; Sperlich, D; Spigo, G; Spina, M; Spinali, S; Spiteri, DP; Spousta, M; Staats, EJ; Stabile, A; Stamen, R; Stamenkovic, M; Stampekis, A; Standke, M; Stanecka, E; Stanislaus, B; Stanitzki, MM; Stankaityte, M; Stapf, B; Starchenko, EA; Stark, GH; Stark, J; Starko, DM; Staroba, P; Starovoitov, P; Staerz, S; Staszewski, R; Stavropoulos, G; Steentoft, J; Steinberg, P; Steinhebel, AL; Stelzer, B; Stelzer, HJ; Stelzer-Chilton, O; Stenzel, H; Stevenson, TJ; Stewart, GA; Stockton, MC; Stoicea, G; Stolarski, M; Stonjek, S; Straessner, A; Strandberg, J; Strandberg, S; Strauss, M; Strebler, T; Strizenec, P; Stroehmer, R; Strom, DM; Strom, LR; Stroynowski, R; Strubig, A; Stucci, SA; Stugu, B; Stupak, J; Styles, NA; Su, D; Su, S; Su, W; Su, X; Sugizaki, K; Sulin, VV; Sullivan, MJ; Sultan, DMS; Sultanaliyeva, L; Sultansoy, S; Sumida, T; Sun, S; Sun, S; Sunneborn Gudnadottir, O; Sutton, MR; Svatos, M; Swiatlowski, M; Swirski, T; Sykora, I; Sykora, M; Sykora, T; Ta, D; Tackmann, K; Taffard, A; Tafirout, R; Tafoya Vargas, JS; Taibah, RHM; Takashima, R; Takeda, K; Takeva, EP; Takubo, Y; Talby, M; Talyshev, AA; Tam, KC; Tamir, NM; Tanaka, A; Tanaka, J; Tanaka, R; Tanasini, M; Tang, J; Tao, Z; Tapia Araya, S; Tapprogge, S; Tarek Abouelfadl Mohamed, A; Tarem, S; Tariq, K; Tarna, G; Tartarelli, GF; Tas, P; Tasevsky, M; Tassi, E; Tate, AC; Tateno, G; Tayalati, Y; Taylor, GN; Taylor, W; Teagle, H; Tee, AS; Teixeira De Lima, R; Teixeira-Dias, P; Teoh, JJ; Terashi, K; Terron, J; Terzo, S; Testa, M; Teuscher, RJ; Themistokleous, N; Theveneaux-Pelzer, T; Thielmann, O; Thomas, DW; Thomas, JP; Thompson, EA; Thompson, PD; Thomson, E; Thorpe, EJ; Tian, Y; Tikhomirov, V; Tikhonov, YA; Timoshenko, S; Ting, EXL; Tipton, P; Tisserant, S; Tlou, SH; Tnourji, A; Todome, K; Todorova-Nova, S; Todt, S; Togawa, M; Tojo, J; Tokár, S; Tokushuku, K; Tombs, R; Tomoto, M; Tompkins, L; Tornambe, P; Torrence, E; Torres, H; Torró Pastor, E; Toscani, M; Tosciri, C; Tovey, DR; Traeet, A; Trandafir, IS; Trefzger, T; Tricoli, A; Trigger, IM; Trincaz-Duvoid, S; Trischuk, DA; Trocme, B; Trofymov, A; Troncon, C; Truong, L; Trzebinski, M; Trzupek, A; Tsai, F; Tsai, M; Tsiamis, A; Tsiareshka, PV; Tsigaridas, S; Tsirigotis, A; Tsiskaridze, V; Tskhadadze, EG; Tsopoulou, M; Tsujikawa, Y; Tsukerman, II; Tsulaia, V; Tsuno, S; Tsur, O; Tsybychev, D; Tu, Y; Tudorache, A; Tudorache, V; Tuna, AN; Turchikhin, S; Turk Cakir, I; Turra, R; Turtuvshin, T; Tuts, PM; Tzamarias, S; Tzanis, P; Tzovara, E; Uchida, K; Ukegawa, F; Ulloa Poblete, PA; Unal, G; Unal, M; Undrus, A; Unel, G; Uno, K; Urban, J; Urquijo, P; Usai, G; Ushioda, R; Usman, M; Uysal, Z; Vacek, V; Vachon, B; Vadla, KOH; Vafeiadis, T; Valderanis, C; Valdes Santurio, E; Valente, M; Valentinetti, S; Valero, A; Vallier,(data truncated to fit)</t>
  </si>
  <si>
    <t xml:space="preserve">Aad, G.; Abbott, B.; Abbott, D. C.; Abeling, K.; Abidi, S. H.; Aboulhorma, A.; Abramowicz, H.; Abreu, H.; Abulaiti, Y.; Abusleme Hoffman, A. C.; Acharya, B. S.; Achkar, B.; Adam, L.; Adam Bourdarios, C.; Adamczyk, L.; Adamek, L.; Addepalli, S. V.; Adelman, J.; Adiguzel, A.; Adorni, S.; Adye, T.; Affolder, A. A.; Afik, Y.; Agaras, M. N.; Agarwala, J.; Aggarwal, A.; Agheorghiesei, C.; Aguilar-Saavedra, J. A.; Ahmad, A.; Ahmadov, F.; Ahmed, W. S.; Ai, X.; Aielli, G.; Aizenberg, I.; Akbiyik, M.; Akesson, T. P. A.; Akimov, A. V.; Al Khoury, K.; Alberghi, G. L.; Albert, J.; Albicocco, P.; Alconada Verzini, M. J.; Alderweireldt, S.; Aleksa, M.; Aleksandrov, I. N.; Alexa, C.; Alexopoulos, T.; Alfonsi, A.; Alfonsi, F.; Alhroob, M.; Ali, B.; Ali, S.; Aliev, M.; Alimonti, G.; Allaire, C.; Allbrooke, B. M. M.; Allport, P. P.; Aloisio, A.; Alonso, F.; Alpigiani, C.; Alunno Camelia, E.; Alvarez Estevez, M.; Alviggi, M. G.; Amaral Coutinho, Y.; Ambler, A.; Amelung, C.; Ames, C. G.; Amidei, D.; Amor Dos Santos, S. P.; Amoroso, S.; Amos, K. R.; Amrouche, C. S.; Ananiev, V.; Anastopoulos, C.; Andari, N.; Andeen, T.; Anders, J. K.; Andrean, S. Y.; Andreazza, A.; Angelidakis, S.; Angerami, A.; Anisenkov, A. V.; Annovi, A.; Antel, C.; Anthony, M. T.; Antipov, E.; Antonelli, M.; Antrim, D. J. A.; Anulli, F.; Aoki, M.; Aparisi Pozo, J. A.; Aparo, M. A.; Aperio Bella, L.; Appelt, C.; Aranzabal, N.; Araujo Ferraz, V.; Arcangeletti, C.; Arce, A. T. H.; Arena, E.; Arguin, J-F.; Argyropoulos, S.; Arling, J. -H.; Armbruster, A. J.; Arnaez, O.; Arnold, H.; Arrubarrena Tame, Z. P.; Artoni, G.; Asada, H.; Asai, K.; Asai, S.; Asbah, N. A.; Asimakopoulou, E. M.; Assahsah, J.; Assamagan, K.; Astalos, R.; Atkin, R. J.; Atkinson, M.; Atlay, N. B.; Atmani, H.; Atmasiddha, P. A.; Augsten, K.; Auricchio, S.; Auriol, A. D.; Austrup, V. A.; Avner, G.; Avolio, G.; Axiotis, K.; Ayoub, M. K.; Azuelos, G.; Babal, D.; Bachacou, H.; Bachas, K.; Bachiu, A.; Backman, F.; Badea, A.; Bagnaia, P.; Bahmani, M.; Bailey, A. J.; Bailey, V. R.; Baines, J. T.; Bakalis, C.; Baker, O. K.; Bakker, P. J.; Bakos, E.; Bakshi Gupta, D.; Balaji, S.; Balasubramanian, R.; Baldin, E. M.; Balek, P.; Ballabene, E.; Balli, F.; Baltes, L. M.; Balunas, W. K.; Balz, J.; Banas, E.; Bandieramonte, M.; Bandyopadhyay, A.; Bansal, S.; Barak, L.; Barberio, E. L.; Barberis, D.; Barbero, M.; Barbour, G.; Barends, K. N.; Barillari, T.; Barisits, M-S.; Barkeloo, J.; Barklow, T.; Barnett, R. M.; Baron, P.; Baron Moreno, D. A.; Baroncelli, A.; Barone, G.; Barr, A. J.; Barranco Navarro, L.; Barreiro, F.; Barreiro Guimares da Costa, J.; Barron, U.; Barros Teixeira, M. G.; Barsov, S.; Bartels, F.; Bartoldus, R.; Barton, A. E.; Bartos, P.; Basalaev, A.; Basan, A.; Baselga, M.; Bashta, I.; Bassalat, A.; Basso, M. J.; Basson, C. R.; Bates, R. L.; Batlamous, S.; Batley, J. R.; Batool, B.; Battaglia, M.; Bauce, M.; Bauer, P.; Bayirli, A.; Beacham, J. B.; Beau, T.; Beauchemin, P. H.; Becherer, F.; Bechtle, P.; Beck, H. P.; Becker, K.; Becot, C.; Beddall, A. J.; Bednyakov, V. A.; Bee, C. P.; Beemster, L. J.; Beermann, T. A.; Begalli, M.; Begel, M.; Behera, A.; Behr, J. K.; Beirao Da Cruz E Silva, C.; Beirer, J. F.; Beisiegel, F.; Belfkir, M.; Bella, G.; Bellagamba, L.; Bellerive, A.; Bellos, P.; Beloborodov, K.; Belotskiy, K.; Belyaev, N. L.; Benchekroun, D.; Bendebba, F.; Benhammou, Y.; Benjamin, D. P.; Benoit, M.; Bensinger, J. R.; Bentvelsen, S.; Beresford, L.; Beretta, M.; Berge, D.; Bergeaas Kuutmann, E.; Berger, N.; Bergmann, B.; Beringer, J.; Berlendis, S.; Bernardi, G.; Bernius, C.; Bernlochner, F. U.; Berry, T.; Berta, P.; Berthold, A.; Bertram, I. A.; Bessidskaia Bylund, O.; Bethke, S.; Betti, A.; Bevan, A. J.; Bhamjee, M.; Bhatta, S.; Bhattacharya, D. S.; Bhattarai, P.; Bhopatkar, V. S.; Bi, R.; Bi, R.; Bianchi, R. M.; Biebel, O.; Bielski, R.; Biesuz, N. V.; Biglietti, M.; Billoud, T. R. V.; Bindi, M.; Bingul, A.; Bini, C.; Biondi, S.; Biondini, A.; Birch-sykes, C. J.; Bird, G. A.; Birman, M.; Bisanz, T.; Biswas, D.; Bitadze, A.; Bjrke, K.; Bloch, I.; Blocker, C.; Blue, A.; Blumenschein, U.; Blumenthal, J.; Bobbink, G. J.; Bobrovnikov, V. S.; Boehler, M.; Bogavac, D.; Bogdanchikov, A. G.; Bohm, C.; Boisvert, V.; Bokan, P.; Bold, T.; Bomben, M.; Bona, M.; Boonekamp, M.; Booth, C. D.; Borbely, A. G.; Borecka-Bielska, H. M.; Borgna, L. S.; Borissov, G.; Bortoletto, D.; Boscherini, D.; Bosman, M.; Bossio Sola, J. D.; Bouaouda, K.; Boudreau, J.; Bouhova-Thacker, E. V.; Boumediene, D.; Bouquet, R.; Boveia, A.; Boyd, J.; Boye, D.; Boyko, I. R.; Bracinik, J.; Brahimi, N.; Brandt, G.; Brandt, O.; Braren, F.; Brau, B.; Brau, J. E.; Breaden Madden, W. D.; Brendlinger, K.; Brener, R.; Brenner, L.; Brenner, R.; Bressler, S.; Brickwedde, B.; Britton, D.; Britzger, D.; Brock, I.; Brooijmans, G.; Brooks, W. K.; Brost, E.; Bruckman de Renstrom, P. A.; Brueers, B.; Bruncko, D.; Bruni, A.; Bruni, G.; Bruschi, M.; Bruscino, N.; Bryngemark, L.; Buanes, T.; Buat, Q.; Buchholz, P.; Buckley, A. G.; Budagov, I. A.; Bugge, M. K.; Bulekov, O.; Bullard, B. A.; Burdin, S.; Burgard, C. D.; Burger, A. M.; Burghgrave, B.; Burr, J. T. P.; Burton, C. D.; Burzynski, J. C.; Busch, E. L.; Buescher, V.; Bussey, P. J.; Butler, J. M.; Buttar, C. M.; Butterworth, J. M.; Buttinger, W.; Buxo Vazquez, C. J.; Buzykaev, A. R.; Cabras, G.; Cabrera Urban, S.; Caforio, D.; Cai, H.; Cai, Y.; Cairo, V. M. M.; Cakir, O.; Calace, N.; Calafiura, P.; Calderini, G.; Calfayan, P.; Callea, G.; Caloba, L. P.; Calvet, D.; Calvet, S.; Calvet, T. P.; Calvetti, M.; Camacho Toro, R.; Camarda, S.; Camarero Munoz, D.; Camarri, P.; Camerlingo, M. T.; Cameron, D.; Camincher, C.; Campanelli, M.; Camplani, A.; Canale, V.; Canesse, A.; Cano Bret, M.; Cantero, J.; Cao, Y.; Capocasa, F.; Capua, M.; Carbone, A.; Cardarelli, R.; Cardenas, J. C. J.; Cardillo, F.; Carli, T.; Carlino, G.; Carlson, B. T.; Carlson, E. M.; Carminati, L.; Carnesale, M.; Caron, S.; Carquin, E.; Carra, S.; Carratta, G.; Carrio Argos, F.; Carter, J. W. S.; Carter, T. M.; Casado, M. P.; Casha, A. F.; Castiglia, E. G.; Castillo, F. L.; Castillo Garcia, L.; Castillo Gimenez, V.; Castro, N. F.; Catinaccio, A.; Catmore, J. R.; Cavaliere, V.; Cavalli, N.; Cavasinni, V.; Celebi, E.; Celli, F.; Centonze, M. S.; Cerny, K.; Cerqueira, A. S.; Cerri, A.; Cerrito, L.; Cerutti, F.; Cervelli, A.; Cetin, S. A.; Chadi, Z.; Chakraborty, D.; Chala, M.; Chan, J.; Chan, W. S.; Chan, W. Y.; Chapman, J. D.; Chargeishvili, B.; Charlton, D. G.; Charman, T. P.; Chatterjee, M.; Chekanov, S.; Chekulaev, S. V.; Chelkov, G. A.; Chen, A.; Chen, B.; Chen, B.; Chen, C.; Chen, H.; Chen, H.; Chen, J.; Chen, J.; Chen, S.; Chen, S. J.; Chen, X.; Chen, X.; Chen, Y.; Cheng, C. L.; Cheng, H. C.; Cheplakov, A.; Cheremushkina, E.; Cherepanova, E.; Cherkaoui El Moursli, R.; Cheu, E.; Cheung, K.; Chevalier, L.; Chiarella, V.; Chiarelli, G.; Chiodini, G.; Chisholm, A. S.; Chitan, A.; Chiu, Y. H.; Chizhov, M. V.; Choi, K.; Chomont, A. R.; Chou, Y.; Chow, E. Y. S.; Chowdhury, T.; Christopher, L. D.; Chu, K. L.; Chu, M. C.; Chu, X.; Chudoba, J.; Chwastowski, J. J.; Cieri, D.; Ciesla, K. M.; Cindro, V.; Ciocio, A.; Cirotto, F.; Citron, Z. H.; Citterio, M.; Ciubotaru, D. A.; Ciungu, B. M.; Clark, A.; Clark, P. J.; Clavijo Columbie, J. M.; Clawson, S. E.; Clement, C.; Clercx, J.; Clissa, L.; Coadou, Y.; Cobal, M.; Coccaro, A.; Coelho Barrue, R. F.; Coelho Lopes De Sa, R.; Coelli, S.; Cohen, H.; Coimbra, A. E. C.; Cole, B.; Collot, J.; Conde Muino, P.; Connell, S. H.; Connelly, I. A.; Conroy, E. I.; Conventi, F.; Cooke, H. G.; Cooper-Sarkar, A. M.; Cormier, F.; Corpe, L. D.; Corradi, M.; Corrigan, E. E.; Corriveau, F.; Cortes-Gonzalez, A.; Costa, M. J.; Costanza, F.; Costanzo, D.; Cote, B. M.; Cowan, G.; Cowley, J. W.; Cranmer, K.; Crepe-Renaudin, S.; Crescioli, F.; Cristinziani, M.; Cristoforetti, M.; Croft, V.; Crosetti, G.; Cueto, A.; Cuhadar Donszelmann, T.; Cui, H.; Cui, Z.; Cukierman, A. R.; Cunningham, W. R.; Curcio, F.; Czodrowski, P.; Czurylo, M. M.; Da Cunha Sargedas De Sousa, M. J.; Da Fonseca Pinto, J. V.; Da Via, C.; Dabrowski, W.; Dado, T.; Dahbi, S.; Dai, T.; Dallapiccola, C.; Dam, M.; D'amen, G.; D'Amico, V.; Damp, J.; Dandoy, J. R.; Daneri, M. F.; Danninger, M.; Dao, V.; Darbo, G.; Darmora, S.; Das, S. J.; Dattagupta, A.; D'Auria, S.; David, C.; Davidek, T.; Davis, D. R.; Davis-Purcell, B.; Dawson, I.; De, K.; De Asmundis, R.; De Beurs, M.; De Castro, S.; De Groot, N.; de Jong, P.; De la Torre, H.; De Maria, A.; De Salvo, A.; De Sanctis, U.; De Santis, M.; De Santo, A.; De Vivie De Regie, J. B.; Dedovich, D. V.; Degens, J.; Deiana, A. M.; Del Corso, F.; Del Peso, J.; Del Rio, F.; Deliot, F.; Delitzsch, C. M.; Della Pietra, M.; Della Volpe, D.; Dell'Acqua, A.; Dell'Asta, L.; Delmastro, M.; Delsart, P. A.; Demers, S.; Demichev, M.; Denisov, S. P.; D'Eramo, L.; Derendarz, D.; Derue, F.; Dervan, P.; Desch, K.; Dette, K.; Deutsch, C.; Deviveiros, P. O.; Di Bello, F. A.; Di Ciaccio, A.; Di Ciaccio, L.; Di Domenico, A.; Di Donato, C.; Di Girolamo, A.; Di Gregorio, G.; Di Luca, A.; Di Micco, B.; Di Nardo, R.; Diaconu, C.; Dias, F. A.; Dias Do Vale, T.; Diaz, M. A.; Diaz Capriles, F. G.; Didenko, M.; Diehl, E. B.; Diehl, L.; Diez Cornell, S.; Diez Pardos, C.; Dimitriadi, C.; Dimitrievska, A.; Ding, W.; Dingfelder, J.; Dinu, I-M.; Dittmeier, S. J.; Dittus, F.; Djama, F.; Djobava, T.; Djuvsland, J. I.; Dodsworth, D.; Doglioni, C.; Dolejsi, J.; Dolezal, Z.; Donadelli, M.; Dong, B.; Donini, J.; D'Onofrio, A.; D'Onofrio, M.; Dopke, J.; Doria, A.; Dova, M. T.; Doyle, A. T.; Draguet, M. A.; Drechsler, E.; Dreyer, E.; Drivas-koulouris, I.; Drobac, A. S.; Du, D.; du Pree, T. A.; Dubinin, F.; Dubovsky, M.; Duchovni, E.; Duckeck, G.; Ducu, O. A.; Duda, D.; Dudarev, A.; D'uffizi, M.; Duflot, L.; Duehrssen, M.; Duelsen, C.; Dumitriu, A. E.; Dunford, M.; Dungs, S.; Dunne, K.; Duperrin, A.; Duran Yildiz, H.; Dueren, M.; Durglishvili, A.; Dwyer, B. L.; Dyckes, G. I.; Dyndal, M.; Dysch, S.; Dziedzic, B. S.; Earnshaw, Z. O.; Eckerova, B.; Eggleston, M. G.; Egidio Purcino De Souza, E.; Ehrke, L. F.; Eigen, G.; Einsweiler, K.; Ekelof, T.; Ekman, P. A.; El Ghazali, Y.; El Jarrari, H.; El Moussaouy, A.; Ellajosyula, V.; Ellert, M.; Ellinghaus, F.; Elliot, A. A.; Ellis, N.; Elmsheuser, J.; Elsing, M.; Emeliyanov, D.; Emerman, A.; Enari, Y.; Ene, I.; Epari, S.; Erdmann, J.; Ereditato, A.; Erland, P. A.; Errenst, M.; Escalier, M.; Escobar, C.; Etzion, E.; Evans, G.; Evans, H.; Evans, M. O.; Ezhilov, A.; Ezzarqtouni, S.; Fabbri, F.; Fabbri, L.; Facini, G.; Fadeyev, V.; Fakhrutdinov, R. M.; Falciano, S.; Falke, P. J.; Falke, S.; Faltova, J.; Fan, Y.; Fang, Y.; Fanourakis, G.; Fanti, M.; Faraj, M.; Farbin, A.; Farilla, A.; Farooque, T.; Farrington, S. M.; Fassi, F.; Fassouliotis, D.; Faucci Giannelli, M.; Fawcett, W. J.; Fayard, L.; Fedin, O. L.; Fedotov, G.; Feickert, M.; Feligioni, L.; Fell, A.; Fellers, E.; Feng, C.; Feng, M.; Fenton, M. J.; Fenyuk, A. B.; Ferencz, L.; Ferguson, S. W.; Pretel, J.; Ferrando, J.; Ferrari, A.; Ferrari, P.; Ferrari, R.; Ferrere, D.; Ferretti, C.; Fiedler, F.; Filipcic, A.; Filmer, E. K.; Filthaut, F.; Fiolhais, M. C. N.; Fiorini, L.; Fischer, F.; Fisher, W. C.; Fitschen, T.; Fleck, I.; Fleischmann, P.; Flick, T.; Flores, L.; Flores, M.; Flores Castillo, L. R.; Follega, F. M.; Fomin, N.; Foo, J. H.; Forland, B. C.; Formica, A.; Forti, A. C.; Fortin, E.; Fortman, A. W.; Foti, M. G.; Fountas, L.; Fournier, D.; Fox, H.; Francavilla, P.; Francescato, S.; Franchini, M.; Franchino, S.; Francis, D.; Franco, L.; Franconi, L.; Franklin, M.; Frattari, G.; Freegard, A. C.; Freeman, P. M.; Freund, W. S.; Fritzsche, N.; Froch, A.; Froidevaux, D.; Frost, J. A.; Fu, Y.; Fujimoto, M.; Fullana Torregrosa, E.; Fuster, J.; Gabrielli, A.; Gabrielli, A.; Gadow, P.; Gagliardi, G.; Gagnon, L. G.; Gallardo, G. E.; Gallas, J.; Gallop, B. J.; Gamboa Goni, R.; Gan, K. K.; Ganguly, S.; Gao, J.; Gao, Y.; Garay Walls, F. M.; Garcia, B.; Garcia, C.; Garcia Navarro, J. E.; Garcia Pascual, J. A.; Garcia-Sciveres, M.; Gardner, R. W.; Garg, D.; Garg, R. B.; Gargiulo, S.; Garner, C. A.; Garonne, V.; Gasiorowski, S. J.; Gaspar, P.; Gaudio, G.; Gautam, V.; Gauzzi, P.; Gavrilenko, I. L.; Gavrilyuk, A.; Gay, C.; Gaycken, G.; Gazis, E. N.; Geanta, A. A.; Gee, C. M.; Geisen, J.; Geisen, M.; Gemme, C.; Genest, M. H.; Gentile, S.; George, S.; George, W. F.; Geralis, T.; Gerlach, L. O.; Gessinger-Befurt, P.; Ghasemi Bostanabad, M.; Ghneimat, M.; Ghosal, A.; Ghosh, A.; Ghosh, A.; Giacobbe, B.; Giagu, S.; Giangiacomi, N.; Giannetti, P.; Giannini, A.; Gibson, S. M.; Gignac, M.; Gil, D. T.; Gilbert, A. K.; Gilbert, B. J.; Gillberg, D.; Gilles, G.; Gillwald, N. E. K.; Ginabat, L.; Gingrich, D. M.; Giordani, M. P.; Giraud, P. F.; Giugliarelli, G.; Giugni, D.; Giuli, F.; Gkialas, I.; Gladilin, L. K.; Glasman, C.; Gledhill, G. R.; Glisic, M.; Gnesi, I.; Go, Y.; Goblirsch-Kolb, M.; Godin, D.; Goldfarb, S.; Golling, T.; Gololo, M. G. D.; Golubkov, D.; Gombas, J. P.; Gomes, A.; Gomes Da Silva, G.; Gomez Delegido, A. J.; Goncalves Gama, R.; Goncalo, R.; Gonella, G.; Gonella, L.; Gongadze, A.; Gonnella, F.; Gonski, J. L.; Gonzalez Andana, R. Y.; Gonzalez de la Hoz, S.; Gonzalez Fernandez, S.; Gonzalez Lopez, R.; Gonzalez Renteria, C.; Gonzalez Suarez, R.; Gonzalez-Sevilla, S.; Gonzalvo Rodriguez, G. R.; Goossens, L.; Gorasia, N. A.; Gorbounov, P. A.; Gorini, B.; Gorini, E.; Gorisek, A.; Goshaw, A. T.; Gostkin, M. I.; Gottardo, C. A.; Gouighri, M.; Goumarre, V.; Goussiou, A. G.; Govender, N.; Goy, C.; Grabowska-Bold, I.; Graham, K.; Gramstad, E.; Grancagnolo, S.; Grandi, M.; Gratchev, V.; Gravila, P. M.; Gravili, F. G.; Gray, H. M.; Greco, M.; Grefe, C.; Gregor, I. M.; Grenier, P.; Grieco, C.; Grillo, A. A.; Grimm, K.; Grinstein, S.; Grivaz, J. -F.; Gross, E.; Grosse-Knetter, J.; Grud, C.; Grummer, A.; Grundy, J. C.; Guan, L.; Guan, W.; Gubbels, C.; Guerrero Rojas, J. G. R.; Guerrieri, G.; Guescini, F.; Gugel, R.; Guhit, J. A. M.; Guida, A.; Guillemin, T.; Guilloton, E.; Guindon, S.; Guo, F.; Guo, J.; Guo, L.; Guo, Y.; Gupta, R.; Gurbuz, S.; Gurdasani, S. S.; Gustavino, G.; Guth, M.; Gutierrez, P.; Gutierrez Zagazeta, L. F.; Gutschow, C.; Guyot, C.; Gwenlan, C.; Gwilliam, C. B.; Haaland, E. S.; Haas, A.; Habedank, M.; Haber, C.; Hadavand, H. K.; Hadef, A.; Hadzic, S.; Haleem, M.; Haley, J.; Hall, J. J.; Hallewell, G. D.; Halser, L.; Hamano, K.; Hamdaoui, H.; Hamer, M.; Hamity, G. N.; Han, J.; Han, K.; Han, L.; Han, L.; Han, S.; Han, Y. F.; Hanagaki, K.; Hance, M.; Hangal, D. A.; Hank, M. D.; Hankache, R.; Hansen, J. B.; Hansen, J. D.; Hansen, P. H.; Hara, K.; Harada, D.; Harenberg, T.; Harkusha, S.; Harris, Y. T.; Harrison, P. F.; Hartman, N. M.; Hartmann, N. M.; Hasegawa, Y.; Hasib, A.; Haug, S.; Hauser, R.; Havranek, M.; Hawkes, C. M.; Hawkings, R. J.; Hayashida, S.; Hayden, D.; Hayes, C.; Hayes, R. L.; Hays, C. P.; Hays, J. M.; Hayward, H. S.; He, F.; He, Y.; He, Y.; Heath, M. P.; Hedberg, V.; Heggelund, A. L.; Hehir, N. D.; Heidegger, C.; Heidegger, K. K.; Heidorn, W. D.; Heilman, J.; Heim, S.; Heim, T.; Heinlein, J. G.; Heinrich, J. J.; Heinrich, L.; Hejbal, J.; Helary, L.; Held, A.; Hellesund, S.; Helling, C. M.; Hellman, S.; Helsens, C.; Henderson, R. C. W.; Henkelmann, L.; Henriques Correia, A. M.; Herde, H.; Jimenez, Y. Hernandez; Herr, H.; Herrmann, M. G.; Herrmann, T.; Herten, G.; Hertenberger, R.; Hervas, L.; Hessey, N. P.; Hibi, H.; Higon-Rodriguez, E.; Hillier, S. J.; Hinchliffe, I.; Hinterkeuser, F.; Hirose, M.; Hirose, S.; Hirschbuehl, D.; Hitchings, T. G.; Hiti, B.; Hobbs, J.; Hobincu, R.; Hod, N.; Hodgkinson, M. C.; Hodkinson, H.; Hoecker, A.; Hofer, J.; Hohn, D.; Holm, T.; Holzbock, M.; Hommels, L. B. A. H.; Honan, B. P.; Hong, J.; Hong, T. M.; Hong, Y.; Honig, J. C.; Hoenle, A.; Hooberman, B. H.; Hopkins, W. H.; Horii, Y.; Hou, S.; Howard, A. S.; Howarth, J.; Hoya, J.; Hrabovsky, M.; Hrynevich, A.; Hryn'ova, T.; Hsu, P. J.; Hsu, S. -C.; Hu, Q.; Hu, Y. F.; Huang, D. P.; Huang, S.; Huang, X.; Huang, Y.; Huang, Y.; Huang, Z.; Hubacek, Z.; Huebner, M.; Huegging, F.; Huffman, T. B.; Huhtinen, M.; Huiberts, S. K.; Hulsken, R.; Huseynov, N.; Huston, J.; Huth, J.; Hyneman, R.; Hyrych, S.; Iacobucci, G.; Iakovidis, G.; Ibragimov, I.; Iconomidou-Fayard, L.; Iengo, P.; Iguchi, R.; Iizawa, T.; Ikegami, Y.; Ilg, A.; Ilic, N.; Imam, H.; Ingebretsen Carlson, T.; Introzzi, G.; Iodice, M.; Ippolito, V.; Ishino, M.; Islam, W.; Issever, C.; Istin, S.; Ito, H.; Iturbe Ponce, J. M.; Iuppa, R.; Ivina, A.; Izen, J. M.; Izzo, V.; Jacka, P.; Jackson, P.; Jacobs, R. M.; Jaeger, B. P.; Jagfeld, S.; Jaekel, G.; Jakobs, K.; Jakoubek, T.; Jamieson, J.; Janas, K. W.; Jarlskog, G.; Jaspan, A. E.; Javurek, T.; Javurkova, M.; Jeanneau, F.; Jeanty, L.; Jejelava, J.; Jenni, P.; Jessiman, C. E.; Jezequel, S.; Jia, J.; Jia, X.; Jia, X.; Jia, Z.; Jiang, Y.; Jiggins, S.; Jimenez Pena, J.; Jin, S.; Jinaru, A.; Jinnouchi, O.; Jivan, H.; Johansson, P.; Johns, K. A.; Johnson, C. A.; Jones, D. M.; Jones, E.; Jones, P.; Jones, R. W. L.; Jones, T. J.; Jovicevic, J.; Ju, X.; Junggeburth, J. J.; Juste Rozas, A.; Kabana, S.; Kaczmarska, A.; Kado, M.; Kagan, H.; Kagan, M.; Kahn, A.; Kahn, A.; Kahra, C.; Kaji, T.; Kajomovitz, E.; Kakati, N.; Kalderon, C. W.; Kamenshchikov, A.; Kang, N. J.; Kano, Y.; Kar, D.; Karava, K.; Kareem, M. J.; Karentzos, E.; Karkanias, I.; Karpov, S. N.; Karpova, Z. M.; Kartvelishvili, V.; Karyukhin, A. N.; Kasimi, E.; Kato, C.; Katzy, J.; Kaur, S.; Kawade, K.; Kawagoe, K.; Kawaguchi, T.; Kawamoto, T.; Kawamura, G.; Kay, E. F.; Kaya, F. I.; Kazakos, S.; Kazanin, V. F.; Ke, Y.; Keaveney, J. M.; Keeler, R.; Kehris, G. V.; Keller, J. S.; Kelly, A. S.; Kelsey, D.; Kempster, J. J.; Kendrick, J.; Kennedy, E.; Kepka, O.; Kerridge, B. P.; Kersten, S.; Kersevan, B. P.; Keszeghova, L.; Ketabchi Haghighat, S.; Khandoga, M.; Khanov, A.; Kharlamov, A. G.; Kharlamova, T.; Khoda, E. E.; Khoo, T. J.; Khoriauli, G.; Khubua, J.; Khwaira, Y. A. R.; Kiehn, M.; Kilgallon, A.; Kim, D. W.; Kim, E.; Kim, Y. K.; Kimura, N.; Kirchhoff, A.; Kirchmeier, D.; Kirfel, C.; Kirk, J.; Kiryunin, A. E.; Kishimoto, T.; Kisliuk, D. P.; Kitsaki, C.; Kivernyk, O.; Klassen, M.; Klein, C.; Klein, L.; Klein, M. H.; Klein, M.; Klein, U.; Klimek, P.; Klimentov, A.; Klimpel, F.; Klingl, T.; Klioutchnikova, T.; Klitzner, F. F.; Kluit, P.; Kluth, S.; Kneringer, E.; Knight, T. M.; Knue, A.; Kobayashi, D.; Kobayashi, R.; Kocian, M.; Kodama, T.; Kodys, P.; Koeck, D. M.; Koenig, P. T.; Koffas, T.; Koehler, N. M.; Kolb, M.; Koletsou, I.; Komarek, T.; Koeneke, K.; Kong, A. X. Y.; Kono, T.; Konstantinidis, N.; Konya, B.; Kopeliansky, R.; Koperny, S.; Korcyl, K.; Kordas, K.; Koren, G.; Korn, A.; Korn, S.; Korolkov, I.; Korotkova, N.; Kortman, B.; Kortner, O.; Kortner, S.; Kostecka, W. H.; Kostyukhin, V. V.; Kotsokechagia, A.; Kotwal, A.; Koulouris, A.; Kourkoumeli-Charalampidi, A.; Kourkoumelis, C.; Kourlitis, E.; Kovanda, O.; Kowalewski, R.; Kozanecki, W.; Kozhin, A. S.; Kramarenko, V. A.; Kramberger, G.; Kramer, P.; Krasny, M. W.; Krasznahorkay, A.; Kremer, J. A.; Kresse, T.; Kretzschmar, J.; Kreul, K.; Krieger, P.; Krieter, F.; Krishnamurthy, S.; Krishnan, A.; Krivos, M.; Krizka, K.; Kroeninger, K.; Kroha, H.; Kroll, J.; Kroll, J.; Krowpman, K. S.; Kruchonak, U.; Krueger, H.; Krumnack, N.; Kruse, M. C.; Krzysiak, J. A.; Kubota, A.; Kuchinskaia, O.; Kuday, S.; Kuechler, D.; Kuechler, J. T.; Kuehn, S.; Kuhl, T.; Kukhtin, V.; Kulchitsky, Y.; Kuleshov, S.; Kumar, M.; Kumari, N.; Kuna, M.; Kupco, A.; Kupfer, T.; Kupich, A.; Kuprash, O.; Kurashige, H.; Kurchaninov, L. L.; Kurochkin, Y. A.; Kurova, A.; Kuwertz, E. S.; Kuze, M.; Kvam, A. K.; Kvita, J.; Kwan, T.; Kwok, K. W.; Lacasta, C.; Lacava, F.; Lacker, H.; Lacour, D.; Lad, N. N.; Ladygin, E.; Laforge, B.; Lagouri, T.; Lai, S.; Lakomiec, I. K.; Lalloue, N.; Lambert, J. E.; Lammers, S.; Lampl, W.; Lampoudis, C.; Lancaster, A. N.; Lancon, E.; Landgraf, U.; Landon, M. P. J.; Lang, V. S.; Langenberg, R. J.; Lankford, A. J.; Lanni, F.; Lantzsch, K.; Lanza, A.; Lapertosa, A.; Laporte, J. F.; Lari, T.; Lasagni Manghi, F.; Lassnig, M.; Latonova, V.; Lau, T. S.; Laudrain, A.; Laurier, A.; Lawlor, S. D.; Lawrence, Z.; Lazzaroni, M.; Le, B.; Leban, B.; Lebedev, A.; LeBlanc, M.; LeCompte, T.; Ledroit-Guillon, F.; Lee, A. C. A.; Lee, R.; Lee, L.; Lee, S. C.; Lee, S.; Leeuw, L. L.; Lefebvre, H. P.; Lefebvre, M.; Leggett, C.; Lehmann, K.; Lehmann Miotto, G.; Leight, W. A.; Leisos, A.; Leite, M. A. L.; Leitgeb, C. E.; Leitner, R.; Leney, K. J. C.; Lenz, T.; Leone, S.; Leonidopoulos, C.; Leopold, A.; Leroy, C.; Les, R.; Lester, C. G.; Levchenko, M.; Leveque, J.; Levin, D.; Levinson, L. J.; Lewis, D. J.; Li, B.; Li, B.; Li, C.; Li, C-Q.; Li, H.; Li, H.; Li, H.; Li, H.; Li, J.; Li, K.; Li, L.; Li, M.; Li, Q. Y.; Li, S.; Li, T.; Li, X.; Li, Z.; Li, Z.; Li, Z.; Li, Z.; Liang, Z.; Liberatore, M.; Liberti, B.; Lie, K.; Lieber Marin, J.; Lin, K.; Linck, R. A.; Lindley, R. E.; Lindon, J. H.; Linss, A.; Lipeles, E.; Lipniacka, A.; Liss, T. M.; Lister, A.; Little, J. D.; Liu, B.; Liu, B. X.; Liu, D.; Liu, J. B.; Liu, J. K. K.; Liu, K.; Liu, M.; Liu, M. Y.; Liu, P.; Liu, Q.; Liu, X.; Liu, Y.; Liu, Y.; Liu, Y. L.; Liu, Y. W.; Livan, M.; Llorente Merino, J.; Lloyd, S. L.; Lobodzinska, E. M.; Loch, P.; Loffredo, S.; Lohse, T.; Lohwasser, K.; Lokajicek, M.; Long, J. D.; Longarini, I.; Longo, L.; Longo, R.; Lopez Paz, I.; Lopez Solis, A.; Lorenz, J.; Lorenzo Martinez, N.; Lory, A. M.; Loesle, A.; Lou, X.; Lou, X.; Lounis, A.; Love, J.; Love, P. A.; Lozano Bahilo, J. J.; Lu, G.; Lu, M.; Lu, S.; Lu, Y. J.; Lubatti, H. J.; Luci, C.; Lucio Alves, F. L.; Lucotte, A.; Luehring, F.; Luise, I.; Lukianchuk, O.; Lundberg, O.; Lund-Jensen, B.; Luongo, N. A.; Lutz, M. S.; Lynn, D.; Lyons, H.; Lysak, R.; Lytken, E.; Lyu, F.; Lyubushkin, V.; Lyubushkina, T.; Ma, H.; Ma, L. L.; Ma, Y.; Mac Donell, D. M.; Maccarrone, G.; MacDonald, J. C.; Madar, R.; Mader, W. F.; Maeda, J.; Maeno, T.; Maerker, M.; Magerl, V.; Magro, J.; Maguire, H.; Mahon, D. J.; Maidantchik, C.; Maio, A.; Maj, K.; Majersky, O.; Majewski, S.; Makovec, N.; Maksimovic, V.; Malaescu, B.; Malecki, Pa.; Maleev, V. P.; Malek, F.; Malito, D.; Mallik, U.; Malone, C.; Maltezos, S.; Malyukov, S.; Mamuzic, J.; Mancini, G.; Manco, G.; Mandalia, J. P.; Mandic, I.; Manhaes de Andrade Filho, L.; Maniatis, I. M.; Manisha, M.; Manjarres Ramos, J.; Mankad, D. C.; Mankinen, K. H.; Mann, A.; Manousos, A.; Mansoulie, B.; Manzoni, S.; Marantis, A.; Marchiori, G.; Marcisovsky, M.; Marcoccia, L.; Marcon, C.; Marinescu, M.; Marjanovic, M.; Marshall, Z.; Marti-Garcia, S.; Martin, T. A.; Martin, V. J.; Martin dit Latour, B.; Martinelli, L.; Martinez, M.; Martinez Agullo, P.; Martinez Outschoorn, V. I.; Martinez Suarez, P.; Martin-Haugh, S.; Martoiu, V. S.; Martyniuk, A. C.; Marzin, A.; Maschek, S. R.; Masetti, L.; Mashimo, T.; Masik, J.; Maslennikov, A. L.; Massa, L.; Massarotti, P.; Mastrandrea, P.; Mastroberardino, A.; Masubuchi, T.; Mathisen, T.; Matic, A.; Matsuzawa, N.; Maurer, J.; Macek, B.; Maximov, D. A.; Mazini, R.; Maznas, I.; Mazza, M.; Mazza, S. M.; Mc Ginn, C.; Mc Gowan, J. P.; Mc Kee, S. P.; McCarthy, T. G.; McCormack, W. P.; McDonald, E. F.; McDougall, A. E.; Mcfayden, J. A.; Mchedlidze, G.; Mckenzie, R. P.; Mclachlan, T. C.; Mclaughlin, D. J.; McLean, K. D.; McMahon, S. J.; McNamara, P. C.; McPherson, R. A.; Mdhluli, J. E.; Meehan, S.; Megy, T.; Mehlhase, S.; Mehta, A.; Meirose, B.; Melini, D.; Mellado Garcia, B. R.; Melo, A. H.; Meloni, F.; Mendes Gouveia, E. D.; Mendes Jacques Da Costa, A. M.; Meng, H. Y.; Meng, L.; Menke, S.; Mentink, M.; Meoni, E.; Merlassino, C.; Merola, L.; Meroni, C.; Merz, G.; Meshkov, O.; Meshreki, J. K. R.; Metcalfe, J.; Mete, A. S.; Meyer, C.; Meyer, J-P.; Michetti, M.; Middleton, R. P.; Mijovic, L.; Mikenberg, G.; Mikestikova, M.; Mikuz, M.; Mildner, H.; Milic, A.; Milke, C. D.; Miller, D. W.; Miller, L. S.; Milov, A.; Milstead, D. A.; Min, T.; Minaenko, A. A.; Minashvili, I. A.; Mince, L.; Mincer, A. I.; Mindur, B.; Mineev, M.; Minegishi, Y.; Mino, Y.; Mir, L. M.; Miralles Lopez, M.; Mironova, M.; Mitani, T.; Mitra, A.; Mitsou, V. A.; Miu, O.; Miyagawa, P. S.; Miyazaki, Y.; Mizukami, A.; Mjoernmark, J. U.; Mkrtchyan, T.; Mlynarikova, M.; Moa, T.; Mobius, S.; Mochizuki, K.; Moder, P.; Mogg, P.; Mohammed, A. F.; Mohapatra, S.; Mokgatitswane, G.; Mondal, B.; Mondal, S.; Moenig, K.; Monnier, E.; Monsonis Romero, L.; Montejo Berlingen, J.; Montella, M.; Monticelli, F.; Morange, N.; Moreira De Carvalho, A. L.; Moreno Llacer, M.; Moreno Martinez, C.; Morettini, P.; Morgenstern, S.; Morii, M.; Morinaga, M.; Morisbak, V.; Morley, A. K.; Morodei, F.; Morvaj, L.; Moschovakos, P.; Moser, B.; Mosidze, M.; Moskalets, T.; Moskvitina, P.; Moss, J.; Moyse, E. J. W.; Muanza, S.; Mueller, J.; Muenstermann, D.; Mueller, R.; Mullier, G. A.; Mullin, J. J.; Mungo, D. P.; Munoz Martinez, J. L.; Munoz Perez, D.; Munoz Sanchez, F. J.; Murin, M.; Murray, W. J.; Murrone, A.; Muse, J. M.; Muskinja, M.; Mwewa, C.; Myagkov, A. G.; Myers, A. J.; Myers, A. A.; Myers, G.; Myska, M.; Nachman, B. P.; Nackenhorst, O.; Nag, A.; Nagai, K.; Nagano, K.; Nagle, J. L.; Nagy, E.; Nairz, A. M.; Nakahama, Y.; Nakamura, K.; Nanjo, H.; Narayan, R.; Narayanan, A.; Naryshkin, I.; Naseri, M.; Nass, C.; Navarro, G.; Navarro-Gonzalez, J.; Nayak, R.; Nechaeva, P. Y.; Nechansky, F.; Neep, T. J.; Negri, A.; Negrini, M.; Nellist, C.; Nelson, C.; Nelson, K.; Nemecek, S.; Nessi, M.; Neubauer, M. S.; Neuhaus, F.; Neundorf, J.; Newhouse, R.; Newman, P. R.; Ng, C. W.; Ng, Y. S.; Ng, Y. W. Y.; Ngair, B.; Nguyen, H. D. N.; Nickerson, R. B.; Nicolaidou, R.; Nielsen, J.; Niemeyer, M.; Nikiforou, N.; Nikolaenko, V.; Nikolic-Audit, I.; Nikolopoulos, K.; Nilsson, P.; Nindhito, H. R.; Nisati, A.; Nishu, N.; Nisius, R.; Nitschke, J-E.; Nkadimeng, E. K.; Noacco Rosende, S. J.; Nobe, T.; Noel, D. L.; Noguchi, Y.; Nommensen, T.; Nomura, M. A.; Norfolk, M. B.; Norisam, R. R. B.; Norman, B. J.; Novak, J.; Novak, T.; Novgorodova, O.; Novotny, L.; Novotny, R.; Nozka, L.; Ntekas, K.; Nurse, E.; Oakham, F. G.; Ocariz, J.; Ochi, A.; Ochoa, I.; Oda, S.; Oerdek, S.; Ogrodnik, A.; Oh, A.; Ohm, C. C.; Oide, H.; Oishi, R.; Ojeda, M. L.; Okazaki, Y.; O'Keefe, M. W.; Okumura, Y.; Olariu, A.; Oleiro Seabra, L. F.; Olivares Pino, S. A.; Oliveira Damazio, D.; Oliveira Goncalves, D.; Oliver, J. L.; Olsson, M. J. R.; Olszewski, A.; Olszowska, J.; Oncel, O. O.; O'Neil, D. C.; O'Neill, A. P.; Onofre, A.; Onyisi, P. U. E.; Oreglia, M. J.; Orellana, G. E.; Orestano, D.; Orlando, N.; Orr, R. S.; O'Shea, V.; Ospanov, R.; Otero y Garzon, G.; Otono, H.; Ott, P. S.; Ottino, G. J.; Ouchrif, M.; Ouellette, J.; Ould-Saada, F.; Owen, M.; Owen, R. E.; Oyulmaz, K. Y.; Ozcan, V. E.; Ozturk, N.; Ozturk, S.; Pacalt, J.; Pacey, H. A.; Pachal, K.; Pacheco Pages, A.; Padilla Aranda, C.; Padovano, G.; Pagan Griso, S.; Palacino, G.; Palazzo, A.; Palazzo, S.; Palestini, S.; Palka, M.; Pan, J.; Pan, T.; Panchal, D. K.; Pandini, C. E.; Panduro Vazquez, J. G.; Pani, P.; Panizzo, G.; Paolozzi, L.; Papadatos, C.; Parajuli, S.; Paramonov, A.; Paraskevopoulos, C.; Paredes Hernandez, D.; Park, T. H.; Parker, M. A.; Parodi, F.; Parrish, E. W.; Parrish, V. A.; Parsons, J. A.; Parzefall, U.; Pascual Dias, B.; Pascual Dominguez, L.; Pascuzzi, V. R.; Pasquali, F.; Pasqualucci, E.; Passaggio, S.; Pastore, F.; Pasuwan, P.; Pater, J. R.; Patton, J.; Pauly, T.; Pearkes, J.; Pedersen, M.; Pedro, R.; Peleganchuk, S. V.; Penc, O.; Peng, C.; Peng, H.; Penzin, M.; Peralva, B. S.; Pereira Peixoto, A. P.; Pereira Sanchez, L.; Perepelitsa, D. V.; Perez Codina, E.; Perganti, M.; Perini, L.; Pernegger, H.; Perrella, S.; Perrevoort, A.; Perrin, O.; Peters, K.; Peters, R. F. Y.; Petersen, B. A.; Petersen, T. C.; Petit, E.; Petousis, V.; Petridou, C.; Petrukhin, A.; Pettee, M.; Pettersson, N. E.; Petukhov, A.; Petukhova, K.; Peyaud, A.; Pezoa, R.; Pezzotti, L.; Pezzullo, G.; Pham, T.; Phillips, P. W.; Phipps, M. W.; Piacquadio, G.; Pianori, E.; Piazza, F.; Piegaia, R.; Pietreanu, D.; Pilkington, A. D.; Pinamonti, M.; Pinfold, J. L.; Pinheiro Pereira, B. C.; Pitman Donaldson, C.; Pizzi, D. A.; Pizzimento, L.; Pizzini, A.; Pleier, M. -A.; Plesanovs, V.; Pleskot, V.; Plotnikova, E.; Poddar, G.; Poettgen, R.; Poggi, R.; Poggioli, L.; Pogrebnyak, I.; Pohl, D.; Pokharel, I.; Polacek, S.; Polesello, G.; Poley, A.; Polifka, R.; Polini, A.; Pollard, C. S.; Pollock, Z. B.; Polychronakos, V.; Ponomarenko, D.; Pontecorvo, L.; Popa, S.; Popeneciu, G. A.; Portillo Quintero, D. M.; Pospisil, S.; Postolache, P.; Potamianos, K.; Potrap, I. N.; Potter, C. J.; Potti, H.; Poulsen, T.; Poveda, J.; Pownall, G.; Pozo Astigarraga, M. E.; Prades Ibanez, A.; Prapa, M. M.; Price, D.; Primavera, M.; Principe Martin, M. A.; Proffitt, M. L.; Proklova, N.; Prokofiev, K.; Proto, G.; Protopopescu, S.; Proudfoot, J.; Przybycien, M.; Puddefoot, J. E.; Pudzha, D.; Puzo, P.; Pyatiizbyantseva, D.; Qian, J.; Qin, Y.; Qiu, T.; Quadt, A.; Queitsch-Maitland, M.; Rabanal Bolanos, G.; Rafanoharana, D.; Ragusa, F.; Rainbolt, J. L.; Raine, J. A.; Rajagopalan, S.; Ramakoti, E.; Ran, K.; Raskina, V.; Rassloff, D. F.; Rave, S.; Ravina, B.; Ravinovich, I.; Raymond, M.; Read, A. L.; Readioff, N. P.; Rebuzzi, D. M.; Redlinger, G.; Reeves, K.; Reidelsturz, J. A.; Reikher, D.; Reiss, A.; Rej, A.; Rembser, C.; Renardi, A.; Renda, M.; Rendel, M. B.; Rennie, A. G.; Resconi, S.; Ressegotti, M.; Resseguie, D.; Rettie, S.; Reynolds, B.; Reynolds, E.; Rezaei Estabragh, M.; Rezanova, O. L.; Reznicek, P.; Ricci, E.; Richter, R.; Richter, S.; Richter-Was, E.; Ridel, M.; Rieck, P.; Riedler, P.; Rijssenbeek, M.; Rimoldi, A.; Rimoldi, M.; Rinaldi, L.; Rinn, T. T.; Rinnagel, M. P.; Ripellino, G.; Riu, I.; Rivadeneira, P.; Rivera Vergara, J. C.; Rizatdinova, F.; Rizvi, E.; Rizzi, C.; Roberts, B. A.; Roberts, B. R.; Robertson, S. H.; Robin, M.; Robinson, D.; Robles Gajardo, C. M.; Robles Manzano, M.; Robson, A.; Rocchi, A.; Roda, C.; Rodriguez Bosca, S.; Rodriguez Garcia, Y.; Rodriguez Rodriguez, A.; Rodriguez Vera, A. M.; Roe, S.; Roemer, J. T.; Roepe-Gier, A. R.; Roggel, J.; Rhne, O.; Rojas, R. A.; Roland, B.; Roland, C. P. A.; Roloff, J.; Romaniouk, A.; Romano, E.; Romano, M.; Romero Hernandez, A. C.; Rompotis, N.; Roos, L.; Rosati, S.; Rosser, J.; Rossi, E.; Rossi, E.; Rossi, L. P.; Rossini, L.; Rosten, R.; Rotaru, M.; Rottler, B.; Rousseau, D.; Rousso, D.; Rovelli, G.; Roy, A.; Rozanov, A.; Rozen, Y.; Ruan, X.; Rubio Jimenez, A.; Ruby, A. J.; Ruggeri, T. A.; Ruehr, F.; Ruiz-Martinez, A.; Rummler, A.; Rurikova, Z.; Rusakovich, N. A.; Russell, H. L.; Rutherfoord, J. P.; Ruettinger, E. M.; Rybacki, K.; Rybar, M.; Rye, E. B.; Ryzhov, A.; Sabater Iglesias, J. A.; Sabatini, P.; Sabetta, L.; Sadrozinski, H. F-W.; Safai Tehrani, F.; Safarzadeh Samani, B.; Safdari, M.; Saha, S.; Sahinsoy, M.; Saimpert, M.; Saito, M.; Saito, T.; Salamani, D.; Salamanna, G.; Salnikov, A.; Salt, J.; Salvador Salas, A.; Salvatore, D.; Salvatore, F.; Salzburger, A.; Sammel, D.; Sampsonidis, D.; Sampsonidou, D.; Sanchez, J.; Sanchez Pineda, A.; Sanchez Sebastian, V.; Sandaker, H.; Sander, C. O.; Sandesara, J. A.; Sandhoff, M.; Sandoval, C.; Sankey, D. P. C.; Sansoni, A.; Santi, L.; Santoni, C.; Santos, H.; Santpur, S. N.; Santra, A.; Saoucha, K. A.; Saraiva, J. G.; Sardain, J.; Sasaki, O.; Sato, K.; Sauer, C.; Sauerburger, F.; Sauvan, E.; Savard, P.; Sawada, R.; Sawyer, C.; Sawyer, L.; Sayago Galvan, I.; Sbarra, C.; Sbrizzi, A.; Scanlon, T.; Schaarschmidt, J.; Schacht, P.; Schaefer, D.; Schaefer, U.; Schaffer, A. C.; Schaile, D.; Schamberger, R. D.; Schanet, E.; Scharf, C.; Schegelsky, V. A.; Scheirich, D.; Schenck, F.; Schernau, M.; Scheulen, C.; Schiavi, C.; Schillaci, Z. M.; Schioppa, E. J.; Schioppa, M.; Schlag, B.; Schleicher, K. E.; Schlenker, S.; Schmieden, K.; Schmitt, C.; Schmitt, S.; Schoeffel, L.; Schoening, A.; Scholer, P. G.; Schopf, E.; Schott, M.; Schovancova, J.; Schramm, S.; Schroeder, F.; Schultz-Coulon, H-C.; Schumacher, M.; Schumm, B. A.; Schune, Ph.; Schwartzman, A.; Schwarz, T. A.; Schwemling, Ph.; Schwienhorst, R.; Sciandra, T. A.; Sciolla, G.; Scuri, F.; Scutti, F.; Sebastiani, C. D.; Sedlaczek, K.; Seema, P.; Seidel, S. C.; Seiden, A.; Seidlitz, B. D.; Seiss, T.; Seitz, C.; Seixas, J. M.; Sekhniaidze, G.; Sekula, S. J.; Selem, L.; Semprini-Cesari, N.; Sen, S.; Sengupta, D.; Senthilkumar, V.; Serin, L.; Serkin, L.; Sessa, M.; Severini, H.; Sevova, S.; Sforza, F.; Sfyrla, A.; Shabalina, E.; Shaheen, R.; Shahinian, J. D.; Shaikh, N. W.; Shaked Renous, D.; Shan, L. Y.; Shapiro, M.; Sharma, A.; Sharma, A. S.; Sharma, P.; Sharma, S.; Shatalov, P. B.; Shaw, K.; Shaw, S. M.; Shen, Q.; Sherwood, P.; Shi, L.; Shimmin, C. O.; Shimogama, Y.; Shinner, J. D.; Shipsey, I. P. J.; Shirabe, S.; Shiyakova, M.; Shlomi, J.; Shochet, M. J.; Shojaii, J.; Shope, D. R.; Shrestha, S.; Shrif, E. M.; ; </t>
  </si>
  <si>
    <t>ATLAS collaboration</t>
  </si>
  <si>
    <t>Constraints on the Higgs boson self-coupling from single- and double-Higgs production with the ATLAS detector using pp collisions at√s=13 TeV</t>
  </si>
  <si>
    <t>BROKEN SYMMETRIES; GAUGE; PARTICLES</t>
  </si>
  <si>
    <t>Constraints on the Higgs boson self-coupling are set by combining double-Higgs boson analyses in the bb over bar bb over bar , bb over bar &amp; tau;+&amp; tau;- and bb over bar &amp; gamma; &amp; gamma; decay channels with single-Higgs boson analyses targeting the &amp; gamma;&amp; gamma;, Z Z*, W W *, &amp; tau;+&amp; tau;- and bb over bar decay channels. The data used in these analyses were recorded by the ATLAS detector at the LHC in proton-proton collisions at &amp; RADIC;s = 13 TeV and correspond to an integrated luminosity of 126-139 fb-1. The combination of the double-Higgs analyses sets an upper limit of &amp; mu;HH &lt; 2.4 at 95% confidence level on the double-Higgs production cross-section normalised to its Standard Model prediction. Combining the single-Higgs and double-Higgs analyses, with the assumption that new physics affects only the Higgs boson self-coupling (&amp; lambda;HHH), values outside the interval -0.4 &lt; &amp; kappa;&amp; lambda; = (&amp; lambda;HHH/&amp; lambda;SM H H H ) &lt; 6.3 are excluded at 95% confidence level. The combined single-Higgs and double-Higgs analyses provide results with fewer assumptions, by adding in the fit more coupling modifiers introduced to account for the Higgs boson interactions with the other Standard Model particles. In this relaxed scenario, the constraint becomes -1.4 &lt; &amp; kappa;&amp; lambda; &lt; 6.1 at 95% CL. &amp; COPY; 2023 The Author(s). Published by Elsevier B.V. This is an open access article under the CC BY license (http://creativecommons .org /licenses /by /4 .0/). Funded by SCOAP3.</t>
  </si>
  <si>
    <t>[Filmer, E. K.; Jackson, P.; Kong, A. X. Y.; Potti, H.; Ruggeri, T. A.; Ting, E. X. L.; White, M. J.] Univ Adelaide, Dept Phys, Adelaide, SA, Australia; [Gingrich, D. M.; Lindon, J. H.; Nishu, N.; Pinfold, J. L.] Univ Alberta, Dept Phys, Edmonton, AB, Canada; [Cakir, O.; Duran Yildiz, H.; Kuday, S.; Turk Cakir, I.] Ankara Univ, Dept Phys, Ankara, Turkiye; [Sultansoy, S.] TOBB Univ Econ &amp; Technol, Div Phys, Ankara, Turkiye; [Adam Bourdarios, C.; Berger, N.; Costanza, F.; Delmastro, M.; Di Ciaccio, L.; Goy, C.; Guillemin, T.; Hryn'ova, T.; Jezequel, S.; Koletsou, I.; Leveque, J.; Little, J. D.; Lorenzo Martinez, N.; Poddar, G.; Rossi, E.; Sanchez Pineda, A.; Sauvan, E.; Selem, L.] Univ Savoie Mt Blanc, LAPP, CNRS, IN2P3, Annecy, France; [Bernardi, G.; Bomben, M.; Bouquet, R.; Marchiori, G.] Univ Paris Cite, APC, CNRS, IN2P3, Paris, France; [Bhopatkar, V. S.; Chekanov, S.; Darmora, S.; Hopkins, W. H.; Kourlitis, E.; LeCompte, T.; Love, J.; Metcalfe, J.; Mete, A. S.; Paramonov, A.; Proudfoot, J.; Van Gemmeren, P.; Wang, R.; Zhang, J.] Argonne Natl Lab, Div High Energy Phys, 9700 S Cass Ave, Argonne, IL 60439 USA; [Berlendis, S.; Cheu, E.; Cui, Z.; Ghosh, A.; Johns, K. A.; Lampl, W.; Lindley, R. E.; Loch, P.; Rutherfoord, J. P.; Varnes, E. W.; Zhou, H.; Zhou, Y.] Univ Arizona, Dept Phys, Tucson, AZ 85721 USA; [Bakshi Gupta, D.; Burghgrave, B.; Cardenas, J. C. J.; De, K.; Farbin, A.; Hadavand, H. K.; Myers, A. J.; Ozturk, N.; Usai, G.; White, A.] Univ Texas Arlington, Dept Phys, POB 19059, Arlington, TX 76019 USA; [Angelidakis, S.; Fassouliotis, D.; Fountas, L.; Gkialas, I.; Kourkoumelis, C.] Natl &amp; Kapodistrian Univ Athens, Dept Phys, Athens, Greece; [Alexopoulos, T.; Bakalis, C.; Drivas-koulouris, I.; Gazis, E. N.; Kitsaki, C.; Maltezos, S.; Paraskevopoulos, C.; Perganti, M.; Tzanis, P.] Natl Tech Univ Athens, Dept Phys, Zografos, Greece; [Andeen, T.; Burton, C. D.; Choi, K.; Onyisi, P. U. E.; Panchal, D. K.; Unal, M.; Webb, A. F.] Univ Texas Austin, Dept Phys, Austin, TX 78712 USA; [Ahmadov, F.; Huseynov, N.] Azerbaijan Acad Sci, Inst Phys, Baku, Azerbaijan; [Agaras, M. N.; Bosman, M.; Casado, M. P.; Castillo Garcia, L.; Epari, S.; Gautam, V.; Gonzalez Fernandez, S.; Grieco, C.; Grinstein, S.; Juste Rozas, A.; Kazakos, S.; Korolkov, I.; Mamuzic, J.; Martinez, M.; Martinez Suarez, P.; Mir, L. M.; Moreno Martinez, C.; Munoz Martinez, J. L.; Orlando, N.; Pacheco Pages, A.; Padilla Aranda, C.; Riu, I.; Salvador Salas, A.; Sonay, A.; Terzo, S.] Barcelona Inst Sci &amp; Technol, Inst Fis Altes Energies IFAE, Barcelona, Spain; [Barreiro Guimares da Costa, J.; Cai, Y.; Chu, X.; Cui, H.; Fan, Y.; Fang, Y.; Garcia Pascual, J. A.; Guo, F.; Hu, Y. F.; Huang, Y.; Jia, X.; Li, M.; Liang, Z.; Liu, B.; Liu, P.; Lou, X.; Lu, G.; Lyu, F.; Mohammed, A. F.; Ran, K.; Shan, L. Y.; Wu, J.; Xu, D.; Yang, X.; Zhang, K.; Zhu, C.; Zhu, H.; Zhuang, X.] Chinese Acad Sci, Inst High Energy Phys, Beijing, Peoples R China; [Chen, X.; Ding, W.; Feng, M.; Li, B.; Xia, M.; Xu, Y.; Zhang, G.] Tsinghua Univ, Dept Phys, Beijing, Peoples R China; [Ayoub, M. K.; Chen, H.; Chen, S. J.; De Maria, A.; D'Onofrio, A.; Han, L.; Huang, X.; Jia, Z.; Jin, S.; Li, H.; Liu, Y.; Lucio Alves, F. L.; Min, T.; Wang, X.; Wang, Y.; Xia, L.; Ye, H.; Zhang, B.; Zhang, L.] Nanjing Univ, Dept Phys, Nanjing, Peoples R China; [Cai, Y.; Chu, X.; Cui, H.; Fang, Y.; Guo, F.; Hu, Y. F.; Jia, X.; Li, M.; Liu, Y.; Lou, X.; Lu, G.; Mohammed, A. F.; Ran, K.; Wu, J.; Zhang, K.; Zhu, C.] Univ Chinese Acad Sci UCAS, Beijing, Peoples R China; [Bakos, E.; Beemster, L. J.; Jovicevic, J.; Maksimovic, V.; Sijacki, Dj.; Vranjes, N.; Vranjes Milosavljevic, M.; Zivkovic, L.] Univ Belgrade, Inst Phys, Belgrade, Serbia; [Buanes, T.; Djuvsland, J. I.; Eigen, G.; Fomin, N.; Huiberts, S. K.; Lee, R.; Lipniacka, A.; Martin dit Latour, B.; Stugu, B.; Traeet, A.] Univ Bergen, Dept Phys &amp; Technol, Bergen, Norway; [Antrim, D. J. A.; Barnett, R. M.; Beringer, J.; Calafiura, P.; Cerutti, F.; Ciocio, A.; Dimitrievska, A.; Dyckes, G. I.; Einsweiler, K.; Ene, I.; Foti, M. G.; Gagnon, L. G.; Garcia-Sciveres, M.; Gonzalez Renteria, C.; Gray, H. M.; Haber, C.; Han, S.; Heim, T.; Hinchliffe, I.; Ju, X.; Krizka, K.; Leggett, C.; Marshall, Z.; McCormack, W. P.; Muskinja, M.; Nachman, B. P.; Ottino, G. J.; Pagan Griso, S.; Pascuzzi, V. R.; Pettee, M.; Pianori, E.; Resseguie, D.; Reynolds, E.; Roberts, B. R.; Santpur, S. N.; Shapiro, M.; Stanislaus, B.; Tsulaia, V.; Varni, C.; Wang, H.; Xiong, J.; Yamazaki, T.; Yang, H. T.; Yao, W-M.; Zhang, Z.] Lawrence Berkeley Natl Lab, Div Phys, Berkeley, CA USA; Univ Calif Berkeley, Berkeley, CA 94720 USA; [Appelt, C.; Atlay, N. B.; Bahmani, M.; Berge, D.; Cortes-Gonzalez, A.; Grancagnolo, S.; Issever, C.; Khoo, T. J.; Kreul, K.; Lacker, H.; Lohse, T.; Michetti, M.; Ng, Y. S.; Scharf, C.; Schenck, F.; Seema, P.; Theveneaux-Pelzer, T.] Humboldt Univ, Inst Phys, Berlin, Germany; [Anders, J. K.; Beck, H. P.; Chatterjee, M.; Ereditato, A.; Franconi, L.; Halser, L.; Haug, S.; Ilg, A.; Mueller, R.; O'Neill, A. P.; Weber, M. S.] Univ Bern, Albert Einstein Ctr Fundamental Phys, Bern, Switzerland; [Anders, J. K.; Beck, H. P.; Chatterjee, M.; Ereditato, A.; Franconi, L.; Halser, L.; Haug, S.; Ilg, A.; Mueller, R.; O'Neill, A. P.; Weber, M. S.] Univ Bern, High Energy Phys Lab, Bern, Switzerland; [Allport, P. P.; Auriol, A. D.; Bellos, P.; Bird, G. A.; Bracinik, J.; Charlton, D. G.; Chisholm, A. S.; Cooke, H. G.; Fitschen, T.; Freeman, P. M.; George, W. F.; Gonella, L.; Gonnella, F.; Gorasia, N. A.; Hawkes, C. M.; Hillier, S. J.; Kempster, J. J.; Kendrick, J.; Lewis, D. J.; Marinescu, M.; Mendes Jacques Da Costa, A. M.; Neep, T. J.; Newman, P. R.; Nikolopoulos, K.; Silva, J. M.; Stampekis, A.; Thomas, J. P.; Thompson, P. D.; Virdee, G. S.; Ward, R. J.; Watson, A. T.; Watson, M. F.] Univ Birmingham, Sch Phys &amp; Astron, Birmingham, W Midlands, England; [Bayirli, A.; Celebi, E.; Istin, S.; Oyulmaz, K. Y.; Ozcan, V. E.] Bogazici Univ, Dept Phys, Istanbul, Turkiye; [Bingul, A.; Uysal, Z.] Gaziantep Univ, Dept Engn Phys, Gaziantep, Turkiye; [Adiguzel, A.] Istanbul Univ, Dept Phys, Istanbul, Turkiye; [Beddall, A. J.; Cetin, S. A.; Ozturk, S.; Simsek, S.] Istinye Univ, Istanbul, Turkiye; [Navarro, G.; Rodriguez Garcia, Y.] Univ Antonio Narino, Fac Ciencias, Bogota, Colombia; [Navarro, G.; Rodriguez Garcia, Y.] Univ Antonio Narino, Ctr Invest, Bogota, Colombia; [Sandoval, C.] Univ Nacl Colombia, Dept Fis, Bogota, Colombia; [Biondi, S.; Carratta, G.; Cavalli, N.; Clissa, L.; De Castro, S.; Del Corso, F.; Fabbri, L.; Franchini, M.; Gabrielli, A.; Rinaldi, L.; Sbrizzi, A.; Semprini-Cesari, N.; Sioli, M.; Todome, K.; Valentinetti, S.; Villa, M.; Vittori, C.; Zoccoli, A.] Univ Bologna, Dipartimento Fis &amp; Astron A Righi, Bologna, Italy; [Alberghi, G. L.; Alfonsi, F.; Bellagamba, L.; Biondi, S.; Boscherini, D.; Bruni, A.; Bruni, G.; Bruschi, M.; Cabras, G.; Carratta, G.; Cavalli, N.; Cervelli, A.; Clissa, L.; De Castro, S.; Del Corso, F.; Fabbri, L.; Franchini, M.; Gabrielli, A.; Giacobbe, B.; Lasagni Manghi, F.; Massa, L.; Negrini, M.; Polini, A.; Rinaldi, L.; Romano, M.; Sbarra, C.; Sbrizzi, A.; Semprini-Cesari, N.; Sidoti, A.; Sioli, M.; Todome, K.; Valentinetti, S.; Villa, M.; Vittori, C.; Zoccoli, A.] INFN Sez Bologna, Bologna, Italy; [Bandyopadhyay, A.; Bansal, S.; Bauer, P.; Bechtle, P.; Beisiegel, F.; Bernlochner, F. U.; Brock, I.; Desch, K.; Deutsch, C.; Diaz Capriles, F. G.; Dimitriadi, C.; Dingfelder, J.; Falke, P. J.; Grefe, C.; Gurbuz, S.; Hamer, M.; Hinterkeuser, F.; Holm, T.; Huebner, M.; Huegging, F.; Kirfel, C.; Kivernyk, O.; Klingl, T.; Koenig, P. T.; Krueger, H.; Lantzsch, K.; Lenz, T.; Nass, C.; Pohl, D.; Queitsch-Maitland, M.; Standke, M.; Vergis, C.; Von Toerne, E.; Wermes, N.] Univ Bonn, Phys Inst, Bonn, Germany; [Butler, J. M.; Yan, Z.] Boston Univ, Dept Phys, 590 Commonwealth Ave, Boston, MA 02215 USA; [Addepalli, S. V.; Bensinger, J. R.; Bhattarai, P.; Blocker, C.; Capocasa, F.; Chen, J.; Dodsworth, D.; Frattari, G.; Goblirsch-Kolb, M.; Schillaci, Z. M.; Sciolla, G.; Zenger, D. T., Jr.] Brandeis Univ, Dept Phys, Waltham, MA 02254 USA; [Popa, S.] Transilvania Univ Brasov, Brasov, Romania; [Alexa, C.; Chitan, A.; Ciubotaru, D. A.; Dinu, I-M.; Dumitriu, A. E.; Geanta, A. A.; Jinaru, A.; Martoiu, V. S.; Maurer, J.; Olariu, A.; Pietreanu, D.; Renda, M.; Rotaru, M.; Stoicea, G.; Tarna, G.; Trandafir, I. S.; Tudorache, A.; Tudorache, V.; Vasile, M. E.] Horia Hulubei Natl Inst Phys &amp; Nucl Engn, Bucharest, Romania; [Agheorghiesei, C.; Postolache, P.] Alexandru Ioan Cuza Univ, Dept Phys, Iasi, Romania; [Popeneciu, G. A.] Natl Inst Res &amp; Dev Isotop &amp; Mol Technol, Dept Phys, Cluj Napoca, Romania; [Hobincu, R.] Univ Politehn Bucuresti, Bucharest, Romania; [Gravila, P. M.] West Univ Timisoara, Timisoara, Romania; [Astalos, R.; Babal, D.; Bartos, P.; Dubovsky, M.; Eckerova, B.; Hyrych, S.; Keszeghova, L.; Majersky, O.; Sykora, I.; Tokar, S.; Zenis, T.] Comenius Univ, Fac Math Phys &amp; Informat, Bratislava, Slovakia; [Bruncko, D.; Sopkova, F.; Strizenec, P.; Urban, J.] Slovak Acad Sci, Inst Expt Phys, Dept Subnucl Phys, Kosice, Slovakia; [Abidi, S. H.; Assamagan, K.; Barone, G.; Begel, M.; Benjamin, D. P.; Benoit, M.; Bi, R.; Boye, D.; Brost, E.; Cavaliere, V.; Chen, H.; D'amen, G.; Das, S. J.; Elmsheuser, J.; Garcia, B.; Garonne, V.; Go, Y.; Iakovidis, G.; Kalderon, C. W.; Klimentov, A.; Lancon, E.; Lanni, F.; Lynn, D.; Ma, H.; Maeno, T.; Mc Ginn, C.; Mwewa, C.; Nagle, J. L.; Nilsson, P.; Nomura, M. A.; Oliveira Damazio, D.; Ouellette, J.; Perepelitsa, D. V.; Pleier, M. -A.; Polychronakos, V.; Protopopescu, S.; Rajagopalan, S.; Redlinger, G.; Rinn, T. T.; Roloff, J.; Snyder, S.; Steinberg, P.; Stucci, S. A.; Tricoli, A.; Undrus, A.; Weber, C.; Wenaus, T.; Ye, S.] Brookhaven Natl Lab, Dept Phys, Upton, NY 11973 USA; [Daneri, M. F.; Otero y Garzon, G.; Piegaia, R.; Toscani, M.] Univ Buenos Aires, Fac Ciencias Exactas &amp; Nat, Dept Fis, Buenos Aires, DF, Argentina; [Daneri, M. F.; Otero y Garzon, G.; Piegaia, R.; Toscani, M.] Univ Buenos Aires, CONICET, Inst Fis Buenos Aires IFIBA, Buenos Aires, DF, Argentina; [Grimm, K.; Moss, J.; Veatch, J.] Calif State Univ Fresno, Fresno, CA 93740 USA; [Balunas, W. K.; Batley, J. R.; Brandt, O.; Burr, J. T. P.; Chapman, J. D.; Cowley, J. W.; Fawcett, W. J.; Henkelmann, L.; Hodkinson, H.; Hommels, L. B. A. H.; Jones, D. M.; Jones, P.; Lester, C. G.; Liu, J. K. K.; Malone, C.; Noel, D. L.; Pacey, H. A.; Parker, M. A.; Potter, C. J.; Robinson, D.; Rousso, D.; Tombs, R.; Williams, S.] Univ Cambridge, Cavendish Lab, Cambridge, England; [Atkin, R. J.; Barends, K. N.; Keaveney, J. M.; Yacoob, S.] Univ Cape Town, Dept Phys, Cape Town, South Africa; IThemba Labs, Western Cape, South Africa; [Bhamjee, M.; Connell, S. H.; Govender, N.; Leeuw, L. L.; Truong, L.] Univ Johannesburg, Dept Mech Engn Sci, Johannesburg, South Africa; [Flores, M.] Univ Philippines Diliman, Natl Inst Phys, Diliman, Philippines; Univ South Africa, Dept Phys, Pretoria, South Africa; Univ Zululand, Kwa Dlangezwa, South Africa; [Carrio Argos, F.; Chowdhury, T.; Christopher, L. D.; Dahbi, S.; Gololo, M. G. D.; Jivan, H.; Kar, D.; Kumar, M.; Mckenzie, R. P.; Mdhluli, J. E.; Mellado Garcia, B. R.; Mokgatitswane, G.; Nkadimeng, E. K.; Ruan, X.; Shrif, E. M.; Sideras Haddad, E.; Sinha, S.; Tlou, S. H.] Univ Witwatersrand, Sch Phys, Johannesburg, South Africa; [Bachiu, A.; Bellerive, A.; Davis-Purcell, B.; Gillberg, D.; Graham, K.; Heilman, J.; Jessiman, C. E.; Kaur, S.; Keller, J. S.; Klein, C.; Koffas, T.; Laurier, A.; Miller, L. S.; Naseri, M.; Norman, B. J.; Oakham, F. G.; Pizzi, D. A.; Staats, E. J.; Vincter, M. G.; Weber, S. A.; Zakharchuk, N.] Carleton Univ, Dept Phys, Ottawa, ON, Canada; [Benchekroun, D.; Bendebba, F.; Bouaouda, K.; Chadi, Z.; El Moussaouy, A.; Ezzarqtouni, S.; Imam, H.; Zerradi, S.] Univ Hassan 2, Fac Sci Ain Chock, Reseau Univ Phys Hautes Energies, Casablanca, Morocco; [El Ghazali, Y.; Gouighri, M.] Univ Ibn Tofail, Fac Sci, Kenitra, Morocco; [El Jarrari, H.] Univ Cadi Ayyad, Fac Sci Semlalia, LPHEA, Marrakech, Morocco; [Assahsah, J.; Ouchrif, M.] Univ Mohamed Premier, Fac Sci, LPMR, Oujda, Morocco; [Aboulhorma, A.; Batlamous, S.; Cherkaoui El Moursli, R.; El Jarrari, H.; Fassi, F.; Hamdaoui, H.; Ngair, B.; Soumaimi, Z.; Tayalati, Y.; Zaazoua, M.] Univ Mohammed 5, Fac Sci, Rabat, Morocco; Mohammed VI Polytech Univ, Inst Appl Phys, Ben Guerir, Morocco; [Afik, Y.; Ahmad, A.; Ahmadov, F.; Akimov, A. V.; Aleksa, M.; Aleksandrov, I. N.; Aliev, M.; Allaire, C.; Amelung, C.; Anisenkov, A. V.; Aranzabal, N.; Armbruster, A. J.; Avolio, G.; Baldin, E. M.; Barisits, M-S.; Barsov, S.; Bednyakov, V. A.; Beermann, T. A.; Beirao Da Cruz E Silva, C.; Beirer, J. F.; Beloborodov, K.; Belotskiy, K.; Belyaev, N. L.; Beresford, L.; Bisanz, T.; Bobrovnikov, V. S.; Bogavac, D.; Bogdanchikov, A. G.; Bossio Sola, J. D.; Boyd, J.; Boyko, I. R.; Brenner, L.; Budagov, I. A.; Bulekov, O.; Buzykaev, A. R.; Cairo, V. M. M.; Calace, N.; Camarda, S.; Carli, T.; Catinaccio, A.; Chelkov, G. A.; Cheplakov, A.; Chizhov, M. V.; Corpe, L. D.; Cueto, A.; Czodrowski, P.; Dao, V.; Dedovich, D. V.; Dell'Acqua, A.; Demichev, M.; Denisov, S. P.; Deviveiros, P. O.; Di Girolamo, A.; Dittus, F.; Dubinin, F.; Ducu, O. A.; Dudarev, A.; Duehrssen, M.; Ellis, N.; Elsing, M.; Ezhilov, A.; Fakhrutdinov, R. M.; Falke, S.; Fedin, O. L.; Fedotov, G.; Fenyuk, A. B.; Francis, D.; Froidevaux, D.; Gabrielli, A.; Gavrilenko, I. L.; Gavrilyuk, A.; Gessinger-Befurt, P.; Giuli, F.; Gladilin, L. K.; Golubkov, D.; Gongadze, A.; Goossens, L.; Gorbounov, P. A.; Gorini, B.; Gostkin, M. I.; Gratchev, V.; Guindon, S.; Gustavino, G.; Harkusha, S.; Hawkings, R. J.; Heinrich, L.; Helsens, C.; Henriques Correia, A. M.; Hervas, L.; Hoecker, A.; Hrynevich, A.; Huhtinen, M.; Javurek, T.; Jenni, P.; Junggeburth, J. J.; Karpov, S. N.; Karpova, Z. M.; Karyukhin, A. N.; Kazanin, V. F.; Kharlamov, A. G.; Kharlamova, T.; Kiehn, M.; Klimek, P.; Klioutchnikova, T.; Koehler, N. M.; Korotkova, N.; Koulouris, A.; Kozhin, A. S.; Kramarenko, V. A.; Krasznahorkay, A.; Kruchonak, U.; Kuchinskaia, O.; Kuehn, S.; Kukhtin, V.; Kulchitsky, Y.; Kupich, A.; Kurochkin, Y. A.; Kurova, A.; Kuwertz, E. S.; Ladygin, E.; Lassnig, M.; LeBlanc, M.; Lehmann Miotto, G.; Levchenko, M.; Lopez Paz, I.; Lyubushkin, V.; Lyubushkina, T.; Maleev, V. P.; Malyukov, S.; Manzoni, S.; Marzin, A.; Maslennikov, A. L.; Maximov, D. A.; Meehan, S.; Mentink, M.; Meshkov, O.; Minaenko, A. A.; Mineev, M.; Montejo Berlingen, J.; Morley, A. K.; Morvaj, L.; Moschovakos, P.; Moser, B.; Myagkov, A. G.; Nairz, A. M.; Naryshkin, I.; Nechaeva, P. Y.; Nessi, M.; Nikiforou, N.; Nikolaenko, V.; Palestini, S.; Pauly, T.; Peleganchuk, S. V.; Penzin, M.; Pernegger, H.; Perrella, S.; Petersen, B. A.; Pettersson, N. E.; Petukhov, A.; Pezzotti, L.; Plotnikova, E.; Ponomarenko, D.; Pontecorvo, L.; Potrap, I. N.; Pozo Astigarraga, M. E.; Proklova, N.; Pudzha, D.; Pyatiizbyantseva, D.; Ramakoti, E.; Raymond, M.; Rembser, C.; Rezanova, O. L.; Riedler, P.; Roe, S.; Romaniouk, A.; Rummler, A.; Rusakovich, N. A.; Ryzhov, A.; Salamani, D.; Salzburger, A.; Schegelsky, V. A.; Schlenker, S.; Schovancova, J.; Sharma, A.; Shatalov, P. B.; Shiyakova, M.; Sidiropoulou, O.; Silva Oliveira, M. V.; Simoniello, R.; Sinetckii, V.; Sivoklokov, S. Yu.; Smirnov, S. Yu.; Smirnov, Y.; Smirnova, L. N.; Snesarev, A. A.; Solans Sanchez, C. A.; Soldatov, E. Yu.; Solodkov, A. A.; Soloshenko, A.; Solovyanov, O. V.; Solovyev, V.; Sommer, P.; Spigo, G.; Starchenko, E. A.; Stewart, G. A.; Stockton, M. C.; Sulin, V. V.; Sultanaliyeva, L.; Talyshev, A. A.; Tikhomirov, V.; Tikhonov, Yu. A.; Timoshenko, S.; Tsiareshka, P. V.; Tsukerman, I. I.; Tuna, A. N.; Turchikhin, S.; Turtuvshin, T.; Unal, G.; Vafeiadis, T.; Vandelli, W.; Vazquez Schroeder, T.; Vormwald, B.; Vorobev, K.; Vuillermet, R.; Wengler, T.; Wilkens, H. G.; Yeletskikh, I.; Zenin, O.; Zhemchugov, A.; Zhukov, K.; Zhulanov, V.; Zimine, N. I.; Zorbas, T. G.; Zwalinski, L.] CERN, Geneva, Switzerland; [Gardner, R. W.; Hank, M. D.; Kim, Y. K.; Miller, D. W.; Oreglia, M. J.; Rainbolt, J. L.; Rosser, J.; Schaefer, D.; Seiss, T.; Shochet, M. J.; Smith, E. A.; Tosciri, C.; Vukotic, I.] Univ Chicago, Enrico Fermi Inst, Chicago, IL 60637 USA; [Boumediene, D.; Burger, A. M.; Calvet, D.; Calvet, S.; Donini, J.; Madar, R.; Megy, T.; Perrin, O.; Santoni, C.; Tnourji, A.; Vaslin, L.; Vazeille, F.] Univ Clermont Auvergne, LPC, CNRS, IN2P3, Clermont Ferrand, France; [Al Khoury, K.; Angerami, A.; Brooijmans, G.; Busch, E. L.; Cole, B.; Emerman, A.; Gilbert, B. J.; Gonski, J. L.; Hangal, D. A.; Hu, Q.; Kahn, A.; Kennedy, E.; Mahon, D. J.; Mohapatra, S.; Parsons, J. A.; Seidlitz, B. D.; Tuts, P. M.; Williams, D. M.; Yin, P.; Zou, W.] Columbia Univ, Nevis Lab, Irvington, NY USA; [Camplani, A.; Dam, M.; Hansen, J. B.; Hansen, J. D.; Hansen, P. H.; Petersen, T. C.; Wiglesworth, C.; Xella, S.] Univ Copenhagen, Niels Bohr Inst, Copenhagen, Denmark; [Capua, M.; Crosetti, G.; Curcio, F.; Malito, D.; Mastroberardino, A.; Meoni, E.; Salvatore, D.; Schioppa, M.; Tassi, E.] Univ Calabria, Dipartimento Fis, Arcavacata Di Rende, Italy; [Capua, M.; Crosetti, G.; Curcio, F.; Gnesi, I.; Malito, D.; Mastroberardino, A.; Meoni, E.; Salvatore, D.; Schioppa, M.; Tassi, E.] Lab Nazl Frascati, INFN Grp Collegato Cosenza, Frascati, Italy; [Betti, A.; Deiana, A. M.; Leney, K. J. C.; Milke, C. D.; Narayan, R.; Parajuli, S.; Sekula, S. J.; Stroynowski, R.; Wang, P.; Yang, Y.; Ye, J.] Southern Methodist Univ, Dept Phys, Dallas, TX USA; [Ferguson, S. W.; Izen, J. M.; Meirose, B.; Reeves, K.] Univ Texas Dallas, Dept Phys, Dallas, TX USA; [Fanourakis, G.; Geralis, T.; Prapa, M. M.; Stavropoulos, G.; Zormpa, O.] Natl Ctr Sci Res Demokritos, Aghia Paraskevi, Greece; [Andrean, S. Y.; Backman, F.; Barranco Navarro, L.; Bohm, C.; Clement, C.; Dunne, K.; Hellman, S.; Ingebretsen Carlson, T.; Kim, D. W.; Lee, S.; Lou, X.; Milstead, D. A.; Moa, T.; Pasuwan, P.; Pereira Sanchez, L.; Richter, S.; Shaikh, N. W.; Silverstein, S. B.; Sjoelin, J.; Strandberg, S.; Strubig, A.; Valdes Santurio, E.] Stockholm Univ, Dept Phys, Stockholm, Sweden; [Andrean, S. Y.; Backman, F.; Barranco Navarro, L.; Clement, C.; Dunne, K.; Hellman, S.; Ingebretsen Carlson, T.; Kim, D. W.; Lee, S.; Lou, X.; Milstead, D. A.; Moa, T.; Pasuwan, P.; Pereira Sanchez, L.; Richter, S.; Shaikh, N. W.; Sjoelin, J.; Strandberg, S.; Strubig, A.; Valdes Santurio, E.] Oskar Klein Ctr, Stockholm, Sweden; [Ai, X.; Amoroso, S.; Aperio Bella, L.; Arling, J. -H.; Basalaev, A.; Becot, C.; Behr, J. K.; Bloch, I.; Bokan, P.; Braren, F.; Brendlinger, K.; Brueers, B.; Burgard, C. D.; Cheremushkina, E.; Clavijo Columbie, J. M.; Clercx, J.; Diez Cornell, S.; Ferencz, L.; Ferrando, J.; Gadow, P.; Gaycken, G.; Gillwald, N. E. K.; Goumarre, V.; Gregor, I. M.; Guida, A.; Gupta, R.; Habedank, M.; Heim, S.; Helary, L.; Hofer, J.; Issever, C.; Jacobs, R. M.; Katzy, J.; Kuechler, D.; Kuechler, J. T.; Kuhl, T.; Leitgeb, C. E.; Liberatore, M.; Linss, A.; Liu, Y.; Lobodzinska, E. M.; Lopez Solis, A.; Mclachlan, T. C.; Meloni, F.; Moder, P.; Moenig, K.; Nechansky, F.; Neundorf, J.; Novak, T.; Ojeda, M. L.; Pani, P.; Peters, K.; Poulsen, T.; Pownall, G.; Renardi, A.; Rimoldi, M.; Rivadeneira, P.; Robin, M.; Rossini, L.; Sander, C. O.; Schmitt, S.; Seitz, C.; Sharma, S.; Sinha, S.; South, D.; Stanitzki, M. M.; Stapf, B.; Strom, L. R.; Styles, N. A.; Tackmann, K.; Thompson, E. A.; Von Ahnen, J.; Wells, C. J.; Wongel, A. F.; Worm, S. D.; Yap, Y. C.] Deutsch Elektronen Synchrotron DESY, Hamburg, Germany; [Ai, X.; Amoroso, S.; Aperio Bella, L.; Arling, J. -H.; Basalaev, A.; Becot, C.; Behr, J. K.; Bloch, I.; Bokan, P.; Braren, F.; Brendlinger, K.; Brueers, B.; Burgard, C. D.; Cheremushkina, E.; Clavijo Columbie, J. M.; Clercx, J.; Diez Cornell, S.; Ferencz, L.; Ferrando, J.; Gadow, P.; Gaycken, G.; Gillwald, N. E. K.; Goumarre, V.; Gregor, I. M.; Guida, A.; Gupta, R.; Habedank, M.; Heim, S.; Helary, L.; Hofer, J.; Issever, C.; Jacobs, R. M.; Katzy, J.; Kuechler, D.; Kuechler, J. T.; Kuhl, T.; Leitgeb, C. E.; Liberatore, M.; Linss, A.; Liu, Y.; Lobodzinska, E. M.; Lopez Solis, A.; Mclachlan, T. C.; Meloni, F.; Moder, P.; Moenig, K.; Nechansky, F.; Neundorf, J.; Novak, T.; Ojeda, M. L.; Pani, P.; Peters, K.; Poulsen, T.; Pownall, G.; Renardi, A.; Rimoldi, M.; Rivadeneira, P.; Robin, M.; Rossini, L.; Sander, C. O.; Schmitt, S.; Seitz, C.; Sharma, S.; Sinha, S.; South, D.; Stanitzki, M. M.; Stapf, B.; Strom, L. R.; Styles, N. A.; Tackmann, K.; Thompson, E. A.; Von Ahnen, J.; Wells, C. J.; Wongel, A. F.; Worm, S. D.; Yap, Y. C.] Deutsch Elektronen Synchrotron DESY, Zeuthen, Germany; [Baselga, M.; Dado, T.; Delitzsch, C. M.; Dungs, S.; Erdmann, J.; Kroeninger, K.; Kupfer, T.; Nackenhorst, O.; Sedlaczek, K.; Weingarten, J.; Wendland, B.; Zeissner, S. V.] Tech Univ Dortmund, Fak Phys, Dortmund, Germany; [Berthold, A.; Fritzsche, N.; Herrmann, T.; Kirchmeier, D.; Kresse, T.; Mader, W. F.; Maerker, M.; Manjarres Ramos, J.; Nag, A.; Nitschke, J-E.; Novgorodova, O.; Siegert, F.; Straessner, A.; Todt, S.; Torres, H.; Wiel, C.] Tech Univ Dresden, Inst Kern &amp; Teilchenphys, Dresden, Germany; [Arce, A. T. H.; Beacham, J. B.; Davis, D. R.; Eggleston, M. G.; Goshaw, A. T.; Kotwal, A.; Kruse, M. C.; Pachal, K.; Sen, S.; Wang, Z.; Zhao, P.] Duke Univ, Dept Phys, Durham, NC 27706 USA; [Alderweireldt, S.; Carter, T. M.; Clark, P. J.; Farrington, S. M.; Gao, Y.; Gonzalez Andana, R. Y.; Hamity, G. N.; Hasib, A.; Heath, M. P.; Jiggins, S.; Leonidopoulos, C.; Martin, V. J.; Mijovic, L.; Palazzo, S.; Parrish, V. A.; Takeva, E. P.; Themistokleous, N.; Villhauer, E. M.; Vishwakarma, A.; Wynne, B. M.; Zaid, E.] Univ Edinburgh, SUPA Sch Phys &amp; Astron, Edinburgh, Midlothian, Scotland; [Albicocco, P.; Antonelli, M.; Arcangeletti, C.; Beretta, M.; Chiarella, V.; Maccarrone, G.; Mancini, G.; Sansoni, A.; Testa, M.; Vilucchi, E.] INFN, Frascati, Italy; [Albicocco, P.; Antonelli, M.; Arcangeletti, C.; Beretta, M.; Chiarella, V.; Maccarrone, G.; Mancini, G.; Sansoni, A.; Testa, M.; Vilucchi, E.] Lab Nazl Frascati, Frascati, Italy; [Argyropoulos, S.; Becherer, F.; Boehler, M.; Diehl, L.; Pretel, J.; Froch, A.; Gargiulo, S.; Gurdasani, S. S.; Heidegger, C.; Heidegger, K. K.; Herten, G.; Hohn, D.; Honig, J. C.; Jakobs, K.; Jenni, P.; Karentzos, E.; Knue, A.; Koeneke, K.; Kuprash, O.; Landgraf, U.; Lang, V. S.; Loesle, A.; Magerl, V.; Moskalets, T.; Oncel, O. O.; Parzefall, U.; Plesanovs, V.; Rafanoharana, D.; Rodriguez Rodriguez, A.; Roland, B.; Rottler, B.; Ruehr, F.; Rurikova, Z.; Sammel, D.; Sauerburger, F.; Schleicher, K. E.; Scholer, P. G.; Schumacher, M.; Solomon, S.; Solovieva, K.; Sperlich, D.; Weiser, C.; Wiik-Fuchs, L. A. M.; Winter, B. T.; Young, C. J. S.; Zanzi, D.] Albert Ludwigs Univ Freiburg, Phys Inst, Freiburg, Germany; [Abeling, K.; Achkar, B.; Beirer, J. F.; Bindi, M.; Gerlach, L. O.; Goncalves Gama, R.; Grosse-Knetter, J.; Hong, Y.; Kawamura, G.; Kirchhoff, A.; Korn, S.; Lai, S.; Melo, A. H.; Mobius, S.; Niemeyer, M.; Pokharel, I.; Quadt, A.; Scheulen, C.; Shabalina, E.; Sindhu, S.; Skaf, A.; Tian, Y.] Georg August Univ Gottingen, Phys Inst 2, Gottingen, Germany; [Adorni, S.; Amrouche, C. S.; Antel, C.; Axiotis, K.; Clark, A.; Della Volpe, D.; Ehrke, L. F.; Ferrere, D.; Golling, T.; Gonzalez-Sevilla, S.; Guth, M.; Harada, D.; Iacobucci, G.; Iizawa, T.; Nessi, M.; Nindhito, H. R.; Paolozzi, L.; Poggi, R.; Raine, J. A.; Rizzi, C.; Sabater Iglesias, J. A.; Schramm, S.; Sengupta, D.; Sfyrla, A.; Wu, X.; Zambito, S.; Zoch, K.] Univ Geneva, Dept Phys Nucl &amp; Corpusculaire, Geneva, Switzerland; [Barberis, D.; Gagliardi, G.; Lapertosa, A.; Parodi, F.; Ressegotti, M.; Schiavi, C.; Sforza, F.; Tanasini, M.; Vannoli, L.] Univ Genoa, Dipartimento Fis, Genoa, Italy; [Barberis, D.; Coccaro, A.; Darbo, G.; Gagliardi, G.; Gemme, C.; Lapertosa, A.; Morettini, P.; Parodi, F.; Passaggio, S.; Ressegotti, M.; Rossi, L. P.; Schiavi, C.; Sforza, F.; Tanasini, M.; Vannoli, L.] INFN Sez Genova, Genoa, Italy; [Caforio, D.; Dueren, M.; Stenzel, H.] Justus Liebig Univ Giessen, Phys Inst 2, Giessen, Germany; [Bates, R. L.; Blue, A.; Borbely, A. G.; Breaden Madden, W. D.; Britton, D.; Buckley, A. G.; Bussey, P. J.; Buttar, C. M.; Callea, G.; Connelly, I. A.; Cunningham, W. R.; Doyle, A. T.; Fabbri, F.; Howarth, J.; Jamieson, J.; Mince, L.; O'Shea, V.; Owen, M.; Ravina, B.; Rennie, A. G.; Robson, A.; Simpson, E. L.; Spiteri, D. P.; Warrack, N.; Wraight, K.] Univ Glasgow, SUPA Sch Phys &amp; Astron, Glasgow, Lanark, Scotland; [Collot, J.; Crepe-Renaudin, S.; De Vivie De Regie, J. B.; Delsart, P. A.; Genest, M. H.; Kuna, M.; Lalloue, N.; Ledroit-Guillon, F.; Lucotte, A.; Malek, F.; Pereira Peixoto, A. P.; Shirabe, S.; Trocme, B.] Univ Grenoble Alpes, LPSC, CNRS, IN2P3,Grenoble INP, Grenoble, France; [Asbah, N. A.; Badea, A.; Bullard, B. A.; Fortman, A. W.; Francescato, S.; Franklin, M.; Huth, J.; Jia, X.; Kehris, G. V.; Lee, L.; Morii, M.; Rabanal Bolanos, G.; Wang, A. M.; Wang, R.; White, A. S.] Harvard Univ, Lab Particle Phys &amp; Cosmol, Cambridge, MA 02138 USA; [Baroncelli, A.; Chen, C.; Chen, Y.; Da Cunha Sargedas De Sousa, M. J.; Du, D.; Fu, Y.; Gao, J.; Giannini, A.; Han, K.; Han, L.; He, F.; Huang, Y.; Jiang, Y.; Li, C.; Li, H.; Li, Q. Y.; Liu, J. B.; Liu, M.; Liu, M. Y.; Liu, X.; Liu, Y. W.; Ospanov, R.; Peng, H.; Su, S.; Su, X.; Wang, C.; Wang, T.; Wang, W. X.; Wei, C.; Wu, Y.; Wu, Z.; Xie, M.; Xie, X.; Xu, H.; Xu, H.; Xu, L.; Yang, S.; Yang, X.; Yang, Z.; Ye, X.; Zhao, Z.; Zhu, H. L.; Zhu, Y.] Univ Sci &amp; Technol China, Dept Modern Phys, Hefei, Peoples R China; [Baroncelli, A.; Chen, C.; Chen, Y.; Da Cunha Sargedas De Sousa, M. J.; Du, D.; Fu, Y.; Gao, J.; Giannini, A.; Han, K.; Han, L.; He, F.; Huang, Y.; Jiang, Y.; Li, C.; Li, H.; Li, Q. Y.; Liu, J. B.; Liu, M.; Liu, M. Y.; Liu, X.; Liu, Y. W.; Ospanov, R.; Peng, H.; Su, S.; Su, X.; Wang, C.; Wang, T.; Wang, W. X.; Wei, C.; Wu, Y.; Wu, Z.; Xie, M.; Xie, X.; Xu, H.; Xu, H.; Xu, L.; Yang, S.; Yang, X.; Yang, Z.; Ye, X.; Zhao, Z.; Zhu, H. L.; Zhu, Y.] Univ Sci &amp; Technol China, State Key Lab Particle Detect &amp; Elect, Hefei, Peoples R China; [Atmani, H.; Feng, C.; Han, J.; Li, B.; Li, H.; Li, H.; Li, T.; Li, Z.; Ma, L. L.; Tariq, K.; Wang, S.; Xu, Z.; Yuan, R.; Zhang, X.; Zhao, T.; Zhu, C. G.] Shandong Univ, Inst Frontier &amp; Interdisciplinary Sci, Qingdao, Peoples R China; [Atmani, H.; Feng, C.; Han, J.; Li, B.; Li, H.; Li, H.; Li, T.; Li, Z.; Ma, L. L.; Tariq, K.; Wang, S.; Xu, Z.; Yuan, R.; Zhang, X.; Zhao, T.; Zhu, C. G.] Shandong Univ, Key Lab Particle Phys &amp; Particle Irradiat MOE, Qingdao, Peoples R China; [Brahimi, N.; Chen, J.; Chen, X.; Dong, B.; Guo, J.; Hong, J.; Li, C-Q.; Li, J.; Li, L.; Li, S.; Liu, D.; Liu, K.; Liu, Q.; Sampsonidou, D.; Shen, Q.; Su, W.; Tang, J.; Wang, C.; Wang, X.; Wang, Z.; Yan, J.; Yang, H. J.; Zhang, X.; Zhou, N.] Shanghai Jiao Tong Univ, Sch Phys &amp; Astron, Key Lab Particle Astrophys &amp; Cosmol MOE, SKLPPC, Shanghai, Peoples R China; [Brahimi, N.; Kato, C.; Li, C-Q.; Li, S.; Liu, D.; Liu, K.; Liu, Q.; Sampsonidou, D.; Su, W.; Wang, Y.; Wang, Z.; Yang, H. J.] Tsung Dao Lee Inst, Shanghai, Peoples R China; [Baltes, L. M.; Bartels, F.; Castillo, F. L.; Del Rio, F.; Dunford, M.; Franchino, S.; Klassen, M.; Mkrtchyan, T.; Ott, P. S.; Rassloff, D. F.; Rodriguez Bosca, S.; Schultz-Coulon, H-C.; Sothilingam, V.; Stamen, R.; Starovoitov, P.; Weber, S. M.; Wessels, M.; Yue, X.] Heidelberg Univ, Kirchhoff Inst Phys, Heidelberg, Germany; [Czurylo, M. M.; Dittmeier, S. J.; Krishnan, A.; Sauer, C.; Schoening, A.; Vigani, L.; Zinsser, J.] Heidelberg Univ, Phys Inst, Heidelberg, Germany; [Cheng, H. C.; Chu, K. L.; Chu, M. C.; Flores Castillo, L. R.; Iturbe Ponce, J. M.; Kwok, K. W.; Lau, T. S.; Pan, T.; Wang, J.; Wu, M.] Chinese Univ Hong Kong, Dept Phys, Shatin, Hong Kong, Peoples R China; [Huang, S.; Paredes Hernandez, D.; Peng, C.; Tam, K. C.; Tu, Y.] Univ Hong Kong, Dept Phys, Hong Kong, Peoples R China; [Lie, K.; Prokofiev, K.; Xiang, J.; Yang, T.] Hong Kong Univ Sci &amp; Technol, Dept Phys, Kowloon, Clear Water Bay, Hong Kong, Peoples R China; [Lie, K.; Prokofiev, K.; Xiang, J.; Yang, T.] Hong Kong Univ Sci &amp; Technol, Inst Adv Study, Kowloon, Clear Water Bay, Hong Kong, Peoples R China; [Cheung, K.; Hsu, P. J.; Lu, Y. J.] Natl Tsing Hua Univ, Dept Phys, Hsinchu, Taiwan; [Bassalat, A.; Duflot, L.; Escalier, M.; Fayard, L.; Fitschen, T.; Fournier, D.; Grivaz, J. -F.; Guo, L.; Iconomidou-Fayard, L.; Khwaira, Y. A. R.; Kotsokechagia, A.; Lounis, A.; Lukianchuk, O.; Makovec, N.; Morange, N.; Puzo, P.; Rousseau, D.; Schaffer, A. C.; Serin, L.; Simion, S.; Su, X.; Tafoya Vargas, J. S.; Tanaka, R.; Trofymov, A.; Varouchas, D.; Zerwas, D.; Zhang, Z.] Univ Paris Saclay, CNRS, IN2P3, IJCLab, F-91405 Orsay, France; [Calfayan, P.; Evans, H.; Forland, B. C.; Johnson, C. A.; Kopeliansky, R.; Lammers, S.; Linck, R. A.; Luehring, F.; Meyer, C.; Myers, G.; Palacino, G.; Roland, C. P. A.] Indiana Univ, Dept Phys, Bloomington, IN 47405 USA; [Acharya, B. S.; Cobal, M.; Faraj, M.; Giordani, M. P.; Giugliarelli, G.; Guerrieri, G.; Magro, J.; Panizzo, G.; Pinamonti, M.; Serkin, L.] INFN Grp Collegato Udine, Sez Trieste, Udine, Italy; [Acharya, B. S.; Faraj, M.; Serkin, L.] Abdus Salaam Int Ctr Theoret Phys, Trieste, Italy; [Cobal, M.; Giordani, M. P.; Giugliarelli, G.; Guerrieri, G.; Magro, J.; Panizzo, G.; Pinamonti, M.] Univ Udine, Dipartimento Politecn Ingn &amp; Architettura, Udine, Italy; [Centonze, M. S.; Chiodini, G.; Gorini, E.; Gravili, F. G.; Greco, M.; Longo, L.; Palazzo, A.; Primavera, M.; Schioppa, E. J.; Spagnolo, S.; Ventura, A.] INFN Sez Lecce, Lecce, Italy; [Centonze, M. S.; Gorini, E.; Gravili, F. G.; Greco, M.; Longo, L.; Palazzo, A.; Schioppa, E. J.; Spagnolo, S.; Ventura, A.] Univ Salento, Dipartimento Matemat &amp; Fis, Lecce, Italy; [Alimonti, G.; Andreazza, A.; Ballabene, E.; Carbone, A.; Carminati, L.; Carra, S.; Citterio, M.; Coelli, S.; Coimbra, A. E. C.; D'Auria, S.; Dell'Asta, L.; Fanti, M.; Giugni, D.; Lari, T.; Lazzaroni, M.; Meroni, C.; Mungo, D. P.; Murrone, A.; Perini, L.; Piazza, F.; Ragusa, F.; Resconi, S.; Stabile, A.; Tartarelli, G. F.; Troncon, C.; Turra, R.] INFN Sez Milano, Milan, Italy; [Andreazza, A.; Ballabene, E.; Carbone, A.; Carminati, L.; Carra, S.; Coimbra, A. E. C.; D'Auria, S.; Dell'Asta, L.; Fanti, M.; Lazzaroni, M.; Mungo, D. P.; Murrone, A.; Perini, L.; Piazza, F.; Ragusa, F.; Stabile, A.] Univ Milan, Dipartimento Fis, Milan, Italy; [Aloisio, A.; Alviggi, M. G.; Auricchio, S.; Canale, V.; Carlino, G.; Cirotto, F.; Conventi, F.; De Asmundis, R.; Della Pietra, M.; Di Donato, C.; Doria, A.; Iengo, P.; Izzo, V.; Massarotti, P.; Merola, L.; Rossi, E.; Sekhniaidze, G.] INFN Sez Napoli, Naples, Italy; [Aloisio, A.; Alviggi, M. G.; Auricchio, S.; Canale, V.; Cirotto, F.; Della Pietra, M.; Di Donato, C.; Iengo, P.; Massarotti, P.; Merola, L.; Rossi, E.] Univ Napoli, Dipartimento Fis, Naples, Italy; [Agarwala, J.; Ferrari, R.; Gaudio, G.; Introzzi, G.; Kourkoumeli-Charalampidi, A.; Lanza, A.; Livan, M.; Manco, G.; Negri, A.; Polesello, G.; Rebuzzi, D. M.; Rimoldi, A.; Romano, E.; Rovelli, G.; Sottocornola, S.] INFN Sez Pavia, Pavia, Italy; [Agarwala, J.; Introzzi, G.; Kourkoumeli-Charalampidi, A.; Livan, M.; Manco, G.; Negri, A.; Rebuzzi, D. M.; Rimoldi, A.; Romano, E.; Rovelli, G.; Sottocornola, S.] Univ Pavia, Dipartimento Fis, Pavia, Italy; [Annovi, A.; Biesuz, N. V.; Calvetti, M.; Cavasinni, V.; Chiarelli, G.; Di Gregorio, G.; Francavilla, P.; Giannetti, P.; Leone, S.; Mastrandrea, P.; Roda, C.; Scuri, F.; Verducci, M.] INFN Sez Pisa, Pisa, Italy; [Biesuz, N. V.; Calvetti, M.; Cavasinni, V.; Di Gregorio, G.; Francavilla, P.; Mastrandrea, P.; Roda, C.; Verducci, M.] Univ Pisa, Dipartimento Fis E Fermi, Pisa, Italy; [Anulli, F.; Artoni, G.; Bagnaia, P.; Bauce, M.; Bini, C.; Bruscino, N.; Carnesale, M.; Chomont, A. R.; Corradi, M.; De Salvo, A.; Di Bello, F. A.; Di Domenico, A.; Falciano, S.; Gauzzi, P.; Gentile, S.; Giagu, S.; Ippolito, V.; Kado, M.; Lacava, F.; Longarini, I.; Luci, C.; Martinelli, L.; Morodei, F.; Nisati, A.; Padovano, G.; Pasqualucci, E.; Rosati, S.; Sabetta, L.; Safai Tehrani, F.; Santi, L.; Vari, R.; Veneziano, S.] INFN Sez Roma, Rome, Italy; [Artoni, G.; Bagnaia, P.; Bauce, M.; Bini, C.; Bruscino, N.; Carnesale, M.; Chomont, A. R.; Corradi, M.; Di Bello, F. A.; Di Domenico, A.; Gauzzi, P.; Gentile, S.; Giagu, S.; Ippolito, V.; Kado, M.; Lacava, F.; Longarini, I.; Luci, C.; Martinelli, L.; Morodei, F.; Padovano, G.; Sabetta, L.; Santi, L.] Sapienza Univ Roma, Dipartimento Fis, Rome, Italy; [Aielli, G.; Alunno Camelia, E.; Camarri, P.; Cardarelli, R.; Cerrito, L.; De Sanctis, U.; De Santis, M.; Di Ciaccio, A.; Faucci Giannelli, M.; Liberti, B.; Loffredo, S.; Marcoccia, L.; Pizzimento, L.;(data truncated to fit)</t>
  </si>
  <si>
    <t>University of Adelaide; University of Alberta; Ankara University; TOBB Ekonomi ve Teknoloji University; Centre National de la Recherche Scientifique (CNRS); CNRS - National Institute of Nuclear and Particle Physics (IN2P3); Universite Savoie Mont Blanc; Universite PSL; Observatoire de Paris; CEA; Centre National de la Recherche Scientifique (CNRS); Universite Paris Cite; CNRS - National Institute of Nuclear and Particle Physics (IN2P3); United States Department of Energy (DOE); Argonne National Laboratory; University of Arizona; University of Texas System; University of Texas Arlington; National &amp; Kapodistrian University of Athens; National Technical University of Athens; University of Texas System; University of Texas Austin; Azerbaijan National Academy of Sciences (ANAS); Institute of Physics of the Azerbaijan National Academy of Sciences; Barcelona Institute of Science &amp; Technology; Institute for High Energy Physics (IFAE); Chinese Academy of Sciences; Institute of High Energy Physics, CAS; Tsinghua University; Nanjing University; Chinese Academy of Sciences; University of Chinese Academy of Sciences, CAS; University of Belgrade; University of Bergen; United States Department of Energy (DOE); Lawrence Berkeley National Laboratory; University of California System; University of California Berkeley; Humboldt University of Berlin; University of Bern; Albert Einstein Center for Fundamental Physics; University of Bern; University of Birmingham; Bogazici University; Gaziantep University; Istanbul University; Istinye University; Universidad Antonio Narino; Universidad Antonio Narino; Universidad Nacional de Colombia; University of Bologna; Istituto Nazionale di Fisica Nucleare (INFN); University of Bonn; Boston University; Brandeis University; Transylvania University of Brasov; Horia Hulubei National Institute of Physics &amp; Nuclear Engineering; Alexandru Ioan Cuza University; Babes Bolyai University from Cluj; National Institute for Research &amp; Development of Isotopic &amp; Molecular Technologies Cluj-Napoca; National University of Science &amp; Technology POLITEHNICA Bucharest; West University of Timisoara; Comenius University Bratislava; Slovak Academy of Sciences; United States Department of Energy (DOE); Brookhaven National Laboratory; University of Buenos Aires; Consejo Nacional de Investigaciones Cientificas y Tecnicas (CONICET); University of Buenos Aires; California State University System; California State University Fresno; University of Cambridge; University of Cape Town; National Research Foundation - South Africa; iThemba LABS; University of Johannesburg; University of the Philippines System; University of the Philippines Diliman; University of South Africa; University of Zululand; University of Witwatersrand; Carleton University; Hassan II University of Casablanca; Ibn Tofail University of Kenitra; Cadi Ayyad University of Marrakech; Mohammed First University of Oujda; Mohammed V University in Rabat; Mohammed VI Polytechnic University; European Organization for Nuclear Research (CERN); University of Chicago; Centre National de la Recherche Scientifique (CNRS); CNRS - National Institute of Nuclear and Particle Physics (IN2P3); Universite Clermont Auvergne (UCA); Columbia University; University of Copenhagen; Niels Bohr Institute; University of Calabria; Istituto Nazionale di Fisica Nucleare (INFN); Southern Methodist University; University of Texas System; University of Texas Dallas; National Centre of Scientific Research Demokritos; Stockholm University; Oskar Klein Centre; Helmholtz Association; Deutsches Elektronen-Synchrotron (DESY); Helmholtz Association; Deutsches Elektronen-Synchrotron (DESY); Dortmund University of Technology; Technische Universitat Dresden; Duke University; University of Edinburgh; Istituto Nazionale di Fisica Nucleare (INFN); University of Freiburg; University of Gottingen; University of Geneva; University of Genoa; Istituto Nazionale di Fisica Nucleare (INFN); Justus Liebig University Giessen; University of Glasgow; Communaute Universite Grenoble Alpes; Institut National Polytechnique de Grenoble; Universite Grenoble Alpes (UGA); Centre National de la Recherche Scientifique (CNRS); CNRS - National Institute of Nuclear and Particle Physics (IN2P3); Harvard University; Chinese Academy of Sciences; University of Science &amp; Technology of China, CAS; Chinese Academy of Sciences; University of Science &amp; Technology of China, CAS; Shandong University; Shandong University; Shanghai Jiao Tong University; Shanghai Jiao Tong University; Ruprecht Karls University Heidelberg; Ruprecht Karls University Heidelberg; Chinese University of Hong Kong; University of Hong Kong; Hong Kong University of Science &amp; Technology; Hong Kong University of Science &amp; Technology; National Tsing Hua University; Universite Paris Cite; Centre National de la Recherche Scientifique (CNRS); CNRS - National Institute of Nuclear and Particle Physics (IN2P3); Universite Paris Saclay; Indiana University System; Indiana University Bloomington; Istituto Nazionale di Fisica Nucleare (INFN); Abdus Salam International Centre for Theoretical Physics (ICTP); University of Udine; Istituto Nazionale di Fisica Nucleare (INFN); University of Salento; Istituto Nazionale di Fisica Nucleare (INFN); University of Milan; Istituto Nazionale di Fisica Nucleare (INFN); University of Naples Federico II; Istituto Nazionale di Fisica Nucleare (INFN); University of Pavia; Istituto Nazionale di Fisica Nucleare (INFN); University of Pisa; Istituto Nazionale di Fisica Nucleare (INFN); Sapienza University Rome; University of Rome Tor Vergata; University of Rome Tor Vergata; Istituto Nazionale di Fisica Nucleare (INFN); Roma Tre University; Istituto Nazionale di Fisica Nucleare (INFN); University of Trento; University of Innsbruck; University of Iowa; Iowa State University; Universidade Federal de Juiz de Fora; Universidade Federal do Rio de Janeiro; Universidade de Sao Paulo; Universidade do Estado do Rio de Janeiro; High Energy Accelerator Research Organization (KEK); Kobe University; AGH University of Krakow; Jagiellonian University; Polish Academy of Sciences; Institute of Nuclear Physics - Polish Academy of Sciences; Kyoto University; Kyoto University of Education; Kyushu University; Kyushu University; National University of La Plata; Consejo Nacional de Investigaciones Cientificas y Tecnicas (CONICET); Lancaster University; University of Liverpool; Slovenian Academy of Sciences &amp; Arts (SASA); Jozef Stefan Institute; University of Ljubljana; University of London; Queen Mary University London; University College London; University of London; Royal Holloway University London; University of London; University College London; University of Louisiana System; Louisiana Technical University; Lund University; Autonomous University of Madrid; Autonomous University of Madrid; Johannes Gutenberg University of Mainz; University of Manchester; Aix-Marseille Universite; Centre National de la Recherche Scientifique (CNRS); CNRS - National Institute of Nuclear and Particle Physics (IN2P3); University of Massachusetts System; University of Massachusetts Amherst; McGill University; University of Melbourne; University of Michigan System; University of Michigan; Michigan State University; Universite de Montreal; University of Munich; Max Planck Society; Nagoya University; Nagoya University; University of New Mexico; Radboud University Nijmegen; FOM National Institute for Subatomic Physics; FOM National Institute for Subatomic Physics; University of Amsterdam; Northern Illinois University; New York University; New York University Abu Dhabi; United Arab Emirates University; University of Sharjah; New York University; Ochanomizu University; University System of Ohio; Ohio State University; University of Oklahoma System; University of Oklahoma - Norman; Oklahoma State University System; Oklahoma State University - Stillwater; Palacky University Olomouc; University of Oregon; The University of Osaka; University of Oslo; University of Oxford; Sorbonne Universite; Universite Paris Cite; Centre National de la Recherche Scientifique (CNRS); CNRS - National Institute of Nuclear and Particle Physics (IN2P3); University of Pennsylvania; Pennsylvania Commonwealth System of Higher Education (PCSHE); University of Pittsburgh; Laboratorio de Instrumentacao e Fisica Experimental de Particulas; Universidade de Lisboa; Universidade de Coimbra; Universidade de Lisboa; Universidade do Minho; University of Granada; Universidade de Lisboa; Czech Academy of Sciences; Institute of Physics of the Czech Academy of Sciences; Czech Technical University Prague; Charles University Prague; UK Research &amp; Innovation (UKRI); Science &amp; Technology Facilities Council (STFC); STFC Rutherford Appleton Laboratory; CEA; Universite Paris Saclay; University of California System; University of California Santa Cruz; Pontificia Universidad Catolica de Chile; Universidad de La Serena; Universidad de La Serena; Universidad Andres Bello; Universidad de Tarapaca; Universidad Tecnica Federico Santa Maria; University of Washington; University of Washington Seattle; University of Sheffield; Shinshu University; Universitat Siegen; Simon Fraser University; Stanford University; United States Department of Energy (DOE); SLAC National Accelerator Laboratory; Royal Institute of Technology; State University of New York (SUNY) System; Stony Brook University; State University of New York (SUNY) System; Stony Brook University; University of Sussex; University of Sydney; Academia Sinica - Taiwan; Ivane Javakhishvili Tbilisi State University; Ivane Javakhishvili Tbilisi State University; Technion Israel Institute of Technology; Tel Aviv University; Aristotle University of Thessaloniki; University of Tokyo; University of Tokyo; Institute of Science Tokyo; Tokyo Institute of Technology; University of Toronto; University of British Columbia; York University - Canada; University of Tsukuba; University of Tsukuba; Tufts University; University of California System; University of California Irvine; Uppsala University; University of Illinois System; University of Illinois Urbana-Champaign; Consejo Superior de Investigaciones Cientificas (CSIC); CSIC - Instituto de Fisica Corpuscular (IFIC); University of British Columbia; University of Victoria; University of Wurzburg; University of Warwick; Waseda University; Weizmann Institute of Science; University of Wisconsin System; University of Wisconsin Madison; University of Wuppertal; Yale University; City University of New York (CUNY) System; Fondazione Bruno Kessler; Peking University; Autonomous University of Barcelona; University of Aegean; Michigan State University; University of Louisville; Ben-Gurion University of the Negev; California State University System; California State University East Bay; California State University System; California State University Sacramento; University of London; King's College London; University of Fribourg; University of Thessaly; Hellenic Open University; ICREA; University of Hamburg; Azerbaijan National Academy of Sciences (ANAS); Institute of Physics of the Azerbaijan National Academy of Sciences; Ilia State University; United States Department of Energy (DOE); Lawrence Livermore National Laboratory; An Najah National University; City University of New York (CUNY) System; City College of New York (CUNY); Peking University; Tsinghua University; Collaborative Innovation Center of Quantum Matter; Parthenope University Naples; Chinese Academy of Sciences; University of Chinese Academy of Sciences, CAS; University of Colorado System; University of Colorado Boulder; Yeditepe University</t>
  </si>
  <si>
    <t>Cheon, Byung/B-3035-2008; Zhao, Ruiming/C-1817-2017; Dziedzic, Bartosz/Q-4189-2017; Cristoforetti, Marco/JCD-9469-2023; Becherer, Fabian/LTE-3452-2024; Grabowska-Bołd, Iwona/ABI-7829-2020; Plotnikov, Evgenii/F-8333-2017; Alexa, Calin/F-6345-2010; Trzupek, Adam/N-2448-2018; Dam, Mogens/C-2081-2015; Coccaro, Andrea/P-5261-2016; Wang, Song-Ming/AAP-9832-2021; Manzoni, Stefano/KSS-1138-2024; Della Pietra, Massimo/J-5008-2012; Vranjes, Nenad/B-4003-2017; Mastroberardino, Anna/AGA-7835-2022; Giordani, Mario/Q-6211-2018; Parida, Bibhuti/T-3730-2018; Rossi, Elvira/KSM-7928-2024; liu, jiwei/KHX-1184-2024; Schwartzman, Ariel/AAU-1153-2020; Wang, Chen/JZE-6385-2024; Karyukhin, Andrey/J-3904-2014; de Faria Alves Pinto, João/ABB-7004-2020; Davidek, Tomas/P-2697-2017; Dubinin, Filipp/M-9546-2015; Iengo, Paolo/AAR-7518-2020; Sykora, Marek/ACM-5186-2022; Ye, Sheng/HGA-5474-2022; Cottin, Giovanna/AFR-3846-2022; Istin, Serhat/HSB-5013-2023; Barreiro, Fernando/D-9808-2012; Sopkova, Filomena/HKV-6270-2023; Pezzotti, Lorenzo/GRO-2971-2022; Demichev, Mikhail/A-8469-2015; Gingrich, Douglas/AEU-8727-2022; Meroni, Chiara/NES-8456-2025; LI, XIAO/IQV-9318-2023; Mir, Lluïsa-Maria/G-7212-2015; Yang, Simon X./A-4399-2008; Kumar, Mukesh/AAB-5095-2020; Han, Jiayi/ISB-0237-2023; Bayirli, Mehmet/AGG-9689-2022; Chwastowski, Janusz/I-4480-2012; shao bin, li/HME-2779-2023; Lopez Paz, Ivan/AFQ-4280-2022; Casado, M. Pilar/H-1484-2015; Czekierda, Sabina/N-9012-2018; Garg, Rocky/AAV-9845-2021; Tassi, Enrico/AAJ-9661-2020; Schernau, Michael/GRY-3808-2022; Tsybychev, Dmitri/J-3733-2017; Svatos, Michal/ABA-2041-2020; Bruni, Giovanna/B-5685-2014; Ozcan, Veysi/AAS-4508-2020; Leite, Marco/F-6686-2012; Maeda, Junpei/B-8131-2018; Li, Bing/GSN-3295-2022; Sessa, Marco/AAT-2850-2020; Peleganchuk, Sergey/J-6722-2014; Chen, hongyu/KUD-1232-2024; CUI, Han/KPB-6448-2024; de la Torre Perez, Hector/ABG-6942-2020; Liang, Zhihua/HKO-1226-2023; Turra, Ruggero/IZE-0280-2023; Wang, Xin/JVE-0200-2024; Nessi, Marzio/L-5194-2017; Gamboa Goñi, Rodrigo/JAO-0983-2023; yu, xiao/KFT-1725-2024; Ducu, Otilia/JZT-8380-2024; da via, cinzia/AAS-3978-2021; Monticeli, Francisco/AAO-9697-2020; Sýkora, Tomáš/Q-3174-2017; Serkin, Leonid/JQW-0572-2023; Liu, Yu/KFS-0769-2024; Lozano-Bahilo, Julio/F-4881-2016; Tasevsky, Marek/H-4630-2014; Jakoubek, Tomas/G-8644-2014; Sultansoy, Saleh/AAA-8267-2019; garcia, lucia/GXV-8296-2022; Sultanaliyeva, Laily/ABG-9047-2020; Mungo, Davide Pietro/KSM-9202-2024; Tapia, Sebastian/ABB-6644-2021; Negri, Andrea/J-2455-2012; Wu, Wenjie/KVA-7436-2024; Wang, Jiacheng/ABE-5948-2020; Franci, Daniele/LDE-8961-2024; Gray, Heather/ABI-8041-2022; Vachon, Brigitte/KXS-1100-2024; Doyle, Anthony/C-5889-2009; Martin dit Latour, Bertrand/JUV-5162-2023; Privara, Radek/JGC-6982-2023; Moreira, Carlos/AAO-9057-2020; Malecki, Paweł/W-1710-2018; Bin Yusuff, Imran/ABA-5986-2020; Rotaru, Marina/A-3097-2011; Gkougkousis, Evangelos - Leonidas/JFJ-1437-2023; Padilla, Cristobal/C-3218-2017; Podberezko, Pavel/M-8985-2018; Wang, Hui/GLT-7990-2022; Boyko, Igor/J-3659-2013; Turtuvshin, Tulgaa/HTP-4981-2023; Kamenshchikov, Andrey/R-1112-2017; Alsager, Ahmed/KFB-6766-2024; Bold, Tomasz/A-1942-2017; Romano, Emanuele/AAL-7533-2020; Herrmann-Lunecke, Marie/ACM-9303-2022; dai, jianping/AAI-7046-2020; Oyulmaz, Kaan/HKN-0255-2023; Bhamjee, Muaaz/ABE-4708-2020; Gorisek, Andrej/KQU-6818-2024; beddall, ayda/AAG-6531-2020; Vittori, Camilla/MIJ-8039-2025; Mamuzic, Judita/U-3509-2017; Olszewski, Andrzej/AGV-6131-2022; Plotnikov, Evgeniy/O-5176-2016; Burdin, Sergey/AAZ-9062-2021; Feng, Zhiping/IYT-1476-2023; MEONI, Evelin/ABD-9498-2021; Newman, Paul/M-4984-2016; Norjoharuddeen, Nurfikri/S-3109-2018; Brau, James/ACH-1573-2022; De, Kaushik/N-1953-2013; Passaggio, Stefano/B-6843-2013; Beemster, Lars/NBX-1402-2025; do Amaral Coutinho, Yara/AAU-7857-2021; Pereira, Rodrigo/AFV-9983-2022; Geralis, Theodoros/I-6467-2016; Zivkovic, Lidija/HGA-8150-2022; Bassalat, Ahmed/HHY-9901-2022; Sfyrla, Anna/AEL-2938-2022; Dinu, Ioan-Mihail/IQS-2665-2023; Wu, Xin/ABH-1729-2020; Malek, Fereshteh/AAB-1381-2019; Stanecka, Ewa/V-6242-2018; Viaux Maira, N./AAT-5715-2020; Geanta, Andrei/IAO-0890-2023; stucci, luigia/I-7465-2018; Perez, Miguel/B-2717-2015; Olszewski, Andrzej/W-1825-2018; xella, stefania/E-6752-2015; Schultz-Coulon, Hans-Christian/MSV-8422-2025; Annovi, Alberto/AAA-8638-2020; Adiguzel, Aytul/AAC-9049-2020; Shi, Liaoshan/KFR-7855-2024; Derendarz, Dominik/AAO-3512-2021; Kozhin, Anatoly/AAZ-5138-2020; Sun, Jia/JXM-0311-2024; Blue, Andrew/C-9882-2016; Rocchi, Alessio/O-9499-2015; cerri, alessandro/KRQ-4175-2024; Petukhova, Krystsina/AAZ-2794-2020; Price, Darren/E-6162-2012; Berger, N/ABE-4064-2020; Balaji, S/J-1864-2019; Sopczak, Andre/I-4951-2015; Talyshev, Alexey/HGC-6910-2022; Liu, Xu/AAN-1711-2021; Gabrielli, Andrea/A-7175-2008; Zakareishvili, Tamar/JOZ-9279-2023; Tudorache, Valentina/D-2743-2012; Owen, Mark/Q-8268-2016; Calvetti, Milene/AAQ-1337-2020; Wang, Rachel/IQR-7785-2023; Hunter, Robert/AAG-8342-2019; SULIN, VLADIMIR/N-2793-2015; Flores Castillo, Luis Roberto/W-3928-2018; Camarri, Paolo/AAF-9629-2020; Chekulaev, Sergey/O-1145-2015; Connell, Simon/F-2962-2015; Coadou, Yann/G-2263-2010; Andreazza, Attilio/E-5642-2011; Chu, Ming-chung/M-2655-2018; li, fei/JYP-3334-2024; Cerrito, Lucio/KPA-8260-2024; Bobrovnikov, Victor/AAB-8328-2022; Olesya, Kuchinskaya/AAF-8437-2020; Slovák, Radim/P-9217-2017; Benekos, Nektarios/I-9928-2017; Elewa, Ahmed/GPX-2857-2022; Leitner, Rupert/C-2004-2017; Urbán, Susana/H-1376-2015; chevalier, laurent/M-6892-2014; Malecki, Piotr/O-2434-2018; Wan, Yangyang/JCD-4935-2023; Solovyev, Victor/C-4614-2013; Pan, Tong/MVW-7799-2025; Ženiš, Tibor/T-5270-2018; Fuster, Juan/W-6189-2018; Cheng, Hok-Chuen/GNP-8341-2022; KHOO, TENG/E-1285-2011; Song, Haiyun/KFS-6298-2024; Olivares, Stefano/I-2709-2017; Masik, Jiri/JVZ-7061-2024; unel, gokhan/KFB-1065-2024; Li, chunbao/KHD-9616-2024; Lari, Tommaso/JTU-4817-2023; PENG, CHENG/KCL-2506-2024; Fassi, Farida/F-3571-2016; Veneziano, Stefano/J-1610-2012; Palka, Marek/GXW-2506-2022; Hu, Qipeng/AAL-8583-2021; Azon, Carmen/L-1599-2014; Vandelli, Wainer/ABI-8185-2020; Zhukova, Valentina/C-8878-2016; WANG, YING/JLM-9219-2023; yi, cheng/KHC-5004-2024; Brahimi, Nihal/HNJ-5325-2023; Mikestikova, Marcela/H-1996-2014; Li, Mengqi/HPF-6473-2023; Castro, Norberto/L-2852-2017; Martinez-Agullo, Pablo/AFR-6708-2022; Lacour, Daniel/J-2630-2015; Černý, Karel/AAK-7746-2021; Negrini, Matteo/C-8906-2014; Huseynov, Nazim/AAE-4663-2019; Artoni, Giacomo/ABA-2164-2020; Koperny, Stefan/ABB-4747-2020; Liu, Bo/AAT-4011-2020; Di Micco, Biagio/J-1755-2012; Benchekroun, Driss/JCN-4659-2023; Romano, Marino/ACW-0715-2022; Ferrando, James/KXR-3604-2024; Li, Xuefei/C-3861-2012; Sivoklokov, Sergey/D-8150-2012; Gutierrez, Phillip/C-1161-2011; Gongadze, Alexi/T-9162-2017; zhang, liuyao/KHU-7252-2024; li, jing/KHY-5337-2024; Hejbal, Jiri/H-1358-2014; Chala, Mikael/AAB-4586-2019; Hamal, Petr/G-5540-2014; Řezníček, Pavel/C-1989-2017; Celebi, Emre/KEI-8113-2024; Rodriguez Bosca, Sergi/HPC-6167-2023; Soldatov, Evgeny/E-3990-2017; Huang, Yong/KFA-1191-2024; arik, metin/T-4193-2019; wang, yi/JYO-8193-2024; Nozka, Libor/G-5550-2014; Lacasta, Carlos/C-7254-2008; Stoicea, Gabriel/L-5602-2019; Wolters, Helmut/M-4154-2013; Ohm, Christian/AAU-6572-2020; Svatos, Michal/G-8437-2014; chen, jia/JDW-7660-2023; Todorova, Sarka/GXV-2085-2022; Crispin-Ortuzar, Mireia/AAN-7108-2020; YILDIZ, Hatice/AAN-3727-2021; Arnold, Hannah/MTD-5046-2025; Bailey, Adam/T-9828-2017; Lasagni Manghi, Federico/JRX-4442-2023; Oliveira, Marcus/AAT-1323-2021; Burgard, Carsten/KIE-8584-2024; della Volpe, Domenico/B-4482-2012; Tariq, Khuram/LDG-3808-2024; Wang, Wenxi/B-4720-2015; Sun, Jialin/GYV-0601-2022; Snesarev, Andrei/H-5090-2013; Zhang, Zhao/A-8105-2018; Meloni, Federico/AAF-2385-2020; ezzi, mohammed/AAD-7543-2020; wang, nan/KHW-4897-2024; Buzykaev, Alexey/HIK-0117-2022; Dyndal, Mateusz/AAB-1528-2020; zhang, xiaotao/AAV-7730-2021; Smirnova, Oxana/A-4401-2013; Zhou, Chen/AAI-4942-2021; Ozturk, Sertac/AGO-2476-2022; Luci, Claudio/HKW-0143-2023; Vanadia, Marco/K-5870-2016; Sbarra, Carla/M-9669-2018; xu, yifan/GWZ-7154-2022; Sikora, Rafał/AAM-4274-2021; Pospisil, Stanislav/HZJ-6111-2023; Akimov, Andrey/N-1769-2015; Filho, Luciano/KDN-5303-2024; Gurbuz, Saime/AAG-5583-2019; Kramarenko, Victor/E-1781-2012; Delmastro, Marco/I-5599-2012; Bruscino, Nello/ABA-8980-2021; YANG, YIFAN/HPF-1451-2023; de Groot, Nicolo/A-2675-2009; Ramakoti, Ekaterina/LJL-2287-2024; Saavedra, Juan/F-1256-2016; Xi, Zhaoxu/IZD-5841-2023; Bates, Richard/D-6596-2013; Billoud, Thomas/AAY-1569-2020; Sen, S./C-6473-2014; Jiménez Peña, Javier/AFY-1817-2022; Ippolito, Nicolò/GQQ-6608-2022; 敬亮, 许/AHA-5467-2022; Marinho, Franciole/N-8101-2014; Jia, Jiangyong/MVT-7088-2025; Smirnova, Lidia/D-8089-2012; zhu, yujie/KBC-4009-2024; Kar, Deepak/N-1844-2014; Grinstein, Sebastian/N-3988-2014; Filipuzzi, Marco/AAQ-6793-2020; zhang, chen/JES-0371-2023; Concejal Muñoz, David/JTT-5328-2023; Song, Weimin/AAJ-5415-2020; Marcisovsky, Michal/AAM-2404-2020; Vetterli, Michel/C-6161-2011; LYU, FEN/C-4147-2014; Vacek, Vítězslav/JXY-4499-2024; Llorente Merino, Javier/AGP-3432-2022; Kulchitsky, Yuri/KJL-1720-2024; Liu, Chaocheng/AAL-9641-2021; Rossi, Eleonora/JYO-6120-2024; Wang, Jinlong/KHC-3829-2024; Giagu, Stefano/H-6455-2013; Buttar, Craig/D-3706-2011; Leisos, Antonios/AAJ-2351-2021; Gravili, Francesco Giuseppe/KFT-3060-2024; Klimentov, Alexei/I-4270-2013; Ferrer, Antonio/H-2942-2015; Nechaeva, Polina/N-1148-2015; 杨, 羽轩/JBJ-3330-2023; Grancagnolo, Sergio/J-3957-2015; Martinelli, Luca/JGD-3837-2023; Sapronov, Andrey/HGB-0392-2022; Lazzaroni, Massimo/N-3675-2015; Bosman, Martine/J-9917-2014; govender, nicolin/CAH-3245-2022; Stabile, Andrea/AAE-2428-2022; Evangelos, Gazis/L-3966-2017; Augusto, José/M-2428-2015; Dolejší, Jiří/P-1509-2017; Peralva, Bernardo/AAD-2086-2022; Principe Martin, Miguel Angel/HZH-7174-2023; Garcia, Carmen/W-2465-2018; cobal, m./JNR-8180-2023; Simsek, Sinem/AGG-2640-2022; Kostyukhin, Vadim/F-3171-2019; cesari, nicola/G-7817-2012; xu, ye/JYO-6282-2024; Kuze, Masahiro/V-4251-2018; Lin, L/HKO-8213-2023; Havranek, Miroslav/H-3172-2014; HUANG, ZIYI/KZT-8828-2024; Stoicea, Gabriel/B-6717-2011; Beauchemin, Hugo/AAQ-4262-2021; Milosavljevic, Marija/F-9847-2016; Ahmad, Anwar/ABM-2215-2022; Warburton, Andreas/N-8028-2013; Sanchez, Federico/F-5809-2012; xiao, ming/KHT-1774-2024; Mindur, Bartosz/A-2253-2017; li, bo/JJC-2664-2023; Terashi, Koji/ITW-2370-2023; Imam, Hajar/JPK-6966-2023; Camarri, Paolo/M-7979-2015; Franchini, Matteo/AAC-9259-2021; Wosiek, Barbara/K-5811-2017; Ochi, Atsuhiko/AAG-8511-2020; Jiménez, Yesenia/ABH-1107-2020; Lefebvre, Benoit/ABB-2272-2021; Camarda, Stefano/IQW-2840-2023; Doležal, Zdeněk/K-6861-2017; Gauzzi, Paolo/D-2615-2009; Parodi, Fabrizio/AHE-5089-2022; Kodys, Peter/P-2636-2017; Lee, Suhyun/AAA-3368-2022; Fazio, Salvatore/G-5156-2010; Chelkov, Georgy/G-9934-2019; Wang, Xiaoning/KFT-2802-2024; Llácer, María/AAQ-7522-2020; Pater, Joleen/A-4262-2016; Gonzalez, Barbara/ABG-7021-2020; Cetin, Serkant/AGF-0147-2022; Longo, Riccardo/HHN-5758-2022; Mali, Miha/KFB-6299-2024; Zhu, Li/KBA-1685-2024; Onofre, Antonio/JCP-1935-2023; D'Eramo, Louis/Q-5816-2017; Carquin, Edson/GLU-9641-2022; González, Bárbara/HZM-2670-2023; Zhao, Hang/KCL-7278-2024; Feng, Mingyang/HPD-1231-2023; Banaś, Elżbieta/W-4583-2017; Brooijmans, Gustaaf H./AGP-4843-2022; uysal, zekeriya/AAD-1226-2019; Hrabovsky, Miroslav/G-6714-2014; Beddall, Andrew/AAE-5820-2022; Turra, Ruggero/N-2374-2014; Berta, Peter/AAL-7109-2020; Gladilin, Leonid/B-5226-2011; Tassi, Eliana/I-3494-2012; Ereditato, Antonio/ABP-6455-2022; Gustavino, Giuliano/AAK-6591-2020; Martin, Thomas/A-2028-2012; Kruchonak, Uladzimir/AAN-4371-2020; Deliot, Frederic/F-3321-2014; Schioppa, Enrico/AAV-7965-2021; Nemecek, Stanislav/G-5931-2014; Ricci, Elisa/IYS-6532-2023; Fisher, Wade/N-4491-2013; Amorim, Ana/B-2117-2012; Kroll, Jiri/C-8465-2018; Meshkov, Oleg/AAM-8539-2021; Kelsey, Daniel/AAG-2652-2020; Palazzo, Antonella/AFK-5140-2022; Robson, Aidan/G-1087-2011; Guida, Reynold/A-1019-2007; Potamianos, Karolos/V-2525-2019; Fabbri, Laura/H-3442-2012; zhang, xiaoyu/KEJ-0657-2024; Staroba, Pavel/G-8850-2014; HORII, Yasuyuki/I-7208-2014; Amoroso, Simone/AAW-4334-2021; Tikhonov, Yury/GMW-9870-2022; Hanif, Hamza/KBC-8037-2024; Torro Pastor, Emma/AAB-5979-2021; yan, su/KHT-1728-2024; Yang, Zhan/GQG-9995-2022; sandopval, carlos/HDM-3800-2022; Olszowska, Jolanta/P-2889-2017; Tian, Yutong/KOC-6596-2024; Ferrari, Anna/E-9291-2015; xu, xu/HJG-9045-2022; TSIRIGOTIS, APOSTOLOS/AGW-7255-2022; Kepka, Oldrich/ABF-5327-2021; Wang, Jian-Song/AAH-7310-2020; Smykiewicz, Andrzej/W-6236-2018; Brandt, Oliver/A-9438-2014; Vos, Marcel/G-8123-2015; Maj, Klaudia/Q-2724-2019; Liu, Teng/AAS-6484-2020; Camarero, Daniel/Z-1924-2019; Li, Zhixin/ABI-9264-2022; Solodkov, Alexander/B-8623-2017; LIU, JIALIN/JXN-8034-2024; Napolitano, Fabrizio/CAI-2163-2022; Giuli, Francesco/HJI-6649-2023; chan, wenyuan/MIJ-7808-2025; Perini, Laura/R-8228-2017; Cervelli, Alberto/X-7416-2018; Sławińska, Magdalena/W-2551-2018; Gavrilenko, Igor/M-8260-2015; Prokoshin, Fedor/E-2795-2012; Darbo, Giovanni/C-8175-2012; Fassouliotis, Dimitrios/AAL-7081-2021; Wei, Wei/JVM-8876-2024; Teoh, J. J./MDS-7897-2025; Lysak, Roman/H-2995-2014; ÇAKIR, ÖZGÜR/Q-7259-2019; Santra, Arka/AEE-4946-2022; Lee, Lawrence/AAU-6790-2021; Wang, Zhoufeng/AAM-4496-2021; Bergmann, Benedikt/L-8368-2019; Zhang, Xiaoyu/JXR-6386-2024; Gouighri, Mohamed/ITU-2465-2023; Trzebinski, Maciej/E-5686-2014; Kuday, Sinan/C-8528-2014; , Carlo/B-7410-2009; Citron, Zvi/GRX-7434-2022; zhang, lin/IZQ-4870-2023; Williams, Scott/JXN-8602-2024; Onyisi, Peter/KYR-8808-2024; Kharlamova, Tatyana/AAQ-5430-2020; Kaczmarska, Anna/B-2753-2019; Novotny, Lukas/AAE-8669-2022; Belyaev, Nikita/N-3676-2016; Barberio, Elisabetta/A-4978-2010; Liu, Liu/JXM-8208-2024; Donadelli, Marisilvia/H-3710-2016; Zhang, yuxuan/JXM-9935-2024; Luongo, Nicolás/AAR-2772-2021; Cieśla, Krzysztof/AAM-4181-2021; O'Shea, Val/G-1279-2010; Faltova, Jana/P-6842-2017; huang, yinshan/JRX-4534-2023; Li, Bo/KHX-7246-2024; Babal, Dominik/GXG-4304-2022; Bachas, Konstantinos/C-8101-2019; Manthos, Ioannis/GWD-1076-2022; Wang, Huifang E/AAY-2120-2021; de Renstrom, Pawel/AAG-7725-2021; Herten, Gregor/HNQ-9546-2023; gaudio, gabriella/AAN-6039-2021; Kurashige, Hisaya/H-4916-2012; Tudorache, Alexandra/L-3557-2013; Kupco, Alexander/G-9713-2014; Ochoa, Ines/GNO-9255-2022; Garcia Pascual, Juan/MGA-2366-2025; Hu, Zihan/LCE-0528-2024; Kupich, Andrey/AAB-9227-2022; Pages, Andres/C-5353-2011; Iuppa, Roberto/GQH-7165-2022; Barberis, Dario/ABF-1310-2021; Gabrielli, Alice/HNR-6417-2023; Panizzo, Giancarlo/AAS-2986-2020; Alexopoulos, Theodoros/AAC-9633-2022; Bogdanchikov, Alexander/AAB-9414-2022; Baron, Petr/AAH-9306-2019; Berge, Daniel/J-8783-2017; Weigell, Philipp/I-9356-2012; Pyatiizbyantseva, Diana/N-7299-2018; García, Elena/AAZ-1125-2020; Saraiva, Joao Gentil/D-1596-2017; Chen, Xun/O-1019-2015; Rozen, Yoram/H-1880-2017; Britton, David/F-2602-2010; Francavilla, Paolo/HKE-1206-2023; Andrade, Maria Gloria/ADF-2473-2022; Postolache, Petronel/ABA-3064-2021; Albert, Justin/J-4152-2017; Kawamura, Go/I-5214-2013; Sabetta, Luigi/JXW-5405-2024; Chizhov, Mihail/CAI-8953-2022; Ventura, Andrea/CAH-0226-2022; Ali, Babar/KGM-2699-2024; Lokajicek, Milos/G-7800-2014; Liu, Yan/KFQ-1417-2024; Orlando, Nicola/AAL-1723-2021; Novák, Tibor József/A-2853-2016; Mitsou, Vasiliki/D-1967-2009; Reeves, Katharine/P-9163-2014; liu, mingxia/IUO-6949-2023; Lagouri, Theodota/AAC-7358-2021; AGHEORGHIESEI, Catalin/B-8596-2014; Romaniouk, Anatoli/Q-6674-2017; SULIN, Vladimir/J-6966-2014; Livan, Michele/D-7531-2012; Bortfeldt, Jona/AAJ-5370-2021; Kazanin, Vasily/HHM-2056-2022; Zhu, Youcai/GVS-0195-2022; Villa, Mauro/C-9883-2009; liu, xiao/JLL-2119-2023; Gonella, Laura/GLR-3838-2022; Pasquali, Frederique/AAH-5285-2020; Benoit, Mathieu/A-1420-2011; Godlewski, Jan/AAI-3300-2021; Testa, Marianna/JAZ-0916-2023; Kartvelishvili, Vakhtang/K-2312-2013; Salt, Jose/F-4928-2016; Agaras, Merve/AAB-5221-2021; Xiao, Hu/GMX-0258-2022; D'Onofrio, Adelina/AAT-3903-2020; Introzzi, Gianluca/K-2497-2015; McKee, Shawn/B-6435-2012; D'Auria, Saverio/O-3276-2017; Ahmadov, Faig/B-3723-2018; Fiorini, Luca/W-6250-2018; Grinstein, Sebastian/ABE-1880-2020; Abusleme, Angel/G-8156-2012; Li, Liang/O-1107-2015; Wozniak, Krzysztof/P-4475-2017; Gonzalez Sevilla, Sergio/B-2690-2014; Escobar Ibanez, Carlos/B-3761-2017; Colaleo, Anna/HSG-1637-2023; Petousis, Vlasios/JCE-4923-2023; Riu, Imma/L-7385-2014; Lopez Solis, Alvaro/KCL-5505-2024; Gonzalez Suarez, Rebeca/L-6128-2014; Maj, Klaudia/Q-4624-2017; Manhaes de Andrade Filho, Luciano/N-7778-2017; Sciandra, Andrea/JXY-8826-2024; cerri, alessandro/Q-6884-2016; Mondal, Santu/GSE-1742-2022; Staszewski, Rafal/V-5240-2018; Valero, Alberto/G-9866-2015; Earnshaw, Zoe/KFS-6791-2024; Jones, Roger/H-5578-2011; Vasile, Matei-Eugen/ADS-3975-2022; Gravila, Paul-Mircea/HLP-6245-2023; Hobincu, Radu/U-4436-2017; Zivkovic, Lidija/K-4343-2014; Abramowicz, Halina/KUC-5630-2024; Petersen, Troels/P-5538-2015; Dabrowski, Wladyslaw/AAS-6369-2020; Popa, Stefan/A-7734-2018; Bona, Marcella/JPX-4062-2023; Di Domenico, Antonio/G-6301-2011; Goncalo, Jose/M-3153-2016; Manisha, Manisha/KVB-3511-2024; Ulloa Poblete, Pablo Augusto/HCH-9521-2022; Worm, Steven/I-3575-2012; Carquin, Edson/G-5221-2015; Kabana, Sonia/ABF-5974-2020; Ventura, Andrea/A-9544-2015; Pezzullo, Gianantonio/AAA-1579-2021</t>
  </si>
  <si>
    <t>Yang, Siqi/0000-0002-0204-984X; D'Onofrio, Adelina/0000-0002-0343-6331; ABREU, Henso/0000-0002-1599-2896; Evans, Meirin Oan/0000-0002-4259-018X; Jeanneau, Fabien/0000-0002-6360-6136; Etzion, Erez/0000-0001-6871-7794; snyder, scott/0000-0001-8610-8423; Follega, Francesco Maria/0000-0003-2317-9560; Roloff, Jennifer/0000-0001-6479-3079; Schiavi, Carlo/0000-0003-0957-4994; Potti, Harish/0000-0002-0800-9902; Zenz, Seth/0000-0002-9720-1794; Introzzi, Gianluca/0000-0002-1314-2580; McKee, Shawn/0000-0002-4551-4502; Hays, Chris/0000-0003-2371-9723; Bernlochner, Florian/0000-0001-8153-2719; D'Auria, Saverio/0000-0003-3393-6318; Ahmadov, Faig/0000-0003-3644-540X; Mindur, Bartosz/0000-0002-5511-2611; El Jarrari, Hassnae/0000-0002-8955-9681; Hopkins, Walter/0000-0001-7814-8740; Stanislaus, Beojan/0000-0001-9007-7658; Rompotis, Nikolaos/0000-0003-2577-1875; Carbone, Antonio/0000-0002-4117-3800; Fiorini, Luca/0000-0002-5070-2735; Grinstein, Sebastian/0000-0002-6460-8694; Marantis, Alexandros/0000-0002-7020-4098; franklin, melissa/0000-0002-6595-883X; Santi, Lorenzo/0000-0003-1766-2791; Santpur, Sai Neha/0000-0001-6467-9970; Abusleme, Angel/0000-0003-0762-7204; Li, Liang/0000-0001-6411-6107; Tu, Yanjun/0000-0002-5865-183X; Wozniak, Krzysztof/0000-0003-1171-0887; Brandt, Oleg/0000-0001-5219-1417; Stupak III, John/0000-0001-9610-0783; Salzburger, Andreas/0000-0001-6004-3510; Gongadze, Alexi/0000-0001-8183-1612; Shabalina, Elizaveta/0000-0003-4849-556X; Aad, Georges/0000-0002-6665-4934; Morodei, Federico/0000-0001-8251-7262; Saoucha, Kamal/0000-0001-9150-640X; Grandi, Mario/0000-0002-5924-2544; Neep, Thomas/0000-0003-0056-8651; Shojaii, Jafar (Seyed R)/0000-0002-9449-0412; Guerrieri, Giovanni/0000-0002-3403-1177; Gonzalez Sevilla, Sergio/0000-0003-4458-9403; Keaveney, James/0000-0003-0766-5307; Wu, Xin/0000-0001-7655-389X; Gaudio, Gabriella/0000-0002-6833-0933; Escobar Ibanez, Carlos/0000-0003-4442-4537; Colaleo, Anna/0000-0002-0711-6319; Leite, Marco/0000-0003-0392-3663; Veloso, Filipe/0000-0002-5956-4244; Petousis, Vlasios/0000-0002-5575-6476; Kretzschmar, Jan/0000-0002-8515-1355; Lad, Nisha/0000-0002-3707-9010; Ferrando, James/0000-0002-1007-7816; Farias, Paulo/0000-0002-8423-4933; Robson, Aidan/0000-0002-1659-8284; Lagouri, Theodota/0000-0001-7509-7765; Roda, Chiara Maria/0000-0002-3020-4114; Palestini, Sandro/0000-0002-4110-096X; Ragusa, Francesco/0000-0002-4064-0489; Stabile, Alberto/0000-0002-6868-8329; govender, nicolin/0000-0002-5068-5429; Riu, Imma/0000-0002-3742-4582; Filthaut, Frank/0000-0003-3338-2247; Yorita, Kohei/0000-0003-1988-8401; Munoz Sanchez, Francisca/0000-0002-6374-458X; Lopez Solis, Alvaro/0000-0002-0511-4766; Tsybychev, Dmitri/0000-0001-8212-6894; Gonzalez Suarez, Rebeca/0000-0002-6126-7230; Carra, Sonia/0000-0001-8650-942X; Alderweireldt, Sara/0000-0002-8224-7036; Gorini, Edoardo/0000-0002-7688-2797; Abulaiti, Yiming/0000-0003-0403-3697; LeBlanc, Matt/0000-0001-5977-6418; Rossi, Elvira/0000-0001-9476-9854; Dyndal, Mateusz/0000-0001-9632-6352; Whalen, Kathleen/0000-0002-9383-8763; Mitsou, Vasiliki A./0000-0002-1533-8886; Ali, Hafiz Muhammad/0000-0002-9885-5933; BALLABENE, ERIC/0000-0001-9700-2587; Sikora, Rafal/0000-0001-5185-2367; Gololo, Mpho Gift Doctor/0000-0002-0689-5402; Pianori, Elisabetta/0000-0001-9233-5892; Gavrilyuk, Alexander/0000-0003-3837-6567; Vachon, Brigitte/0000-0001-8703-6978; Islam, Wasikul/0000-0002-5624-5934; Serkin, Leonid/0000-0003-4749-5250; Balek, Petr/0000-0002-0942-1966; Maj, Klaudia/0000-0003-4819-9226; Manhaes de Andrade Filho, Luciano/0000-0003-1792-6793; Camarda, Stefano/0000-0003-0479-7689; Sciandra, Andrea/0000-0001-7163-501X; Lopez Paz, Ivan/0000-0002-4300-7064; Hubacek, Zdenek/0000-0003-3250-9066; McGovern, Robert/0000-0001-9139-6896; Privara, Radek/0000-0002-2239-0586; Ekman, Per Alexander/0000-0002-7032-2799; cerri, alessandro/0000-0002-1904-6661; Carrio Argos, Fernando/0000-0003-1990-2947; Aboulhorma, Asmaa/0000-0002-9987-2292; Benoit, Mathieu/0000-0002-8623-1699; OZTURK, Ferhat/0000-0003-2481-8176; Redlinger, George/0000-0002-6437-9991; Fox, Harald/0000-0003-3089-6090; Vormwald, Benedikt/0000-0003-2607-7287; de la Torre Perez, Hector/0000-0002-4516-5269; Mondal, Santu/0000-0002-6965-7380; Lu, Sicong/0000-0002-8814-1670; Haley, Joseph/0000-0002-6938-7405; Zhang, Zhicai/0000-0002-1630-0986; Qian, Jianming/0000-0003-4813-8167; Pompa Pacchi, Elena/0000-0003-4528-6594; Baselga Bacardit, Marta/0000-0002-1533-0876; Yacoob, Sahal/0000-0001-6977-3456; Teixeira-Dias, Pedro/0000-0001-9977-3836; Dingfelder, Jochen/0000-0001-5767-2121; Deliot, Frederic/0000-0003-0777-6031; SOUMAIMI, Zainab/0000-0002-8120-478X; Vossebeld, Joost/0000-0001-8178-8503; Leeuw, Lerothodi/0000-0002-3365-6781; Fleck, Ivor/0000-0003-1461-8648; Gonski, Julia/0000-0003-2037-6315; Kourlitis, Vangelis/0000-0001-6568-2047; Lyubushkin, Vladimir/0000-0003-0136-233X; Oh, Alexander/0000-0001-9025-0422; Tian, Yusong/0000-0001-8739-9250; Ereditato, Antonio/0000-0002-5423-8079; Staszewski, Rafal/0000-0001-7708-9259; Romain, Madar/0000-0002-6875-6408; Valero, Alberto/0000-0002-9776-5880; Burdin, Sergey/0000-0003-4831-4132; Earnshaw, Zoe/0000-0002-2878-261X; Stolarski, Marcin/0000-0003-0276-8059; Farrington, Sinead/0000-0001-5350-9271; Kupco, Alexander/0000-0003-3692-1410; Bortoletto, Daniela/0000-0002-1287-4712; Pintucci, Laura/0000-0001-9842-9830; KHWAIRA, Yahya/0000-0001-8538-1647; De Almeida Dias, Flavia/0000-0001-6882-5402; Jones, Roger/0000-0002-6427-3513; Steinhebel, Amanda/0000-0002-4080-2919; Camplani, Alessandra/0000-0002-6386-9788; Vasile, Matei-Eugen/0000-0001-8415-0759; Staats, Ezekiel/0000-0002-6719-9726; Baron, Petr/0000-0002-5170-0053; Bold, Tomasz/0000-0002-2432-411X; Bhamjee, Muaaz/0000-0002-2697-4589; Zaid, Estifa'a/0009-0008-3614-0562; Gravila, Paul-Mircea/0000-0002-0154-577X; Hobincu, Radu/0000-0001-7602-5771; Konstantinidis, Nikolaos/0000-0002-4140-6360; Abbott, Braden/0000-0002-5888-2734; Palka, Marek/0000-0002-7185-3540; Zivkovic, Lidija/0000-0003-4236-8930; Haas, Andrew/0000-0002-4832-0455; Guindon, Stefan/0000-0001-7595-3859; Boveia, Antonio/0000-0002-6647-6699; Istin, Serhat/0000-0001-8504-6291; Abramowicz, Halina/0000-0001-5329-6640; Gonnella, Francesco/0000-0003-0885-1654; Petersen, Troels/0000-0003-0221-3037; Dong, Qichen/0000-0002-0117-7831; Hadavand, Haleh/0000-0001-5447-3346; Ezzarqtouni, Sanae/0000-0002-7912-2830; Mungo, Davide Pietro/0000-0002-2567-7857; Mino, Yuya/0000-0002-2984-8174; Escalier, Marc/0000-0003-4270-2775; D'Uffizi, Matteo/0000-0003-2499-1649; Das, Sruthy Jyothi/0000-0003-2693-3389; Thomson, Evelyn/0000-0001-6031-2768; Dabrowski, Wladyslaw/0000-0001-9061-9568; Popa, Stefan/0000-0001-9275-4536; Bona, Marcella/0000-0002-9660-580X; Carratta, Giuseppe/0000-0002-8846-2714; Lister, Alison/0000-0002-1552-3651; Martinelli, Luca/0000-0002-4466-3864; Sato, Koji/0000-0001-8988-4065; Di Domenico, Antonio/0000-0001-8078-2759; Duperrin, Arnaud/0000-0002-5789-9825; Zamora-Saa, Jilberto/0000-0002-5030-7516; Grivaz, Jean-Francois/0000-0003-4793-7995; Goncalo, Jose/0000-0002-3826-3442; Manisha, Manisha/0000-0001-7551-0169; Grabowska-Bold, Iwona/0000-0001-9159-1210; Longo, Riccardo/0000-0003-3984-6452; Ramakoti, Ekaterina/0000-0003-4495-4335; Elsing, Markus/0000-0002-1213-0545; Ulloa Poblete, Pablo Augusto/0000-0002-0789-7581; Liu, Yanwen/0000-0003-4448-4679; Worm, Steven/0000-0002-3865-4996; Butterworth, Jonathan/0000-0002-5905-5394; Carquin, Edson/0000-0002-7863-1166; Kabana, Sonia/0000-0003-0568-5750; Ventura, Andrea/0000-0002-3368-3413; Calafiura, Paolo/0000-0002-1692-1678; Gwilliam, Carl/0000-0002-9401-5304; Muse, Joseph/0000-0002-2585-3793; Bi, Ran/0009-0007-3434-7386; Faraj, Mohammed/0000-0001-9442-7598; Pezzullo, Gianantonio/0000-0002-6653-1555; Affolder, Anthony/0000-0002-9058-7217; Przygoda, Witold/0000-0003-0984-0754</t>
  </si>
  <si>
    <t>ANPCyT, Argentina; YerPhI, Armenia; ARC, Australia; BMWFW , Austria; FWF, Austria; ANAS, Azerbaijan; SSTC, Belarus; CNPq , Brazil; FAPESP, Brazil; NSERC, Canada; NRC , Canada; CFI, Canada; CERN; ANID, Chile; CAS, China; MOST , China; NSFC, China; Minciencias, Colombia; MEYS CR, Czech Republic; DNRF, Denmark; DNSRC, Denmark; IN2P3-CNRS, France; CEA-DRF/IRFU, France; SRNSFG, Georgia; BMBF, Germany; HGF , Germany; MPG, Germany; GSRI, Greece; RGC, China; Hong KongSAR, China; ISF , Israel; Benoziyo Center, Israel; INFN, Italy; MEXT, Japan; JSPS, Japan; CNRST, Morocco; NWO, Netherlands; RCN, Norway; MEiN, Poland; FCT, Portugal; MNE/IFA, Romania; JINR; MES of Russia , Russian Federation; NRC KI, Russian Federation; MESTD, Serbia; MSSR, Slovakia; ARRS, Slovenia; MIZS, Slovenia; DSI/NRF, South Africa; MICINN, Spain; SRC, Sweden; Wallenberg Foundation, Sweden; SERI, Switzerland; SNSF , Switzerland; Canton of Bern, Switzerland; Canton of Geneva, Switzerland; MOST, Taiwan; TENMAK, Turkiye; STFC, United Kingdom; DOE , United States of America; NSF, United States of America; BCKDF, Canada; Canarie, Canada; Compute Canada, Canada; CRC, Canada; COST, European Union; ERC, European Union; ERDF, European Union; Horizon 2020, European Union; Marie Sklodowska-Curie Actions, European Union; Investissements d'Avenir Labex, France; Investissements d'Avenir Idex, France; ANR, France; DFG , Germany; AvH Foundation, Germany; Herakleitos programme - EU-ESF, Greece; Thales programme - EU-ESF, Greece; Aristeia programme - EU-ESF, Greece; Greek NSRF, Greece; BSF-NSF, Israel; GIF, Israel; Norwegian Financial Mechanism 2014-2021, Norway; NCN , Poland; NAWA, Poland; La Caixa Banking Foundation, Spain; CERCA Programme Generalitat de Catalunya, Spain; PROMETEO Programme Generalitat Valenciana, Spain; GenT Programme Generalitat Valenciana, Spain; Goran Gustafssons Stiftelser, Sweden; Royal Society , United Kingdom; Leverhulme Trust, United Kingdom</t>
  </si>
  <si>
    <t>ANPCyT, Argentina(ANPCyT); YerPhI, Armenia; ARC, Australia(Australian Research Council); BMWFW , Austria; FWF, Austria(Austrian Science Fund (FWF)); ANAS, Azerbaijan(Azerbaijan National Academy of Sciences (ANAS)); SSTC, Belarus; CNPq , Brazil(Conselho Nacional de Desenvolvimento Cientifico e Tecnologico (CNPQ)); FAPESP, Brazil(Fundacao de Amparo a Pesquisa do Estado de Sao Paulo (FAPESP)); NSERC, Canada(Natural Sciences and Engineering Research Council of Canada (NSERC)); NRC , Canada; CFI, Canada(Canada Foundation for Innovation); CERN; ANID, Chile; CAS, China(Chinese Academy of Sciences); MOST , China(Ministry of Science and Technology, China); NSFC, China(National Natural Science Foundation of China (NSFC)); Minciencias, Colombia; MEYS CR, Czech Republic; DNRF, Denmark(National Research Foundation of Korea); DNSRC, Denmark(Danish Natural Science Research Council); IN2P3-CNRS, France(Centre National de la Recherche Scientifique (CNRS)); CEA-DRF/IRFU, France; SRNSFG, Georgia; BMBF, Germany(Federal Ministry of Education &amp; Research (BMBF)); HGF , Germany; MPG, Germany(Max Planck Society); GSRI, Greece; RGC, China; Hong KongSAR, China; ISF , Israel(Israel Science Foundation); Benoziyo Center, Israel; INFN, Italy(Istituto Nazionale di Fisica Nucleare (INFN)); MEXT, Japan(Ministry of Education, Culture, Sports, Science and Technology, Japan (MEXT)); JSPS, Japan(Ministry of Education, Culture, Sports, Science and Technology, Japan (MEXT)Japan Society for the Promotion of Science); CNRST, Morocco(Centre National de la Recherche Scientifique &amp; Technologique (CNRST)); NWO, Netherlands(Netherlands Organization for Scientific Research (NWO)Netherlands Government); RCN, Norway; MEiN, Poland; FCT, Portugal(Fundacao para a Ciencia e a Tecnologia (FCT)); MNE/IFA, Romania; JINR; MES of Russia , Russian Federation(Russian Federation); NRC KI, Russian Federation; MESTD, Serbia(Ministry of Education, Science &amp; Technological Development, Serbia); MSSR, Slovakia; ARRS, Slovenia(Slovenian Research Agency - Slovenia); MIZS, Slovenia; DSI/NRF, South Africa; MICINN, Spain(Ministry of Science and Innovation, Spain (MICINN)Spanish Government); SRC, Sweden; Wallenberg Foundation, Sweden; SERI, Switzerland; SNSF , Switzerland(Swiss National Science Foundation (SNSF)); Canton of Bern, Switzerland; Canton of Geneva, Switzerland; MOST, Taiwan(Ministry of Science and Technology, Taiwan); TENMAK, Turkiye; STFC, United Kingdom(UK Research &amp; Innovation (UKRI)Science &amp; Technology Facilities Council (STFC)); DOE , United States of America(United States Department of Energy (DOE)); NSF, United States of America(National Science Foundation (NSF)); BCKDF, Canada; Canarie, Canada; Compute Canada, Canada; CRC, Canada; COST, European Union; ERC, European Union(European Union (EU)European Research Council (ERC)); ERDF, European Union(European Union (EU)Marie Curie Actions); Horizon 2020, European Union; Marie Sklodowska-Curie Actions, European Union(European Union (EU)Marie Curie Actions); Investissements d'Avenir Labex, France(Agence Nationale de la Recherche (ANR)); Investissements d'Avenir Idex, France(Agence Nationale de la Recherche (ANR)); ANR, France(Agence Nationale de la Recherche (ANR)); DFG , Germany(German Research Foundation (DFG)); AvH Foundation, Germany(Alexander von Humboldt Foundation); Herakleitos programme - EU-ESF, Greece; Thales programme - EU-ESF, Greece(Thales Group); Aristeia programme - EU-ESF, Greece; Greek NSRF, Greece; BSF-NSF, Israel; GIF, Israel(German-Israeli Foundation for Scientific Research and Development); Norwegian Financial Mechanism 2014-2021, Norway; NCN , Poland; NAWA, Poland(Polish National Agency for Academic Exchange (NAWA)); La Caixa Banking Foundation, Spain; CERCA Programme Generalitat de Catalunya, Spain; PROMETEO Programme Generalitat Valenciana, Spain; GenT Programme Generalitat Valenciana, Spain; Goran Gustafssons Stiftelser, Sweden; Royal Society , United Kingdom(Royal Society UK); Leverhulme Trust, United Kingdom(Leverhulme Trust)</t>
  </si>
  <si>
    <t>We acknowledge the support of ANPCyT, Argentina; YerPhI, Armenia; ARC, Australia; BMWFW and FWF, Austria; ANAS, Azerbaijan; SSTC, Belarus; CNPq and FAPESP, Brazil; NSERC, NRC and CFI, Canada; CERN; ANID, Chile; CAS, MOST and NSFC, China; Minciencias, Colombia; MEYS CR, Czech Republic; DNRF and DNSRC, Denmark; IN2P3-CNRS and CEA-DRF/IRFU, France; SRNSFG, Georgia; BMBF, HGF and MPG, Germany; GSRI, Greece; RGC and Hong KongSAR, China; ISF and Benoziyo Center, Israel; INFN, Italy; MEXT and JSPS, Japan; CNRST, Morocco; NWO, Netherlands; RCN, Norway; MEiN, Poland; FCT, Portugal; MNE/IFA, Romania; JINR; MES of Russia and NRC KI, Russian Federation; MESTD, Serbia; MSSR, Slovakia; ARRS and MIZS, Slovenia; DSI/NRF, South Africa; MICINN, Spain; SRC and Wallenberg Foundation, Sweden; SERI, SNSF and Cantons of Bern and Geneva, Switzerland; MOST, Taiwan; TENMAK, Turkiye; STFC, United Kingdom; DOE and NSF, United States of America. In addition, individual groups and members have received support from BCKDF, Canarie, Compute Canada and CRC, Canada; COST, ERC, ERDF, Horizon 2020 and Marie Sklodowska-Curie Actions, European Union; Investissements d'Avenir Labex, Investissements d'Avenir Idex and ANR, France; DFG and AvH Foundation, Germany; Herakleitos, Thales and Aristeia programmes co-financed by EU-ESF and the Greek NSRF, Greece; BSF-NSF and GIF, Israel; Norwegian Financial Mechanism 2014-2021, Norway; NCN and NAWA, Poland; La Caixa Banking Foundation, CERCA Programme Generalitat de Catalunya and PROMETEO and GenT Programmes Generalitat Valenciana, Spain; Goran Gustafssons Stiftelser, Sweden; The Royal Society and Leverhulme Trust, United Kingdom. The crucial computing support from all WLCG partners is acknowledged gratefully, in particular from CERN, the ATLAS Tier-1 facilities at TRIUMF (Canada) , NDGF (Denmark, Norway, Sweden) , CC-IN2P3 (France) , KIT/GridKA (Germany) , INFN-CNAF (Italy) , NL-T1 (Netherlands) , PIC (Spain) , ASGC (Taiwan) , RAL (UK) and BNL (USA) , the Tier-2 facilities worldwide and large non-WLCG resource providers. Major contributors of computing resources are listed in Ref. [70] .</t>
  </si>
  <si>
    <t>AUG 10</t>
  </si>
  <si>
    <t>10.1016/j.physletb.2023.137745</t>
  </si>
  <si>
    <t>N4XT4</t>
  </si>
  <si>
    <t>WOS:001037066800001</t>
  </si>
  <si>
    <t>Aad, G; Abbott, B; Abeling, K; Abicht, NJ; Abidi, SH; Aboulhorma, A; Abramowicz, H; Abreu, H; Abulaiti, Y; Acharya, BS; Bourdarios, CA; Adamczyk, L; Adamek, L; Addepalli, SV; Addison, MJ; Adelman, J; Adiguzel, A; Adye, T; Affolder, AA; Afik, Y; Agaras, MN; Agarwala, J; Aggarwal, A; Agheorghiesei, C; Ahmad, A; Ahmadov, F; Ahmed, WS; Ahuja, S; Ai, X; Aielli, G; Aikot, A; Tamlihat, MA; Aitbenchikh, B; Aizenberg, I; Akbiyik, M; Åkesson, TPA; Akimov, AV; Akiyama, D; Akolkar, NN; Al Khoury, K; Alberghi, GL; Albert, J; Albicocco, P; Albouy, GL; Alderweireldt, S; Aleksa, M; Aleksandrov, IN; Alexa, C; Alexopoulos, T; Alfonsi, F; Algren, M; Alhroob, M; Ali, B; Ali, HMJ; Ali, S; Alibocus, SW; Aliev, M; Alimonti, G; Alkakhi, W; Allaire, C; Allbrooke, BMM; Allen, JF; Flores, CAA; Allport, PP; Aloisio, A; Alonso, F; Alpigiani, C; Estevez, MA; Fernandez, AA; Cardoso, MA; Alviggi, MG; Aly, M; Coutinho, YA; Ambler, A; Amelung, C; Amerl, M; Ames, CG; Amidei, D; Dos Santos, SPA; Amos, KR; Ananiev, V; Anastopoulos, C; Andeen, T; Anders, JK; Andrean, SY; Andreazza, A; Angelidakis, S; Angerami, A; Anisenkov, AV; Annovi, A; Antel, C; Anthony, MT; Antipov, E; Antonelli, M; Anulli, F; Aoki, M; Aoki, T; Pozo, JAA; Aparo, MA; Bella, LA; Appelt, C; Apyan, A; Aranzabal, N; Arcangeletti, C; Arce, ATH; Arena, E; Arguin, JF; Argyropoulos, S; Arling, JH; Arnaez, O; Arnold, H; Artoni, G; Asada, H; Asai, K; Asai, S; Asbah, NA; Assahsah, J; Assamagan, K; Astalos, R; Atashi, S; Atkin, RJ; Atkinson, M; Atmani, H; Atmasiddha, PA; Augsten, K; Auricchio, S; Auriol, AD; Austrup, VA; Avolio, G; Axiotis, K; Azuelos, G; Babal, D; Bachacou, H; Bachas, K; Bachiu, A; Backman, F; Badea, A; Bagnaia, P; Bahmani, M; Bailey, AJ; Bailey, VR; Baines, JT; Baines, L; Bakalis, C; Baker, OK; Bakos, E; Gupta, DB; Balakrishnan, V; Balasubramanian, R; Baldin, EM; Balek, P; Ballabene, E; Balli, F; Baltes, LM; Balunas, WK; Balz, J; Banas, E; Bandieramonte, M; Bandyopadhyay, A; Bansal, S; Barak, L; Barakat, M; Barberio, EL; Barberis, D; Barbero, M; Barel, MZ; Barends, KN; Barillari, T; Barisits, MS; Barklow, T; Baron, P; Moreno, DAB; Baroncelli, A; Barone, G; Barr, AJ; Barr, JD; Navarro, LB; Barreiro, F; da Costa, JBG; Barron, U; Teixeira, MGB; Barsov, S; Bartels, F; Bartoldus, R; Barton, AE; Bartos, P; Basan, A; Baselga, M; Bassalat, A; Basso, MJ; Basson, CR; Bates, RL; Batlamous, S; Batley, JR; Batool, B; Battaglia, M; Battulga, D; Bauce, M; Bauer, M; Bauer, P; Hurrell, LTB; Beacham, JB; Beau, T; Beauchemin, PH; Becherer, F; Bechtle, P; Beck, HP; Becker, K; Beddall, AJ; Bednyakov, VA; Bee, CP; Beemster, LJ; Beermann, TA; Begalli, M; Begel, M; Behera, A; Behr, JK; Beirer, JF; Beisiegel, F; Belfkir, M; Bella, G; Bellagamba, L; Bellerive, A; Bellos, P; Beloborodov, K; Benchekroun, D; Bendebba, F; Benhammou, Y; Benoit, M; Bensinger, JR; Bentvelsen, S; Beresford, L; Beretta, M; Kuutmann, EB; Berger, N; Bergmann, B; Beringer, J; Bernardi, G; Bernius, C; Bernlochner, FU; Bernon, F; Berry, T; Berta, P; Berthold, A; Bertram, IA; Bethke, S; Betti, A; Bevan, AJ; Bhalla, NK; Bhamjee, M; Bhatta, S; Bhattacharya, DS; Bhattarai, P; Bhopatkar, VS; Bi, R; Bianchi, RM; Bianco, G; Biebel, O; Bielski, R; Biglietti, M; Bindi, M; Bingul, A; Bini, C; Biondini, A; Birch-Sykes, CJ; Bird, GA; Birman, M; Biros, M; Biryukov, S; Bisanz, T; Bisceglie, E; Biswal, JP; Biswas, D; Bitadze, A; Bjorke, K; Bloch, I; Blocker, C; Blue, A; Blumenschein, U; Blumenthal, J; Bobbink, GJ; Bobrovnikov, VS; Boehler, M; Boehm, B; Bogavac, D; Bogdanchikov, AG; Bohm, C; Boisvert, V; Bokan, P; Bold, T; Bomben, M; Bona, M; Boonekamp, M; Booth, CD; Borbély, AG; Bordulev, IS; Borecka-Bielska, HM; Borissov, G; Bortoletto, D; Boscherini, D; Bosman, M; Sola, JDB; Bouaouda, K; Bouchhar, N; Boudreau, J; Bouhova-Thacker, EV; Boumediene, D; Bouquet, R; Boveia, A; Boyd, J; Boye, D; Boyko, IR; Bracinik, J; Brahimi, N; Brandt, G; Brandt, O; Braren, F; Brau, B; Brau, JE; Brener, R; Brenner, L; Brenner, R; Bressler, S; Britton, D; Britzger, D; Brock, I; Brooijmans, G; Brooks, WK; Brost, E; Brown, LM; Bruce, LE; Bruckler, TL; de Renstrom, PAB; Bruers, B; Bruni, A; Bruni, G; Bruschi, M; Bruscino, N; Buanes, T; Buat, Q; Buchin, D; Buckley, AG; Bulekov, O; Bullard, BA; Burdin, S; Burgard, CD; Burger, AM; Burghgrave, B; Burlayenko, O; Burr, JTP; Burton, CD; Burzynski, JC; Busch, EL; Buscher, V; Bussey, PJ; Butler, JM; Buttar, CM; Butterworth, JM; Buttinger, W; Vazquez, CJB; Buzykaev, AR; Urbán, SC; Cadamuro, L; Caforio, D; Cai, H; Cai, Y; Cairo, VMM; Cakir, O; Calace, N; Calafiura, P; Calderini, G; Calfayan, P; Callea, G; Caloba, LP; Calvet, D; Calvet, S; Calvet, TP; Calvetti, M; Toro, RC; Camarda, S; Munoz, DC; Camarri, P; Camerlingo, MT; Cameron, D; Camincher, C; Campanelli, M; Camplani, A; Canale, V; Canesse, A; Cantero, J; Cao, Y; Capocasa, F; Capua, M; Carbone, A; Cardarelli, R; Cardenas, JCJ; Cardillo, F; Carli, T; Carlino, G; Carlotto, JI; Carlson, BT; Carlson, EM; Carminati, L; Carnelli, A; Carnesale, M; Caron, S; Carquin, E; Carrá, S; Carratta, G; Argos, FC; Carter, JWS; Carter, TM; Casado, MP; Caspar, M; Castiglia, EG; Castillo, FL; Garcia, LC; Gimenez, VC; Castro, NF; Catinaccio, A; Catmore, JR; Cavaliere, V; Cavalli, N; Cavasinni, V; Cekmecelioglu, YC; Celebi, E; Celli, F; Centonze, MS; Cepaitis, V; Cerny, K; Cerqueira, AS; Cerri, A; Cerrito, L; Cerutti, F; Cervato, B; Cervelli, A; Cesarini, G; Cetin, SA; Chadi, Z; Chakraborty, D; Chan, J; Chan, WY; Chapman, JD; Chapon, E; Chargeishvili, B; Charlton, DG; Charman, TP; Chatterjee, M; Chauhan, C; Chekanov, S; Chekulaev, SV; Chelkov, GA; Chen, A; Chen, B; Chen, B; Chen, H; Chen, H; Chen, J; Chen, J; Chen, M; Chen, S; Chen, SJ; Chen, X; Chen, X; Chen, Y; Cheng, CL; Cheng, HC; Cheong, S; Cheplakov, A; Cheremushkina, E; Cherepanova, E; El Moursli, RC; Cheu, E; Cheung, K; Chevalier, L; Chiarella, V; Chiarelli, G; Chiedde, N; Chiodini, G; Chisholm, AS; Chitan, A; Chitishvili, M; Chizhov, MV; Choi, K; Chomont, AR; Chou, Y; Chow, EYS; Chowdhury, T; Chu, KL; Chu, MC; Chu, X; Chudoba, J; Chwastowski, JJ; Cieri, D; Ciesla, KM; Cindro, V; Ciocio, A; Cirotto, F; Citron, ZH; Citterio, M; Ciubotaru, DA; Ciungu, BM; Clark, A; Clark, PJ; Columbie, JMC; Clawson, SE; Clement, C; Clercx, J; Clissa, L; Coadou, Y; Cobal, M; Coccaro, A; Barrue, RFC; De Sa, RCL; Coelli, S; Cohen, H; Coimbra, AEC; Cole, B; Collot, J; Muino, PC; Connell, MP; Connell, SH; Connelly, IA; Conroy, EI; Conventi, F; Cooke, HG; Cooper-Sarkar, AM; Choi, ACO; Cormier, F; Corpe, LD; Corradi, M; Corriveau, F; Cortes-Gonzalez, A; Costa, MJ; Costanza, F; Costanzo, D; Cote, BM; Cowan, G; Cranmer, K; Cremonini, D; Crépé-Renaudin, S; Crescioli, F; Cristinziani, M; Cristoforetti, M; Croft, V; Crosby, JE; Crosetti, G; Cueto, A; Donszelmann, TC; Cui, H; Cui, Z; Cunningham, WR; Curcio, F; Czodrowski, P; Czurylo, MM; De Sousa, MJDS; Pinto, JVDF; Da Via, C; Dabrowski, W; Dado, T; Dahbi, S; Dai, T; Dal Santo, D; Dallapiccola, C; Dam, M; D'amen, G; D'Amico, V; Damp, J; Dandoy, JR; Daneri, MF; Danninger, M; Dao, V; Darbo, G; Darmora, S; Das, SJ; D'Auria, S; David, C; Davidek, T; Davis-Purcell, B; Dawson, I; Day-Hall, HA; De, K; De Asmundis, R; De Biase, N; De Castro, S; De Groot, N; De Jong, P; De la Torre, H; De Maria, A; De Salvo, A; De Sanctis, U; De Santo, A; De Regie, JBD; Dedovich, DV; Degens, J; Deiana, AM; Del Corso, F; Del Peso, J; Del Rio, F; Deliot, F; Delitzsch, CM; Della Pietra, M; Della Volpe, D; Dell'Acqua, A; Dell'Asta, L; Delmastro, M; Delsart, PA; Demers, S; Demichev, M; Denisov, SP; D'Eramo, L; Derendarz, D; Derue, F; Dervan, P; Desch, K; Deutsch, C; Di Bello, FA; Di Ciaccio, A; Di Ciaccio, L; Di Domenico, A; Di Donato, C; Di Girolamo, A; Di Gregorio, G; Di Luca, A; Di Micco, B; Di Nardo, R; Diaconu, C; Diamantopoulou, M; Dias, FA; Do Vale, TD; Diaz, MA; Capriles, FGD; Didenko, M; Diehl, EB; Diehl, L; Cornell, SD; Pardos, CD; Dimitriadi, C; Dimitrievska, A; Dingfelder, J; Dinu, IM; Dittmeier, SJ; Dittus, F; Djama, F; Djobava, T; Djuvsland, JI; Doglioni, C; Dohnalova, A; Dolejsi, J; Dolezal, Z; Dona, KM; Donadelli, M; Dong, B; Donini, J; D'Onofrio, A; D'Onofrio, M; Dopke, J; Doria, A; Fernandes, NDS; Dougan, P; Dova, MT; Doyle, AT; Draguet, MA; Dreyer, E; Drivas-Koulouris, I; Drnevich, M; Drobac, AS; Drozdova, M; Du, D; du Pree, TA; Dubinin, F; Dubovsky, M; Duchovni, E; Duckeck, G; Ducu, OA; Duda, D; Dudarev, A; Duden, ER; D'uffizi, M; Duflot, L; Dührssen, M; Dulsen, C; Dumitriu, AE; Dunford, M; Dungs, S; Dunne, K; Duperrin, A; Yildiz, HD; Düren, M; Durglishvili, A; Dwyer, BL; Dyckes, GI; Dyndal, M; Dysch, S; Dziedzic, BS; Earnshaw, ZO; Eberwein, GH; Eckerova, B; Eggebrecht, S; De Souza, EEP; Ehrke, LF; Eigen, G; Einsweiler, K; Ekelof, T; Ekman, PA; El Farkh, S; El Ghazali, Y; El Jarrari, H; El Moussaouy, A; Ellajosyula, V; Ellert, M; Ellinghaus, F; Elliot, AA; Ellis, N; Elmsheuser, J; Elsing, M; Emeliyanov, D; Enari, Y; Ene, I; Epari, S; Erdmann, J; Erland, PA; Errenst, M; Escalier, M; Escobar, C; Etzion, E; Evans, G; Evans, H; Evans, LS; Evans, MO; Ezhilov, A; Ezzarqtouni, S; Fabbri, F; Fabbri, L; Facini, G; Fadeyev, V; Fakhrutdinov, RM; Falciano, S; Coelho, LFFU; Falke, PJ; Faltova, J; Fan, C; Fan, Y; Fang, Y; Fanti, M; Faraj, M; Farazpay, Z; Farbin, A; Farilla, A; Farooque, T; Farrington, SM; Fassi, F; Fassouliotis, D; Giannelli, MF; Fawcett, WJ; Fayard, L; Federic, P; Federicova, P; Fedin, OL; Fedotov, G; Feickert, M; Feligioni, L; Fellers, DE; Feng, C; Feng, M; Feng, Z; Fenton, MJ; Fenyuk, AB; Ferencz, L; Ferguson, RAM; Luengo, SIF; Martinez, PF; Fernoux, MJV; Ferrando, J; Ferrari, A; Ferrari, P; Ferrari, R; Ferrere, D; Ferretti, C; Fiedler, F; Fiedler, P; Filipcic, A; Filmer, EK; Filthaut, F; Fiolhais, MCN; Fiorini, L; Fisher, WC; Fitschen, T; Fitzhugh, PM; Fleck, I; Fleischmann, P; Flick, T; Flores, M; Castillo, LRF; De Acedo, LFS; Follega, FM; Fomin, N; Foo, JH; Forland, BC; Formica, A; Forti, AC; Fortin, E; Fortman, AW; Foti, MG; Fountas, L; Fournier, D; Fox, H; Francavilla, P; Francescato, S; Franchellucci, S; Franchini, M; Franchino, S; Francis, D; Franco, L; Lima, VF; Franconi, L; Franklin, M; Frattari, G; Freegard, AC; Freund, WS; Frid, YY; Friend, J; Fritzsche, N; Froch, A; Froidevaux, D; Frost, JA; Fu, Y; Fujimoto, M; Torregrosa, EF; Fung, KY; De Simas, EF; Furukawa, M; Fuster, J; Gabrielli, A; Gabrielli, A; Gadow, P; Gagliardi, G; Gagnon, LG; Gallas, EJ; Gallop, BJ; Gan, KK; Ganguly, S; Gao, J; Gao, Y; Walls, FMG; Garcia, B; García, C; Alonso, AG; Caffaro, AGG; Navarro, JEG; Garcia-Sciveres, M; Gardner, GL; Gardner, RW; Garelli, N; Garg, D; Garg, RB; Gargan, JM; Garner, CA; Garvey, CM; Gasiorowski, SJ; Gaspar, P; Gaudio, G; Gautam, V; Gauzzi, P; Gavrilenko, IL; Gavrilyuk, A; Gay, C; Gaycken, G; Gazis, EN; Geanta, AA; Gee, CM; Gemme, C; Genest, MH; Gentile, S; Gentry, AD; George, S; George, WF; Geralis, T; Gessinger-Befurt, P; Geyik, ME; Ghani, M; Ghneimat, M; Ghorbanian, K; Ghosal, A; Ghosh, A; Ghosh, A; Giacobbe, B; Giagu, S; Giani, T; Giannetti, P; Giannini, A; Gibson, SM; Gignac, M; Gil, DT; Gilbert, AK; Gilbert, BJ; Gillberg, D; Gilles, G; Gillwald, NEK; Ginabat, L; Gingrich, DM; Giordani, MP; Giraud, PF; Giugliarelli, G; Giugni, D; Giuli, F; Gkialas, I; Gladilin, LK; Glasman, C; Gledhill, GR; Glemza, G; Glisic, M; Gnesi, I; Go, Y; Goblirsch-Kolb, M; Gocke, B; Godin, D; Gokturk, B; Goldfarb, S; Golling, T; Gololo, MGD; Golubkov, D; Gombas, JP; Gomes, A; Da Silva, GG; Delegido, AJG; Gonçalo, R; Gonella, G; Gonella, L; Gongadze, A; Gonnella, F; Gonski, JL; Andana, RYG; de la Hoz, SG; Fernandez, SG; Lopez, RG; Renteria, CG; Rodrigues, MVG; Suarez, RG; Gonzalez-Sevilla, S; Rodriguez, GRG; Goossens, L; Gorini, B; Gorini, E; Gorisek, A; Gosart, TC; Goshaw, AT; Gostkin, MI; Goswami, S; Gottardo, CA; Gotz, SA; Gouighri, M; Goumarre, V; Goussiou, AG; Govender, N; Grabowska-Bold, I; Graham, K; Gramstad, E; Grancagnolo, S; Grandi, M; Grant, CM; Gravila, PM; Gravili, FG; Gray, HM; Greco, M; Grefe, C; Gregor, IM; Grenier, P; Grewe, SG; Grieco, C; Grillo, AA; Grimm, K; Grinstein, S; Grivaz, JF; Gross, E; Grosse-Knetter, J; Grud, C; Grundy, JC; Guan, L; Guan, W; Gubbels, C; Rojas, JGRG; Guerrieri, G; Guescini, F; Gugel, R; Guhit, JAM; Guida, A; Guillemin, T; Guilloton, E; Guindon, S; Guo, F; Guo, J; Guo, L; Guo, Y; Gupta, R; Gurbuz, S; Gurdasani, SS; Gustavino, G; Guth, M; Gutierrez, P; Zagazeta, LFG; Gutschow, C; Gwenlan, C; Gwilliam, CB; Haaland, ES; Haas, A; Habedank, M; Haber, C; Hadavand, HK; Hadef, A; Hadzic, S; Hahn, JJ; Haines, EH; Haleem, M; Haley, J; Hall, JJ; Hallewell, GD; Halser, L; Hamano, K; Hamer, M; Hamity, GN; Hampshire, EJ; Han, J; Han, K; Han, L; Han, L; Han, S; Han, YF; Hanagaki, K; Hance, M; Hangal, DA; Hanif, H; Hank, MD; Hankache, R; Hansen, JB; Hansen, JD; Hansen, PH; Hara, K; Harada, D; Harenberg, T; Harkusha, S; Harris, ML; Harris, YT; Harrison, J; Harrison, NM; Harrison, PF; Hartman, NM; Hartmann, NM; Hasegawa, Y; Hauser, R; Hawkes, CM; Hawkings, RJ; Hayashi, Y; Hayashida, S; Hayden, D; Hayes, C; Hayes, RL; Hays, CP; Hays, JM; Hayward, HS; He, F; He, M; He, Y; He, Y; Heatley, NB; Hedberg, V; Heggelund, AL; Hehir, ND; Heidegger, C; Heidegger, KK; Heidorn, WD; Heilman, J; Heim, S; Heim, T; Heinlein, JG; Heinrich, JJ; Heinrich, L; Hejbal, J; Helary, L; Held, A; Hellesund, S; Helling, CM; Hellman, S; Henderson, RCW; Henkelmann, L; Correia, AMH; Herde, H; Jiménez, YH; Herrmann, LM; Herrmann, T; Herten, G; Hertenberger, R; Hervas, L; Hesping, ME; Hessey, NP; Hibi, H; Hill, E; Hillier, SJ; Hinds, JR; Hinterkeuser, F; Hirose, M; Hirose, S; Hirschbuehl, D; Hitchings, TG; Hiti, B; Hobbs, J; Hobincu, R; Hod, N; Hodgkinson, MC; Hodkinson, BH; Hoecker, A; Hofer, J; Holm, T; Holzbock, M; Hommels, LBAH; Honan, BP; Hong, J; Hong, TM; Hooberman, BH; Hopkins, WH; Horii, Y; Hou, S; Howard, AS; Howarth, J; Hoya, J; Hrabovsky, M; Hrynevich, A; Hryn'ova, T; Hsu, PJ; Hsu, SC; Hu, Q; Hu, YF; Huang, S; Huang, X; Huang, Y; Huang, Y; Huang, Z; Hubacek, Z; Huebner, M; Huegging, F; Huffman, TB; Hugli, CA; Huhtinen, M; Huiberts, SK; Hulsken, R; Huseynov, N; Huston, J; Huth, J; Hyneman, R; Iacobucci, G; Iakovidis, G; Ibragimov, I; Iconomidou-Fayard, L; Iengo, P; Iguchi, R; Iizawa, T; Ikegami, Y; Ilic, N; Imam, H; Lezki, MI; Carlson, TI; Introzzi, G; Iodice, M; Ippolito, V; Irwin, RK; Ishino, M; Islam, W; Issever, C; Istin, S; Ito, H; Ponce, JMI; Iuppa, R; Ivina, A; Izen, JM; Izzo, V; Jacka, P; Jackson, P; Jacobs, RM; Jaeger, BP; Jagfeld, CS; Jain, G; Jain, P; Jäkel, G; Jakobs, K; Jakoubek, T; Jamieson, J; Janas, KW; Javurkova, M; Jeanneau, F; Jeanty, L; Jejelava, J; Jenni, P; Jessiman, CE; Jézéquel, S; Jia, C; Jia, J; Jia, X; Jia, X; Jia, Z; Jiang, Y; Jiggins, S; Pena, JJ; Jin, S; Jinaru, A; Jinnouchi, O; Johansson, P; Johns, KA; Johnson, JW; Jones, DM; Jones, E; Jones, P; Jones, RWL; Jones, TJ; Joos, HL; Joshi, R; Jovicevic, J; Ju, X; Junggeburth, JJ; Junkermann, T; Rozas, AJ; Juzek, MK; Kabana, S; Kaczmarska, A; Kado, M; Kagan, H; Kagan, M; Kahn, A; Kahn, A; Kahra, C; Kaji, T; Kajomovitz, E; Kakati, N; Kalaitzidou, I; Kalderon, CW; Kamenshchikov, A; Kang, NJ; Kar, D; Karava, K; Kareem, MJ; Karentzos, E; Karkanias, I; Karkout, O; Karpov, SN; Karpova, ZM; Kartvelishvili, V; Karyukhin, AN; Kasimi, E; Katzy, J; Kaur, S; Kawade, K; Kawale, MP; Kawamoto, C; Kawamoto, T; Kay, EF; Kaya, FI; Kazakos, S; Kazanin, VF; Ke, Y; Keaveney, JM; Keeler, R; Kehris, GV; Keller, JS; Kelly, AS; Kempster, JJ; Kennedy, KE; Kennedy, PD; Kepka, O; Kerridge, BP; Kersten, S; Kersevan, BP; Keshri, S; Keszeghova, L; Haghighat, SK; Khandoga, M; Khanov, A; Kharlamov, AG; Kharlamova, T; Khoda, EE; Kholodenko, M; Khoo, TJ; Khoriauli, G; Khubua, J; Khwaira, YAR; Kilgallon, A; Kim, DW; Kim, YK; Kimura, N; Kingston, MK; Kirchhoff, A; Kirfel, C; Kirfel, F; Kirk, J; Kiryunin, AE; Kitsaki, C; Kivernyk, O; Klassen, M; Klein, C; Klein, L; Klein, MH; Klein, M; Klein, SB; Klein, U; Klimek, P; Klimentov, A; Klioutchnikova, T; Kluit, P; Kluth, S; Kneringer, E; Knight, TM; Knue, A; Kobayashi, R; Kobylianskii, D; Koch, SF; Kocian, M; Kodys, P; Koeck, DM; Koenig, PT; Koffas, T; Kolb, M; Koletsou, I; Komarek, T; Köneke, K; Kong, AXY; Kono, T; Konstantinidis, N; Konya, B; Kopeliansky, R; Koperny, S; Korcyl, K; Kordas, K; Koren, G; Korn, A; Korn, S; Korolkov, I; Korotkova, N; Kortman, B; Kortner, O; Kortner, S; Kostecka, WH; Kostyukhin, VV; Kotsokechagia, A; Kotwal, A; Koulouris, A; Kourkoumeli-Charalampidi, A; Kourkoumelis, C; Kourlitis, E; Kovanda, O; Kowalewski, R; Kozanecki, W; Kozhin, AS; Kramarenko, VA; Kramberger, G; Kramer, P; Krasny, MW; Krasznahorkay, A; Kraus, JW; Kremer, JA; Kresse, T; Kretzschmar, J; Kreul, K; Krieger, P; Krishnamurthy, S; Krivos, M; Krizka, K; Kroeninger, K; Kroha, H; Kroll, J; Kroll, J; Krowpman, KS; Kruchonak, U; Krüger, H; Krumnack, N; Kruse, MC; Krzysiak, JA; Kuchinskaia, O; Kuday, S; Kuehn, S; Kuesters, R; Kuhl, T; Kukhtin, V; Kulchitsky, Y; Kuleshov, S; Kumar, M; Kumari, N; Kupco, A; Kupfer, T; Kupich, A; Kuprash, O; Kurashige, H; Kurchaninov, LL; Kurdysh, O; Kurochkin, YA; Kurova, A; Kuze, M; Kvam, AK; Kvita, J; Kwan, T; Kyriacou, NG; Laatu, LAO; Lacasta, C; Lacava, F; Lacker, H; Lacour, D; Lad, NN; Ladygin, E; Laforge, B; Lagouri, T; Lahbabi, FZ; Lai, S; Lakomiec, IK; Lalloue, N; Lambert, JE; Lammers, S; Lampl, W; Lampoudis, C; Lancaster, AN; Lancon, E; Landgraf, U; Landon, MPJ; Lang, VS; Langenberg, RJ; Langrekken, OKB; Lankford, AJ; Lanni, F; Lantzsch, K; Lanza, A; Lapertosa, A; Laporte, JF; Lari, T; Manghi, FL; Lassnig, M; Latonova, V; Laudrain, A; Laurier, A; Lawlor, SD; Lawrence, Z; Lazzaroni, M; Le, B; Le Boulicaut, EM; Leban, B; Lebedev, A; LeBlanc, M; Ledroit-Guillon, F; Lee, ACA; Lee, SC; Lee, S; Lee, TF; Leeuw, LL; Lefebvre, HP; Lefebvre, M; Leggett, C; Miotto, GL; Leigh, M; Leight, WA; Leinonen, W; Leisos, A; Leite, MAL; Leitgeb, CE; Leitner, R; Leney, KJC; Lenz, T; Leone, S; Leonidopoulos, C; Leopold, A; Leroy, C; Les, R; Lester, CG; Levchenko, M; Levêque, J; Levin, D; Levinson, LJ; Lewicki, MP; Lewis, DJ; Li, A; Li, B; Li, C; Li, CQ; Li, H; Li, H; Li, H; Li, H; Li, H; Li, K; Li, L; Li, M; Li, QY; Li, S; Li, S; Li, T; Li, X; Li, Z; Li, Z; Li, Z; Li, Z; Liang, S; Liang, Z; Liberatore, M; Liberti, B; Lie, K; Marin, JL; Lien, H; Lin, K; Lindley, RE; Lindon, JH; Lipeles, E; Lipniacka, A; Lister, A; Little, JD; Liu, B; Liu, BX; Liu, D; Liu, JB; Liu, JKK; Liu, K; Liu, M; Liu, MY; Liu, P; Liu, Q; Liu, X; Liu, Y; Liu, YL; Liu, YW; Merino, JL; Lloyd, SL; Lobodzinska, EM; Loch, P; Loffredo, S; Lohse, T; Lohwasser, K; Loiacono, E; Lokajicek, M; Lomas, JD; Long, JD; Longarini, I; Longo, L; Longo, R; Paz, IL; Solis, AL; Lorenz, J; Martinez, NL; Lory, AM; Centeno, GL; Loseva, O; Lou, X; Lou, X; Lounis, A; Love, J; Love, PA; Lu, G; Lu, M; Lu, S; Lu, YJ; Lubatti, HJ; Luci, C; Alves, FLL; Lucotte, A; Luehring, F; Luise, I; Lukianchuk, O; Lundberg, O; Lund-Jensen, B; Luongo, NA; Lutz, MS; Lux, AB; Lynn, D; Lyons, H; Lysak, R; Lytken, E; Lyubushkin, V; Lyubushkina, T; Lyukova, MM; Ma, H; Ma, K; Ma, LL; Ma, Y; Mac Donell, DM; Maccarrone, G; MacDonald, JC; Farias, PCMD; Madar, R; Mader, WF; Madula, T; Maeda, J; Maeno, T; Maguire, H; Maiboroda, V; Maio, A; Maj, K; Majersky, O; Majewski, S; Makovec, N; Maksimovic, V; Malaescu, B; Malecki, P; Maleev, VP; Malek, F; Mali, M; Malito, D; Mallik, U; Maltezos, S; Malyukov, S; Mamuzic, J; Mancini, G; Manco, G; Mandalia, JP; Mandic, I; De Andrade, LM; Maniatis, IM; Ramos, JM; Mankad, DC; Mann, A; Mansoulie, B; Manzoni, S; Marantis, A; Marchiori, G; Marcisovsky, M; Marcon, C; Marinescu, M; Marjanovic, M; Marshall, EJ; Marshall, Z; Marti-Garcia, S; Martin, TA; Martin, VJ; Latour, BMD; Martinelli, L; Martinez, M; Agullo, PM; Outschoorn, VIM; Suarez, PM; Martin-Haugh, S; Martoiu, VS; Martyniuk, AC; Marzin, A; Mascione, D; Masetti, L; Mashimo, T; Masik, J; Maslennikov, AL; Massa, L; Massarotti, P; Mastrandrea, P; Mastroberardino, A; Masubuchi, T; Mathisen, T; Matousek, J; Matsuzawa, N; Maurer, J; Macek, B; Maximov, DA; Mazini, R; Maznas, I; Mazza, M; Mazza, SM; Mazzeo, E; Mc Ginn, C; Mc Gowan, JP; Mc Kee, SP; McDonald, EF; McDougall, AE; Mcfayden, JA; McGovern, RP; Mchedlidze, G; Mckenzie, RP; Mclachlan, TC; Mclaughlin, DJ; McMahon, SJ; Mcpartland, CM; McPherson, RA; Mehlhase, S; Mehta, A; Melini, D; Garcia, BRM; Melo, AH; Meloni, F; Da Costa, AMMJ; Meng, HY; Meng, L; Menke, S; Mentink, M; Meoni, E; Merlassino, C; Merola, L; Meroni, C; Merz, G; Meshkov, O; Metcalfe, J; Mete, AS; Meyer, C; Meyer, JP; Middleton, RP; Mijovic, L; Mikenberg, G; Mikestikova, M; Mikuz, M; Mildner, H; Milic, A; Milke, CD; Miller, DW; Miller, LS; Milov, A; Milstead, DA; Min, T; Minaenko, AA; Minashvili, IA; Mince, L; Mincer, AI; Mindur, B; Mineev, M; Mino, Y; Mir, LM; Lopez, MM; Mironova, M; Mishima, A; Missio, MC; Mitra, A; Mitsou, VA; Mitsumori, Y; Miu, O; Miyagawa, PS; Mkrtchyan, T; Mlinarevic, M; Mlinarevic, T; Mlynarikova, M; Mobius, S; Moder, P; Mogg, P; Mohammed, AF; Mohapatra, S; Mokgatitswane, G; Moleri, L; Mondal, B; Mondal, S; Monig, K; Monnier, E; Romero, LM; Berlingen, JM; Montella, M; Montereali, F; Monticelli, F; Monzani, S; Morange, N; De Carvalho, ALM; Llácer, MM; Martinez, CM; Morettini, P; Morgenstern, S; Morii, M; Morinaga, M; Morley, AK; Morodei, F; Morvaj, L; Moschovakos, P; Moser, B; Mosidze, M; Moskalets, T; Moskvitina, P; Moss, J; Moyse, EJW; Mtintsilana, O; Muanza, S; Mueller, J; Muenstermann, D; Muller, R; Müllier, GA; Mullin, AJ; Mullin, JJ; Mungo, DP; Perez, DM; Sanchez, FJM; Murin, M; Murray, WJ; Murrone, A; Muse, JM; Muskinja, M; Mwewa, C; Myagkov, AG; Myers, AJ; Myers, AA; Myers, G; Myska, M; Nachman, BP; Nackenhorst, O; Nag, A; Nagai, K; Nagano, K; Nagle, JL; Nagy, E; Nairz, AM; Nakahama, Y; Nakamura, K; Nakkalil, K; Nanjo, H; Narayan, R; Narayanan, EA; Naryshkin, I; Naseri, M; Nasri, S; Nass, C; Navarro, G; Navarro-Gonzalez, J; Nayak, R; Nayaz, A; Nechaeva, PY; Nechansky, F; Nedic, L; Neep, TJ; Negri, A; Negrini, M; Nellist, C; Nelson, C; Nelson, K; Nemecek, S; Nessi, M; Neubauer, MS; Neuhaus, F; Neundorf, J; Newhouse, R; Newman, PR; Ng, CW; Ng, YWY; Ngair, B; Nguyen, HDN; Nickerson, RB; Nicolaidou, R; Nielsen, J; Niemeyer, M; Niermann, J; Nikiforou, N; Nikolaenko, V; Nikolic-Audit, I; Nikolopoulos, K; Nilsson, P; Ninca, I; Nindhito, HR; Ninio, G; Nisati, A; Nishu, N; Nisius, R; Nitschke, JE; Nkadimeng, EK; Nobe, T; Noel, DL; Nommensen, T; Norfolk, MB; Norisam, RRB; Norman, BJ; Novak, J; Novak, T; Novotny, L; Novotny, R; Nozka, L; Ntekas, K; De Moura, NMJN Jr; Nurse, E; Ocariz, J; Ochi, A; Ochoa, I; Oerdek, S; Offermann, JT; Ogrodnik, A; Oh, A; Ohm, CC; Oide, H; Oishi, R; Ojeda, ML; O'Keefe, MW; Okumura, Y; Seabra, LFO; Pino, SAO; Damazio, DO; Goncalves, DO; Oliver, JL; Olszewski, A; Öncel, OÖ; O'Neill, AP; Onofre, A; Onyisi, PUE; Oreglia, MJ; Orellana, GE; Orestano, D; Orlando, N; Orr, RS; O'Shea, V; Osojnak, LM; Ospanov, R; Garzon, GOY; Otono, H; Ott, PS; Ottino, GJ; Ouchrif, M; Ouellette, J; Ould-Saada, F; Owen, M; Owen, RE; Oyulmaz, KY; Ozcan, VE; Ozturk, N; Ozturk, S; Pacey, HA; Pages, AP; Aranda, CP; Padovano, G; Griso, SP; Palacino, G; Palazzo, A; Palestini, S; Pan, J; Pan, T; Panchal, DK; Pandini, CE; Vazquez, JGP; Pandya, HD; Pang, H; Pani, P; Panizzo, G; Paolozzi, L; Papadatos, C; Parajuli, S; Paramonov, A; Paraskevopoulos, C; Hernandez, DP; Park, TH; Parker, MA; Parodi, F; Parrish, EW; Parrish, VA; Parsons, JA; Parzefall, U; Dias, BP; Dominguez, LP; Pasqualucci, E; Passaggio, S; Pastore, F; Pasuwan, P; Patel, P; Patel, UM; Pater, JR; Pauly, T; Pearkes, J; Pedersen, M; Pedro, R; Peleganchuk, SV; Penc, O; Pender, EA; Peng, H; Penski, KE; Penzin, M; Peralva, BS; Peixoto, APP; Sanchez, LP; Perepelitsa, DV; Codina, EP; Perganti, M; Perini, L; Pernegger, H; Perrin, O; Peters, K; Peters, RFY; Petersen, BA; Petersen, TC; Petit, E; Petousis, V; Petridou, C; Petrukhin, A; Pettee, M; Pettersson, NE; Petukhov, A; Petukhova, K; Pezoa, R; Pezzotti, L; Pezzullo, G; Pham, TM; Pham, T; Phillips, PW; Piacquadio, G; Pianori, E; Piazza, F; Piegaia, R; Pietreanu, D; Pilkington, AD; Pinamonti, M; Pinfold, JL; Pereira, BCP; Pinoargote, AEP; Pintucci, L; Piper, KM; Pirttikoski, A; Pizzi, DA; Pizzimento, L; Pizzini, A; Pleier, MA; Plesanovs, V; Pleskot, V; Plotnikova, E; Poddar, G; Poettgen, R; Poggioli, L; Pokharel, I; Polacek, S; Polesello, G; Poley, A; Polifka, R; Polini, A; Pollard, CS; Pollock, ZB; Polychronakos, V; Pacchi, EP; Ponomarenko, D; Pontecorvo, L; Popa, S; Popeneciu, GA; Poreba, A; Quintero, DMP; Pospisil, S; Postill, MA; Postolache, P; Potamianos, K; Potepa, PA; Potrap, IN; Potter, CJ; Potti, H; Poulsen, T; Poveda, J; Astigarraga, MEP; Ibanez, AP; Pretel, J; Price, D; Primavera, M; Martin, MAP; Privara, R; Procter, T; Proffitt, ML; Proklova, N; Prokofiev, K; Proto, G; Protopopescu, S; Proudfoot, J; Przybycien, M; Przygoda, WW; Puddefoot, JE; Pudzha, D; Pyatiizbyantseva, D; Qian, J; Qichen, D; Qin, Y; Qiu, T; Quadt, A; Queitsch-Maitland, M; Quetant, G; Quinn, RP; Bolanos, GR; Rafanoharana, D; Ragusa, F; Rainbolt, JL; Raine, JA; Rajagopalan, S; Ramakoti, E; Ran, K; Rapheeha, NP; Rasheed, H; Raskina, V; Rassloff, DF; Rave, S; Ravina, B; Ravinovich, I; Raymond, M; Read, AL; Readioff, NP; Rebuzzi, DM; Redlinger, G; Reed, AS; Reeves, K; Reidelsturz, JA; Reikher, D; Rej, A; Rembser, C; Renardi, A; Renda, M; Rendel, MB; Renner, F; Rennie, AG; Rescia, AL; Resconi, S; Ressegotti, M; Rettie, S; Rivera, JGR; Reynolds, E; Rezanova, OL; Reznicek, P; Ribaric, N; Ricci, E; Richter, R; Richter, S; Richter-Was, E; Ridel, M; Ridouani, S; Rieck, P; Riedler, P; Riefel, EM; Rijssenbeek, M; Rimoldi, A; Rimoldi, M; Rinaldi, L; Rinn, TT; Rinnagel, MP; Ripellino, G; Riu, I; Rivadeneira, P; Vergara, JCR; Rizatdinova, F; Rizvi, E; Roberts, BA; Roberts, BR; Robertson, SH; Robinson, D; Gajardo, CMR; Manzano, MR; Robson, A; Rocchi, A; Roda, C; Bosca, SR; Garcia, YR; Rodriguez, AR; Vera, AMR; Roe, S; Roemer, JT; Roepe-Gier, AR; Roggel, J; Rohne, O; Rojas, RA; Roland, CPA; Roloff, J; Romaniouk, A; Romano, E; Romano, M; Hernandez, ACR; Rompotis, N; Roos, L; Rosati, S; Rosser, BJ; Rossi, E; Rossi, E; Rossi, LP; Rossini, L; Rosten, R; Rotaru, M; Rottler, B; Rougier, C; Rousseau, D; Rousso, D; Roy, A; Roy-Garand, S; Rozanov, A; Rozen, Y; Ruan, X; Jimenez, AR; Ruby, AJ; Rivera, VHR; Ruggeri, TA; Ruggiero, A; Ruiz-Martinez, A; Rummler, A; Rurikova, Z; Rusakovich, NA; Russell, HL; Russo, G; Rutherfoord, JP; Colmenares, SR; Rybacki, K; Rybar, M; Rye, EB; Ryzhov, A; Iglesias, JAS; Sabatini, P; Sabetta, L; Sadrozinski, HFW; Tehrani, FS; Samani, BS; Safdari, M; Saha, S; Sahinsoy, M; Saimpert, M; Saito, M; Saito, T; Salamani, D; Salnikov, A; Salt, J; Salas, AS; Salvatore, D; Salvatore, F; Salzburger, A; Sammel, D; Sampsonidis, D; Sampsonidou, D; Sánchez, J; Pineda, AS; Sebastian, VS; Sandaker, H; Sander, CO; Sandesara, JA; Sandhoff, M; Sandoval, C; Sankey, DPC; Sano, T; Sansoni, A; Santi, L; Santoni, C; Santos, H; Santpur, SN; Santra, A; Saoucha, KA; Saraiva, JG; Sardain, J; Sasaki, O; Sato, K; Sauer, C; Sauerburger, F; Sauvan, E; Savard, P; Sawada, R; Sawyer, C; Sawyer, L; Galvan, IS; Sbarra, C; Sbrizzi, A; Scanlon, T; Schaarschmidt, J; Schacht, P; Schäfer, U; Schaffer, AC; Schaile, D; Schamberger, RD; Scharf, C; Schefer, MM; Schegelsky, VA; Scheirich, D; Schenck, F; Schernau, M; Scheulen, C; Schiavi, C; Schioppa, EJ; Schioppa, M; Schlag, B; Schleicher, KE; Schlenker, S; Schmeing, J; Schmidt, MA; Schmieden, K; Schmitt, C; Schmitt, S; Schoeffel, L; Schoening, A; Scholer, PG; Schopf, E; Schott, M; Schovancova, J; Schramm, S; Schroeder, F; Schroer, T; Schultz-Coulon, HC; Schumacher, M; Schumm, BA; Schune, P; Schuy, AJ; Schwartz, HR; Schwartzman, A; Schwarz, TA; Schwemling, P; Schwienhorst, R; Sciandra, A; Sciolla, G; Scuri, F; Sebastiani, CD; Sedlaczek, K; Seema, P; Seidel, SC; Seiden, A; Seidlitz, BD; Seitz, C; Seixas, JM; Sekhniaidze, G; Sekula, SJ; Selem, L; Semprini-Cesari, N; Sengupta, D; Senthilkumar, V; Serin, L; Serkin, L; Sessa, M; Severini, H; Sforza, F; Sfyrla, A; Shabalina, E; Shaheen, R; Shahinian, JD; Renous, DS; Shan, LY; Shapiro, M; Sharma, A; Sharma, AS; Sharma, P; Sharma, S; Shatalov, PB; Shaw, K; Shaw, SM; Shcherbakova, A; Shen, Q; Sherwood, P; Shi, L; Shi, X; Shimmin, CO; Shinner, JD; Shipsey, IPJ; Shirabe, S; Shiyakova, M; Shlomi, J; Shochet, MJ; Shojaii, J; Shope, DR; Shrestha, B; Shrestha, S; Shrif, EM; Shroff, MJ; Sicho, P; Sickles, AM; Haddad, ES; Sidoti, A; Siegert, F; Sijacki, D; Sikora, R; Sili, F; Silva, JM; Oliveira, MVS; Silverstein, SB; Simion, S; Simoniello, R; Simpson, EL; Simpson, H; Simpson, LR; Simpson, ND; Simsek, S; Sindhu, S; Sinervo, P; Singh, S; Sinha, S; Sinha, S; Sioli, M; Siral, I; Sitnikova, E; Sivoklokov, SY; Sjölin, J; Skaf, A; Skorda, E; Skubic, P; Slawinska, M; Smakhtin, V; Smart, BH; Smiesko, J; Smirnov, SY; Smirnov, Y; Smirnova, LN; Smirnova, O; Smith, AC; Smith, EA; Smith, HA; Smith, JL; Smith, R; Smizanska, M; Smolek, K; Snesarev, AA; Snider, SR; Snoek, HL; Snyder, S; Sobie, R; Soffer, A; Sanchez, CAS; Soldatov, EY; Soldevila, U; Solodkov, AA; Solomon, S; Soloshenko, A; Solovieva, K; Solovyanov, OV; Solovyev, V; Sommer, P; Sonay, A; Song, WY; Sonneveld, JM; Sopczak, A; Sopio, AL; Sopkova, F; Alvarez, IRS; Sothilingam, V; Sottocornola, S; Soualah, R; Soumaimi, Z; South, D; Soybelman, N; Spagnolo, S; Spalla, M; Sperlich, D; Spigo, G; Spinali, S; Spiteri, DP; Spousta, M; Staats, EJ; Stabile, A; Stamen, R; Stampekis, A; Standke, M; Stanecka, E; Stange, MV; Stanislaus, B; Stanitzki, MM; Stapf, B; Starchenko, EA; Stark, GH; Stark, J; Starko, DM; Staroba, P; Starovoitov, P; Stärz, S; Staszewski, R; Stavropoulos, G; Steentoft, J; Steinberg, P; Stelzer, B; Stelzer, HJ; Stelzer-Chilton, O; Stenzel, H; Stevenson, TJ; Stewart, GA; Stewart, JR; Stockton, MC; Stoicea, G; Stolarski, M; Stonjek, S; Straessner, A; Strandberg, J; Strandberg, S; Stratmann, M; Strauss, M; Strebler, T; Strizenec, P; Ströhmer, R; Strom, DM; Strom, LR; Stroynowski, R; Strubig, A; Stucci, SA; Stugu, B; Stupak, J; Styles, NA; Su, D; Su, S; Su, W; Su, X; Sugizaki, K; Sulin, VV; Sullivan, MJ; Sultan, DMS; Sultanaliyeva, L; Sultansoy, S; Sumida, T; Sun, S; Sun, S; Gudnadottir, OS; Sur, N; Sutton, MR; Suzuki, H; Svatos, M; Swiatlowski, M; Swirski, T; Sykora, I; Sykora, M; Sykora, T; Ta, D; Tackmann, K; Taffard, A; Tafirout, R; Vargas, JST; Takeva, EP; Takubo, Y; Talby, M; Talyshev, AA; Tam, KC; Tamir, NM; Tanaka, A; Tanaka, J; Tanaka, R; Tanasini, M; Tao, Z; Araya, ST; Tapprogge, S; Mohamed, ATA; Tarem, S; Tariq, K; Tarna, G; Tartarelli, GF; Tas, P; Tasevsky, M; Tassi, E; Tate, AC; Tateno, G; Tayalati, Y; Taylor, GN; Taylor, W; Teagle, H; Tee, AS; De Lima, RT; Teixeira-Dias, P; Teoh, JJ; Terashi, K; Terron, J; Terzo, S; Testa, M; Teuscher, RJ; Thaler, A; Theiner, O; Themistokleous, N; Theveneaux-Pelzer, T; Thielmann, O; Thomas, DW; Thomas, JP; Thompson, EA; Thompson, PD; Thomson, E; Tian, Y; Tikhomirov, V; Tikhonov, YA; Timoshenko, S; Timoshyn, D; Ting, EXL; Tipton, P; Tlou, SH; Tnourji, A; Todome, K; Todorova-Nova, S; Todt, S; Togawa, M; Tojo, J; Tokár, S; Tokushuku, K; Toldaiev, O; Tombs, R; Tomoto, M; Tompkins, L; Topolnicki, KW; Torrence, E; Torres, H; Pastor, ET; Toscani, M; Tosciri, C; Tost, M; Tovey, DR; Traeet, A; Trandafir, IS; Trefzger, T; Tricoli, A; Trigger, IM; Trincaz-Duvoid, S; Trischuk, DA; Trocmé, B; Troncon, C; Truong, L; Trzebinski, M; Trzupek, A; Tsai, F; Tsai, M; Tsiamis, A; Tsiareshka, PV; Tsigaridas, S; Tsirigotis, A; Tsiskaridze, V; Tskhadadze, EG; Tsopoulou, M; Tsujikawa, Y; Tsukerman, II; Tsulaia, V; Tsuno, S; Tsur, O; Tsuri, K; Tsybychev, D; Tu, Y; Tudorache, A; Tudorache, V; Tuna, AN; Turchikhin, S; Cakir, IT; Turra, R; Turtuvshin, T; Tuts, PM; Tzamarias, S; Tzanis, P; Tzovara, E; Ukegawa, F; Poblete, PAU; Umaka, EN; Unal, G; Unal, M; Undrus, A; Unel, G; Urban, J; Urquijo, P; Usai, G; Ushioda, R; Usman, M; Uysal, Z; Vacavant, L; Vacek, V; Vachon, B; Vadla, KOH; Vafeiadis, T; Vaitkus, A; Valderanis, C; Santurio, EV; Valente, M; Valentinetti, S; Valero, A; Moreno, EV; Vallier, A; Ferrer, JAV; Van Arneman, DR; Van Daalen, TR; Van der Graaf, A; Van Gemmeren, P; Van Rijnbach, M; Van Stroud, S; Van Vulpen, I; Vanadia, M; Vandelli, W; Vandenbroucke, M; Vandewall, ER; Vannicola, D; Vannoli, L; Vari, R; Varnes, EW; Varni, C; Varol, T; Varouchas, D; Varriale, L; Varvell, KE; Vasile, ME; Vaslin, L; Vasquez, GA; Vasyukov, A; Vazeille, F; Schroeder, TV; Veatch, J; Vecchio, V; Veen, MJ; Veliscek, I; Veloce, LM; Veloso, F; Veneziano, S; Ventura, A; Gonzalez, SV; Verbytskyi, A; Verducci, M; Vergis, C; De Araujo, MV; Verkerke, B; Vermeulen, JC; Vernieri, C; Vessella, M; Vetterli, MC; Vgenopoulos, A; Maira, NV; Vickey, T; Boeriu, OEV; Viehhauser, GHA; Vigani, L; Villa, M; Perez, MV; Villhauer, EM; Vilucchi, E; Vincter, MG; Virdee, GS; Vishwakarma, A; Visibile, A; Vittori, C; Vivarelli, I; Voevodina, E; Vogel, F; Vokac, P; Vol(data truncated to fit)</t>
  </si>
  <si>
    <t>Aad, G.; Abbott, B.; Abeling, K.; Abicht, N. J.; Abidi, S. H.; Aboulhorma, A.; Abramowicz, H.; Abreu, H.; Abulaiti, Y.; Acharya, B. S.; Bourdarios, C. Adam; Adamczyk, L.; Adamek, L.; Addepalli, S. V.; Addison, M. J.; Adelman, J.; Adiguzel, A.; Adye, T.; Affolder, A. A.; Afik, Y.; Agaras, M. N.; Agarwala, J.; Aggarwal, A.; Agheorghiesei, C.; Ahmad, A.; Ahmadov, F.; Ahmed, W. S.; Ahuja, S.; Ai, X.; Aielli, G.; Aikot, A.; Tamlihat, M. Ait; Aitbenchikh, B.; Aizenberg, I.; Akbiyik, M.; Akesson, T. P. A.; Akimov, A. V.; Akiyama, D.; Akolkar, N. N.; Al Khoury, K.; Alberghi, G. L.; Albert, J.; Albicocco, P.; Albouy, G. L.; Alderweireldt, S.; Aleksa, M.; Aleksandrov, I. N.; Alexa, C.; Alexopoulos, T.; Alfonsi, F.; Algren, M.; Alhroob, M.; Ali, B.; Ali, H. M. J.; Ali, S.; Alibocus, S. W.; Aliev, M.; Alimonti, G.; Alkakhi, W.; Allaire, C.; Allbrooke, B. M. M.; Allen, J. F.; Flores, C. A. Allendes; Allport, P. P.; Aloisio, A.; Alonso, F.; Alpigiani, C.; Estevez, M. Alvarez; Fernandez, A. Alvarez; Cardoso, M. Alves; Alviggi, M. G.; Aly, M.; Coutinho, Y. Amaral; Ambler, A.; Amelung, C.; Amerl, M.; Ames, C. G.; Amidei, D.; Dos Santos, S. P. Amor; Amos, K. R.; Ananiev, V.; Anastopoulos, C.; Andeen, T.; Anders, J. K.; Andrean, S. Y.; Andreazza, A.; Angelidakis, S.; Angerami, A.; Anisenkov, A. V.; Annovi, A.; Antel, C.; Anthony, M. T.; Antipov, E.; Antonelli, M.; Anulli, F.; Aoki, M.; Aoki, T.; Pozo, J. A. Aparisi; Aparo, M. A.; Bella, L. Aperio; Appelt, C.; Apyan, A.; Aranzabal, N.; Arcangeletti, C.; Arce, A. T. H.; Arena, E.; Arguin, J-F.; Argyropoulos, S.; Arling, J. -H.; Arnaez, O.; Arnold, H.; Artoni, G.; Asada, H.; Asai, K.; Asai, S.; Asbah, N. A.; Assahsah, J.; Assamagan, K.; Astalos, R.; Atashi, S.; Atkin, R. J.; Atkinson, M.; Atmani, H.; Atmasiddha, P. A.; Augsten, K.; Auricchio, S.; Auriol, A. D.; Austrup, V. A.; Avolio, G.; Axiotis, K.; Azuelos, G.; Babal, D.; Bachacou, H.; Bachas, K.; Bachiu, A.; Backman, F.; Badea, A.; Bagnaia, P.; Bahmani, M.; Bailey, A. J.; Bailey, V. R.; Baines, J. T.; Baines, L.; Bakalis, C.; Baker, O. K.; Bakos, E.; Gupta, D. Bakshi; Balakrishnan, V.; Balasubramanian, R.; Baldin, E. M.; Balek, P.; Ballabene, E.; Balli, F.; Baltes, L. M.; Balunas, W. K.; Balz, J.; Banas, E.; Bandieramonte, M.; Bandyopadhyay, A.; Bansal, S.; Barak, L.; Barakat, M.; Barberio, E. L.; Barberis, D.; Barbero, M.; Barel, M. Z.; Barends, K. N.; Barillari, T.; Barisits, M-S.; Barklow, T.; Baron, P.; Moreno, D. A. Baron; Baroncelli, A.; Barone, G.; Barr, A. J.; Barr, J. D.; Navarro, L. Barranco; Barreiro, F.; da Costa, J. Barreiro Guimaraes; Barron, U.; Teixeira, M. G. Barros; Barsov, S.; Bartels, F.; Bartoldus, R.; Barton, A. E.; Bartos, P.; Basan, A.; Baselga, M.; Bassalat, A.; Basso, M. J.; Basson, C. R.; Bates, R. L.; Batlamous, S.; Batley, J. R.; Batool, B.; Battaglia, M.; Battulga, D.; Bauce, M.; Bauer, M.; Bauer, P.; Hurrell, L. T. Bazzano; Beacham, J. B.; Beau, T.; Beauchemin, P. H.; Becherer, F.; Bechtle, P.; Beck, H. P.; Becker, K.; Beddall, A. J.; Bednyakov, V. A.; Bee, C. P.; Beemster, L. J.; Beermann, T. A.; Begalli, M.; Begel, M.; Behera, A.; Behr, J. K.; Beirer, J. F.; Beisiegel, F.; Belfkir, M.; Bella, G.; Bellagamba, L.; Bellerive, A.; Bellos, P.; Beloborodov, K.; Benchekroun, D.; Bendebba, F.; Benhammou, Y.; Benoit, M.; Bensinger, J. R.; Bentvelsen, S.; Beresford, L.; Beretta, M.; Kuutmann, E. Bergeaas; Berger, N.; Bergmann, B.; Beringer, J.; Bernardi, G.; Bernius, C.; Bernlochner, F. U.; Bernon, F.; Berry, T.; Berta, P.; Berthold, A.; Bertram, I. A.; Bethke, S.; Betti, A.; Bevan, A. J.; Bhalla, N. K.; Bhamjee, M.; Bhatta, S.; Bhattacharya, D. S.; Bhattarai, P.; Bhopatkar, V. S.; Bi, R.; Bianchi, R. M.; Bianco, G.; Biebel, O.; Bielski, R.; Biglietti, M.; Bindi, M.; Bingul, A.; Bini, C.; Biondini, A.; Birch-Sykes, C. J.; Bird, G. A.; Birman, M.; Biros, M.; Biryukov, S.; Bisanz, T.; Bisceglie, E.; Biswal, J. P.; Biswas, D.; Bitadze, A.; Bjorke, K.; Bloch, I.; Blocker, C.; Blue, A.; Blumenschein, U.; Blumenthal, J.; Bobbink, G. J.; Bobrovnikov, V. S.; Boehler, M.; Boehm, B.; Bogavac, D.; Bogdanchikov, A. G.; Bohm, C.; Boisvert, V.; Bokan, P.; Bold, T.; Bomben, M.; Bona, M.; Boonekamp, M.; Booth, C. D.; Borbely, A. G.; Bordulev, I. S.; Borecka-Bielska, H. M.; Borissov, G.; Bortoletto, D.; Boscherini, D.; Bosman, M.; Sola, J. D. Bossio; Bouaouda, K.; Bouchhar, N.; Boudreau, J.; Bouhova-Thacker, E. V.; Boumediene, D.; Bouquet, R.; Boveia, A.; Boyd, J.; Boye, D.; Boyko, I. R.; Bracinik, J.; Brahimi, N.; Brandt, G.; Brandt, O.; Braren, F.; Brau, B.; Brau, J. E.; Brener, R.; Brenner, L.; Brenner, R.; Bressler, S.; Britton, D.; Britzger, D.; Brock, I.; Brooijmans, G.; Brooks, W. K.; Brost, E.; Brown, L. M.; Bruce, L. E.; Bruckler, T. L.; de Renstrom, P. A. Bruckman; Bruers, B.; Bruni, A.; Bruni, G.; Bruschi, M.; Bruscino, N.; Buanes, T.; Buat, Q.; Buchin, D.; Buckley, A. G.; Bulekov, O.; Bullard, B. A.; Burdin, S.; Burgard, C. D.; Burger, A. M.; Burghgrave, B.; Burlayenko, O.; Burr, J. T. P.; Burton, C. D.; Burzynski, J. C.; Busch, E. L.; Buscher, V.; Bussey, P. J.; Butler, J. M.; Buttar, C. M.; Butterworth, J. M.; Buttinger, W.; Vazquez, C. J. Buxo; Buzykaev, A. R.; Urban, S. Cabrera; Cadamuro, L.; Caforio, D.; Cai, H.; Cai, Y.; Cairo, V. M. M.; Cakir, O.; Calace, N.; Calafiura, P.; Calderini, G.; Calfayan, P.; Callea, G.; Caloba, L. P.; Calvet, D.; Calvet, S.; Calvet, T. P.; Calvetti, M.; Toro, R. Camacho; Camarda, S.; Munoz, D. Camarero; Camarri, P.; Camerlingo, M. T.; Cameron, D.; Camincher, C.; Campanelli, M.; Camplani, A.; Canale, V.; Canesse, A.; Cantero, J.; Cao, Y.; Capocasa, F.; Capua, M.; Carbone, A.; Cardarelli, R.; Cardenas, J. C. J.; Cardillo, F.; Carli, T.; Carlino, G.; Carlotto, J. I.; Carlson, B. T.; Carlson, E. M.; Carminati, L.; Carnelli, A.; Carnesale, M.; Caron, S.; Carquin, E.; Carra, S.; Carratta, G.; Argos, F. Carrio; Carter, J. W. S.; Carter, T. M.; Casado, M. P.; Caspar, M.; Castiglia, E. G.; Castillo, F. L.; Garcia, L. Castillo; Gimenez, V. Castillo; Castro, N. F.; Catinaccio, A.; Catmore, J. R.; Cavaliere, V.; Cavalli, N.; Cavasinni, V.; Cekmecelioglu, Y. C.; Celebi, E.; Celli, F.; Centonze, M. S.; Cepaitis, V.; Cerny, K.; Cerqueira, A. S.; Cerri, A.; Cerrito, L.; Cerutti, F.; Cervato, B.; Cervelli, A.; Cesarini, G.; Cetin, S. A.; Chadi, Z.; Chakraborty, D.; Chan, J.; Chan, W. Y.; Chapman, J. D.; Chapon, E.; Chargeishvili, B.; Charlton, D. G.; Charman, T. P.; Chatterjee, M.; Chauhan, C.; Chekanov, S.; Chekulaev, S. V.; Chelkov, G. A.; Chen, A.; Chen, B.; Chen, B.; Chen, H.; Chen, H.; Chen, J.; Chen, J.; Chen, M.; Chen, S.; Chen, S. J.; Chen, X.; Chen, X.; Chen, Y.; Cheng, C. L.; Cheng, H. C.; Cheong, S.; Cheplakov, A.; Cheremushkina, E.; Cherepanova, E.; El Moursli, R. Cherkaoui; Cheu, E.; Cheung, K.; Chevalier, L.; Chiarella, V.; Chiarelli, G.; Chiedde, N.; Chiodini, G.; Chisholm, A. S.; Chitan, A.; Chitishvili, M.; Chizhov, M. V.; Choi, K.; Chomont, A. R.; Chou, Y.; Chow, E. Y. S.; Chowdhury, T.; Chu, K. L.; Chu, M. C.; Chu, X.; Chudoba, J.; Chwastowski, J. J.; Cieri, D.; Ciesla, K. M.; Cindro, V.; Ciocio, A.; Cirotto, F.; Citron, Z. H.; Citterio, M.; Ciubotaru, D. A.; Ciungu, B. M.; Clark, A.; Clark, P. J.; Columbie, J. M. Clavijo; Clawson, S. E.; Clement, C.; Clercx, J.; Clissa, L.; Coadou, Y.; Cobal, M.; Coccaro, A.; Barrue, R. F. Coelho; De Sa, R. Coelho Lopes; Coelli, S.; Cohen, H.; Coimbra, A. E. C.; Cole, B.; Collot, J.; Muino, P. Conde; Connell, M. P.; Connell, S. H.; Connelly, I. A.; Conroy, E. I.; Conventi, F.; Cooke, H. G.; Cooper-Sarkar, A. M.; Choi, A. Cordeiro Oudot; Cormier, F.; Corpe, L. D.; Corradi, M.; Corriveau, F.; Cortes-Gonzalez, A.; Costa, M. J.; Costanza, F.; Costanzo, D.; Cote, B. M.; Cowan, G.; Cranmer, K.; Cremonini, D.; Crepe-Renaudin, S.; Crescioli, F.; Cristinziani, M.; Cristoforetti, M.; Croft, V.; Crosby, J. E.; Crosetti, G.; Cueto, A.; Donszelmann, T. Cuhadar; Cui, H.; Cui, Z.; Cunningham, W. R.; Curcio, F.; Czodrowski, P.; Czurylo, M. M.; De Sousa, M. J. Da Cunha Sargedas; Pinto, J. V. Da Fonseca; Da Via, C.; Dabrowski, W.; Dado, T.; Dahbi, S.; Dai, T.; Dal Santo, D.; Dallapiccola, C.; Dam, M.; D'amen, G.; D'Amico, V.; Damp, J.; Dandoy, J. R.; Daneri, M. F.; Danninger, M.; Dao, V.; Darbo, G.; Darmora, S.; Das, S. J.; D'Auria, S.; David, C.; Davidek, T.; Davis-Purcell, B.; Dawson, I.; Day-Hall, H. A.; De, K.; De Asmundis, R.; De Biase, N.; De Castro, S.; De Groot, N.; De Jong, P.; De la Torre, H.; De Maria, A.; De Salvo, A.; De Sanctis, U.; De Santo, A.; De Regie, J. B. De Vivie; Dedovich, D. V.; Degens, J.; Deiana, A. M.; Del Corso, F.; Del Peso, J.; Del Rio, F.; Deliot, F.; Delitzsch, C. M.; Della Pietra, M.; Della Volpe, D.; Dell'Acqua, A.; Dell'Asta, L.; Delmastro, M.; Delsart, P. A.; Demers, S.; Demichev, M.; Denisov, S. P.; D'Eramo, L.; Derendarz, D.; Derue, F.; Dervan, P.; Desch, K.; Deutsch, C.; Di Bello, F. A.; Di Ciaccio, A.; Di Ciaccio, L.; Di Domenico, A.; Di Donato, C.; Di Girolamo, A.; Di Gregorio, G.; Di Luca, A.; Di Micco, B.; Di Nardo, R.; Diaconu, C.; Diamantopoulou, M.; Dias, F. A.; Do Vale, T. Dias; Diaz, M. A.; Capriles, F. G. Diaz; Didenko, M.; Diehl, E. B.; Diehl, L.; Cornell, S. Diez; Pardos, C. Diez; Dimitriadi, C.; Dimitrievska, A.; Dingfelder, J.; Dinu, I-M.; Dittmeier, S. J.; Dittus, F.; Djama, F.; Djobava, T.; Djuvsland, J. I.; Doglioni, C.; Dohnalova, A.; Dolejsi, J.; Dolezal, Z.; Dona, K. M.; Donadelli, M.; Dong, B.; Donini, J.; D'Onofrio, A.; D'Onofrio, M.; Dopke, J.; Doria, A.; Fernandes, N. Dos Santos; Dougan, P.; Dova, M. T.; Doyle, A. T.; Draguet, M. A.; Dreyer, E.; Drivas-Koulouris, I.; Drnevich, M.; Drobac, A. S.; Drozdova, M.; Du, D.; du Pree, T. A.; Dubinin, F.; Dubovsky, M.; Duchovni, E.; Duckeck, G.; Ducu, O. A.; Duda, D.; Dudarev, A.; Duden, E. R.; D'uffizi, M.; Duflot, L.; Duhrssen, M.; Dulsen, C.; Dumitriu, A. E.; Dunford, M.; Dungs, S.; Dunne, K.; Duperrin, A.; Yildiz, H. Duran; Duren, M.; Durglishvili, A.; Dwyer, B. L.; Dyckes, G. I.; Dyndal, M.; Dysch, S.; Dziedzic, B. S.; Earnshaw, Z. O.; Eberwein, G. H.; Eckerova, B.; Eggebrecht, S.; De Souza, E. Egidio Purcino; Ehrke, L. F.; Eigen, G.; Einsweiler, K.; Ekelof, T.; Ekman, P. A.; El Farkh, S.; El Ghazali, Y.; El Jarrari, H.; El Moussaouy, A.; Ellajosyula, V.; Ellert, M.; Ellinghaus, F.; Elliot, A. A.; Ellis, N.; Elmsheuser, J.; Elsing, M.; Emeliyanov, D.; Enari, Y.; Ene, I.; Epari, S.; Erdmann, J.; Erland, P. A.; Errenst, M.; Escalier, M.; Escobar, C.; Etzion, E.; Evans, G.; Evans, H.; Evans, L. S.; Evans, M. O.; Ezhilov, A.; Ezzarqtouni, S.; Fabbri, F.; Fabbri, L.; Facini, G.; Fadeyev, V.; Fakhrutdinov, R. M.; Falciano, S.; Coelho, L. F. Falda Ulhoa; Falke, P. J.; Faltova, J.; Fan, C.; Fan, Y.; Fang, Y.; Fanti, M.; Faraj, M.; Farazpay, Z.; Farbin, A.; Farilla, A.; Farooque, T.; Farrington, S. M.; Fassi, F.; Fassouliotis, D.; Giannelli, M. Faucci; Fawcett, W. J.; Fayard, L.; Federic, P.; Federicova, P.; Fedin, O. L.; Fedotov, G.; Feickert, M.; Feligioni, L.; Fellers, D. E.; Feng, C.; Feng, M.; Feng, Z.; Fenton, M. J.; Fenyuk, A. B.; Ferencz, L.; Ferguson, R. A. M.; Luengo, S. I. Fernandez; Martinez, P. Fernandez; Fernoux, M. J. V.; Ferrando, J.; Ferrari, A.; Ferrari, P.; Ferrari, R.; Ferrere, D.; Ferretti, C.; Fiedler, F.; Fiedler, P.; Filipcic, A.; Filmer, E. K.; Filthaut, F.; Fiolhais, M. C. N.; Fiorini, L.; Fisher, W. C.; Fitschen, T.; Fitzhugh, P. M.; Fleck, I.; Fleischmann, P.; Flick, T.; Flores, M.; Castillo, L. R. Flores; De Acedo, L. Flores Sanz; Follega, F. M.; Fomin, N.; Foo, J. H.; Forland, B. C.; Formica, A.; Forti, A. C.; Fortin, E.; Fortman, A. W.; Foti, M. G.; Fountas, L.; Fournier, D.; Fox, H.; Francavilla, P.; Francescato, S.; Franchellucci, S.; Franchini, M.; Franchino, S.; Francis, D.; Franco, L.; Lima, V. Franco; Franconi, L.; Franklin, M.; Frattari, G.; Freegard, A. C.; Freund, W. S.; Frid, Y. Y.; Friend, J.; Fritzsche, N.; Froch, A.; Froidevaux, D.; Frost, J. A.; Fu, Y.; Fujimoto, M.; Torregrosa, E. Fullana; Fung, K. Y.; De Simas Filho, E. Furtado; Furukawa, M.; Fuster, J.; Gabrielli, A.; Gabrielli, A.; Gadow, P.; Gagliardi, G.; Gagnon, L. G.; Gallas, E. J.; Gallop, B. J.; Gan, K. K.; Ganguly, S.; Gao, J.; Gao, Y.; Walls, F. M. Garay; Garcia, B.; Garcia, C.; Alonso, A. Garcia; Caffaro, A. G. Garcia; Navarro, J. E. Garcia; Garcia-Sciveres, M.; Gardner, G. L.; Gardner, R. W.; Garelli, N.; Garg, D.; Garg, R. B.; Gargan, J. M.; Garner, C. A.; Garvey, C. M.; Gasiorowski, S. J.; Gaspar, P.; Gaudio, G.; Gautam, V.; Gauzzi, P.; Gavrilenko, I. L.; Gavrilyuk, A.; Gay, C.; Gaycken, G.; Gazis, E. N.; Geanta, A. A.; Gee, C. M.; Gemme, C.; Genest, M. H.; Gentile, S.; Gentry, A. D.; George, S.; George, W. F.; Geralis, T.; Gessinger-Befurt, P.; Geyik, M. E.; Ghani, M.; Ghneimat, M.; Ghorbanian, K.; Ghosal, A.; Ghosh, A.; Ghosh, A.; Giacobbe, B.; Giagu, S.; Giani, T.; Giannetti, P.; Giannini, A.; Gibson, S. M.; Gignac, M.; Gil, D. T.; Gilbert, A. K.; Gilbert, B. J.; Gillberg, D.; Gilles, G.; Gillwald, N. E. K.; Ginabat, L.; Gingrich, D. M.; Giordani, M. P.; Giraud, P. F.; Giugliarelli, G.; Giugni, D.; Giuli, F.; Gkialas, I.; Gladilin, L. K.; Glasman, C.; Gledhill, G. R.; Glemza, G.; Glisic, M.; Gnesi, I.; Go, Y.; Goblirsch-Kolb, M.; Gocke, B.; Godin, D.; Gokturk, B.; Goldfarb, S.; Golling, T.; Gololo, M. G. D.; Golubkov, D.; Gombas, J. P.; Gomes, A.; Da Silva, G. Gomes; Delegido, A. J. Gomez; Goncalo, R.; Gonella, G.; Gonella, L.; Gongadze, A.; Gonnella, F.; Gonski, J. L.; Andana, R. Y. Gonzalez; de la Hoz, S. Gonzalez; Fernandez, S. Gonzalez; Lopez, R. Gonzalez; Renteria, C. Gonzalez; Rodrigues, M. V. Gonzalez; Suarez, R. Gonzalez; Gonzalez-Sevilla, S.; Rodriguez, G. R. Gonzalvo; Goossens, L.; Gorini, B.; Gorini, E.; Gorisek, A.; Gosart, T. C.; Goshaw, A. T.; Gostkin, M. I.; Goswami, S.; Gottardo, C. A.; Gotz, S. A.; Gouighri, M.; Goumarre, V.; Goussiou, A. G.; Govender, N.; Grabowska-Bold, I.; Graham, K.; Gramstad, E.; Grancagnolo, S.; Grandi, M.; Grant, C. M.; Gravila, P. M.; Gravili, F. G.; Gray, H. M.; Greco, M.; Grefe, C.; Gregor, I. M.; Grenier, P.; Grewe, S. G.; Grieco, C.; Grillo, A. A.; Grimm, K.; Grinstein, S.; Grivaz, J. -F.; Gross, E.; Grosse-Knetter, J.; Grud, C.; Grundy, J. C.; Guan, L.; Guan, W.; Gubbels, C.; Rojas, J. G. R. Guerrero; Guerrieri, G.; Guescini, F.; Gugel, R.; Guhit, J. A. M.; Guida, A.; Guillemin, T.; Guilloton, E.; Guindon, S.; Guo, F.; Guo, J.; Guo, L.; Guo, Y.; Gupta, R.; Gurbuz, S.; Gurdasani, S. S.; Gustavino, G.; Guth, M.; Gutierrez, P.; Zagazeta, L. F. Gutierrez; Gutschow, C.; Gwenlan, C.; Gwilliam, C. B.; Haaland, E. S.; Haas, A.; Habedank, M.; Haber, C.; Hadavand, H. K.; Hadef, A.; Hadzic, S.; Hahn, J. J.; Haines, E. H.; Haleem, M.; Haley, J.; Hall, J. J.; Hallewell, G. D.; Halser, L.; Hamano, K.; Hamer, M.; Hamity, G. N.; Hampshire, E. J.; Han, J.; Han, K.; Han, L.; Han, L.; Han, S.; Han, Y. F.; Hanagaki, K.; Hance, M.; Hangal, D. A.; Hanif, H.; Hank, M. D.; Hankache, R.; Hansen, J. B.; Hansen, J. D.; Hansen, P. H.; Hara, K.; Harada, D.; Harenberg, T.; Harkusha, S.; Harris, M. L.; Harris, Y. T.; Harrison, J.; Harrison, N. M.; Harrison, P. F.; Hartman, N. M.; Hartmann, N. M.; Hasegawa, Y.; Hauser, R.; Hawkes, C. M.; Hawkings, R. J.; Hayashi, Y.; Hayashida, S.; Hayden, D.; Hayes, C.; Hayes, R. L.; Hays, C. P.; Hays, J. M.; Hayward, H. S.; He, F.; He, M.; He, Y.; He, Y.; Heatley, N. B.; Hedberg, V.; Heggelund, A. L.; Hehir, N. D.; Heidegger, C.; Heidegger, K. K.; Heidorn, W. D.; Heilman, J.; Heim, S.; Heim, T.; Heinlein, J. G.; Heinrich, J. J.; Heinrich, L.; Hejbal, J.; Helary, L.; Held, A.; Hellesund, S.; Helling, C. M.; Hellman, S.; Henderson, R. C. W.; Henkelmann, L.; Correia, A. M. Henriques; Herde, H.; Jimenez, Y. Hernandez; Herrmann, L. M.; Herrmann, T.; Herten, G.; Hertenberger, R.; Hervas, L.; Hesping, M. E.; Hessey, N. P.; Hibi, H.; Hill, E.; Hillier, S. J.; Hinds, J. R.; Hinterkeuser, F.; Hirose, M.; Hirose, S.; Hirschbuehl, D.; Hitchings, T. G.; Hiti, B.; Hobbs, J.; Hobincu, R.; Hod, N.; Hodgkinson, M. C.; Hodkinson, B. H.; Hoecker, A.; Hofer, J.; Holm, T.; Holzbock, M.; Hommels, L. B. A. H.; Honan, B. P.; Hong, J.; Hong, T. M.; Hooberman, B. H.; Hopkins, W. H.; Horii, Y.; Hou, S.; Howard, A. S.; Howarth, J.; Hoya, J.; Hrabovsky, M.; Hrynevich, A.; Hryn'ova, T.; Hsu, P. J.; Hsu, S. -C.; Hu, Q.; Hu, Y. F.; Huang, S.; Huang, X.; Huang, Y.; Huang, Y.; Huang, Z.; Hubacek, Z.; Huebner, M.; Huegging, F.; Huffman, T. B.; Hugli, C. A.; Huhtinen, M.; Huiberts, S. K.; Hulsken, R.; Huseynov, N.; Huston, J.; Huth, J.; Hyneman, R.; Iacobucci, G.; Iakovidis, G.; Ibragimov, I.; Iconomidou-Fayard, L.; Iengo, P.; Iguchi, R.; Iizawa, T.; Ikegami, Y.; Ilic, N.; Imam, H.; Lezki, M. Ince; Carlson, T. Ingebretsen; Introzzi, G.; Iodice, M.; Ippolito, V.; Irwin, R. K.; Ishino, M.; Islam, W.; Issever, C.; Istin, S.; Ito, H.; Ponce, J. M. Iturbe; Iuppa, R.; Ivina, A.; Izen, J. M.; Izzo, V.; Jacka, P.; Jackson, P.; Jacobs, R. M.; Jaeger, B. P.; Jagfeld, C. S.; Jain, G.; Jain, P.; Jakel, G.; Jakobs, K.; Jakoubek, T.; Jamieson, J.; Janas, K. W.; Javurkova, M.; Jeanneau, F.; Jeanty, L.; Jejelava, J.; Jenni, P.; Jessiman, C. E.; Jezequel, S.; Jia, C.; Jia, J.; Jia, X.; Jia, X.; Jia, Z.; Jiang, Y.; Jiggins, S.; Pena, J. Jimenez; Jin, S.; Jinaru, A.; Jinnouchi, O.; Johansson, P.; Johns, K. A.; Johnson, J. W.; Jones, D. M.; Jones, E.; Jones, P.; Jones, R. W. L.; Jones, T. J.; Joos, H. L.; Joshi, R.; Jovicevic, J.; Ju, X.; Junggeburth, J. J.; Junkermann, T.; Rozas, A. Juste; Juzek, M. K.; Kabana, S.; Kaczmarska, A.; Kado, M.; Kagan, H.; Kagan, M.; Kahn, A.; Kahn, A.; Kahra, C.; Kaji, T.; Kajomovitz, E.; Kakati, N.; Kalaitzidou, I.; Kalderon, C. W.; Kamenshchikov, A.; Kang, N. J.; Kar, D.; Karava, K.; Kareem, M. J.; Karentzos, E.; Karkanias, I.; Karkout, O.; Karpov, S. N.; Karpova, Z. M.; Kartvelishvili, V.; Karyukhin, A. N.; Kasimi, E.; Katzy, J.; Kaur, S.; Kawade, K.; Kawale, M. P.; Kawamoto, C.; Kawamoto, T.; Kay, E. F.; Kaya, F. I.; Kazakos, S.; Kazanin, V. F.; Ke, Y.; Keaveney, J. M.; Keeler, R.; Kehris, G. V.; Keller, J. S.; Kelly, A. S.; Kempster, J. J.; Kennedy, K. E.; Kennedy, P. D.; Kepka, O.; Kerridge, B. P.; Kersten, S.; Kersevan, B. P.; Keshri, S.; Keszeghova, L.; Haghighat, S. Ketabchi; Khandoga, M.; Khanov, A.; Kharlamov, A. G.; Kharlamova, T.; Khoda, E. E.; Kholodenko, M.; Khoo, T. J.; Khoriauli, G.; Khubua, J.; Khwaira, Y. A. R.; Kilgallon, A.; Kim, D. W.; Kim, Y. K.; Kimura, N.; Kingston, M. K.; Kirchhoff, A.; Kirfel, C.; Kirfel, F.; Kirk, J.; Kiryunin, A. E.; Kitsaki, C.; Kivernyk, O.; Klassen, M.; Klein, C.; Klein, L.; Klein, M. H.; Klein, M.; Klein, S. B.; Klein, U.; Klimek, P.; Klimentov, A.; Klioutchnikova, T.; Kluit, P.; Kluth, S.; Kneringer, E.; Knight, T. M.; Knue, A.; Kobayashi, R.; Kobylianskii, D.; Koch, S. F.; Kocian, M.; Kodys, P.; Koeck, D. M.; Koenig, P. T.; Koffas, T.; Kolb, M.; Koletsou, I.; Komarek, T.; Koneke, K.; Kong, A. X. Y.; Kono, T.; Konstantinidis, N.; Konya, B.; Kopeliansky, R.; Koperny, S.; Korcyl, K.; Kordas, K.; Koren, G.; Korn, A.; Korn, S.; Korolkov, I.; Korotkova, N.; Kortman, B.; Kortner, O.; Kortner, S.; Kostecka, W. H.; Kostyukhin, V. V.; Kotsokechagia, A.; Kotwal, A.; Koulouris, A.; Kourkoumeli-Charalampidi, A.; Kourkoumelis, C.; Kourlitis, E.; Kovanda, O.; Kowalewski, R.; Kozanecki, W.; Kozhin, A. S.; Kramarenko, V. A.; Kramberger, G.; Kramer, P.; Krasny, M. W.; Krasznahorkay, A.; Kraus, J. W.; Kremer, J. A.; Kresse, T.; Kretzschmar, J.; Kreul, K.; Krieger, P.; Krishnamurthy, S.; Krivos, M.; Krizka, K.; Kroeninger, K.; Kroha, H.; Kroll, J.; Kroll, J.; Krowpman, K. S.; Kruchonak, U.; Kruger, H.; Krumnack, N.; Kruse, M. C.; Krzysiak, J. A.; Kuchinskaia, O.; Kuday, S.; Kuehn, S.; Kuesters, R.; Kuhl, T.; Kukhtin, V.; Kulchitsky, Y.; Kuleshov, S.; Kumar, M.; Kumari, N.; Kupco, A.; Kupfer, T.; Kupich, A.; Kuprash, O.; Kurashige, H.; Kurchaninov, L. L.; Kurdysh, O.; Kurochkin, Y. A.; Kurova, A.; Kuze, M.; Kvam, A. K.; Kvita, J.; Kwan, T.; Kyriacou, N. G.; Laatu, L. A. O.; Lacasta, C.; Lacava, F.; Lacker, H.; Lacour, D.; Lad, N. N.; Ladygin, E.; Laforge, B.; Lagouri, T.; Lahbabi, F. Z.; Lai, S.; Lakomiec, I. K.; Lalloue, N.; Lambert, J. E.; Lammers, S.; Lampl, W.; Lampoudis, C.; Lancaster, A. N.; Lancon, E.; Landgraf, U.; Landon, M. P. J.; Lang, V. S.; Langenberg, R. J.; Langrekken, O. K. B.; Lankford, A. J.; Lanni, F.; Lantzsch, K.; Lanza, A.; Lapertosa, A.; Laporte, J. F.; Lari, T.; Manghi, F. Lasagni; Lassnig, M.; Latonova, V.; Laudrain, A.; Laurier, A.; Lawlor, S. D.; Lawrence, Z.; Lazzaroni, M.; Le, B.; Le Boulicaut, E. M.; Leban, B.; Lebedev, A.; LeBlanc, M.; Ledroit-Guillon, F.; Lee, A. C. A.; Lee, S. C.; Lee, S.; Lee, T. F.; Leeuw, L. L.; Lefebvre, H. P.; Lefebvre, M.; Leggett, C.; Miotto, G. Lehmann; Leigh, M.; Leight, W. A.; Leinonen, W.; Leisos, A.; Leite, M. A. L.; Leitgeb, C. E.; Leitner, R.; Leney, K. J. C.; Lenz, T.; Leone, S.; Leonidopoulos, C.; Leopold, A.; Leroy, C.; Les, R.; Lester, C. G.; Levchenko, M.; Leveque, J.; Levin, D.; Levinson, L. J.; Lewicki, M. P.; Lewis, D. J.; Li, A.; Li, B.; Li, C.; Li, C-Q.; Li, H.; Li, H.; Li, H.; Li, H.; Li, H.; Li, K.; Li, L.; Li, M.; Li, Q. Y.; Li, S.; Li, S.; Li, T.; Li, X.; Li, Z.; Li, Z.; Li, Z.; Li, Z.; Liang, S.; Liang, Z.; Liberatore, M.; Liberti, B.; Lie, K.; Marin, J. Lieber; Lien, H.; Lin, K.; Lindley, R. E.; Lindon, J. H.; Lipeles, E.; Lipniacka, A.; Lister, A.; Little, J. D.; Liu, B.; Liu, B. X.; Liu, D.; Liu, J. B.; Liu, J. K. K.; Liu, K.; Liu, M.; Liu, M. Y.; Liu, P.; Liu, Q.; Liu, X.; Liu, Y.; Liu, Y. L.; Liu, Y. W.; Merino, J. Llorente; Lloyd, S. L.; Lobodzinska, E. M.; Loch, P.; Loffredo, S.; Lohse, T.; Lohwasser, K.; Loiacono, E.; Lokajicek, M.; Lomas, J. D.; Long, J. D.; Longarini, I.; Longo, L.; Longo, R.; Paz, I. Lopez; Solis, A. Lopez; Lorenz, J.; Martinez, N. Lorenzo; Lory, A. M.; Centeno, G. Loschcke; Loseva, O.; Lou, X.; Lou, X.; Lounis, A.; Love, J.; Love, P. A.; Lu, G.; Lu, M.; Lu, S.; Lu, Y. J.; Lubatti, H. J.; Luci, C.; Alves, F. L. Lucio; Lucotte, A.; Luehring, F.; Luise, I.; Lukianchuk, O.; Lundberg, O.; Lund-Jensen, B.; Luongo, N. A.; Lutz, M. S.; Lux, A. B.; Lynn, D.; Lyons, H.; Lysak, R.; Lytken, E.; Lyubushkin, V.; Lyubushkina, T.; Lyukova, M. M.; Ma, H.; Ma, K.; Ma, L. L.; Ma, Y.; Mac Donell, D. M.; Maccarrone, G.; MacDonald, J. C.; Farias, P. C. Machado De Abreu; Madar, R.; Mader, W. F.; Madula, T.; Maeda, J.; Maeno, T.; Maguire, H.; Maiboroda, V.; Maio, A.; Maj, K.; Majersky, O.; Majewski, S.; Makovec, N.; Maksimovic, V.; Malaescu, B.; Malecki, Pa.; Maleev, V. P.; Malek, F.; Mali, M.; Malito, D.; Mallik, U.; Maltezos, S.; Malyukov, S.; Mamuzic, J.; Mancini, G.; Manco, G.; Mandalia, J. P.; Mandic, I.; De Andrade Filho, L. Manhaes; Maniatis, I. M.; Ramos, J. Manjarres; Mankad, D. C.; Mann, A.; Mansoulie, B.; Manzoni, S.; Marantis, A.; Marchiori, G.; Marcisovsky, M.; Marcon, C.; Marinescu, M.; Marjanovic, M.; Marshall, E. J.; Marshall, Z.; Marti-Garcia, S.; Martin, T. A.; Martin, V. J.; Latour, B. Martin Dit; Martinelli, L.; Martinez, M.; Agullo, P. Martinez; Outschoorn, V. I. Martinez; Suarez, P. Martinez; Martin-Haugh, S.; Martoiu, V. S.; Martyniuk, A. C.; Marzin, A.; Mascione, D.; Masetti, L.; Mashimo, T.; Masik, J.; Maslennikov, A. L.; Massa, L.; Massarotti, P.; Mastrandrea, P.; Mastroberardino, A.; Masubuchi, T.; Mathisen, T.; Matousek, J.; Matsuzawa, N.; Maurer, J.; Macek, B.; Maximov, D. A.; Mazini, R.; Maznas, I.; Mazza, M.; Mazza, S. M.; Mazzeo, E.; Mc Ginn, C.; Mc Gowan, J. P.; Mc Kee, S. P.; McDonald, E. F.; McDougall, A. E.; Mcfayden, J. A.; McGovern, R. P.; Mchedlidze, G.; Mckenzie, R. P.; Mclachlan, T. C.; Mclaughlin, D. J.; McMahon, S. J.; Mcpartland, C. M.; McPherson, R. A.; Mehlhase, S.; Mehta, A.; Melini, D.; Garcia, B. R. Mellado; Melo, A. H.; Meloni, F.; Da Costa, A. M. Mendes Jacques; Meng, H. Y.; Meng, L.; Menke, S.; Mentink, M.; Meoni, E.; Merlassino, C.; Merola, L.; Meroni, C.; Merz, G.; Meshkov, O.; Metcalfe, J.; Mete, A. S.; Meyer, C.; Meyer, J-P.; Middleton, R. P.; Mijovic, L.; Mikenberg, G.; Mikestikova, M.; Mikuz, M.; Mildner, H.; Milic, A.; Milke, C. D.; Miller, D. W.; Miller, L. S.; Milov, A.; Milstead, D. A.; Min, T.; Minaenko, A. A.; Minashvili, I. A.; Mince, L.; Mincer, A. I.; Mindur, B.; Mineev, M.; Mino, Y.; Mir, L. M.; Lopez, M. Miralles; Mironova, M.; Mishima, A.; Missio, M. C.; Mitra, A.; Mitsou, V. A.; Mitsumori, Y.; Miu, O.; Miyagawa, P. S.; Mkrtchyan, T.; Mlinarevic, M.; Mlinarevic, T.; Mlynarikova, M.; Mobius, S.; Moder, P.; Mogg, P.; Mohammed, A. F.; Mohapatra, S.; Mokgatitswane, G.; Moleri, L.; Mondal, B.; Mondal, S.; Monig, K.; Monnier, E.; Romero, L. Monsonis; Berlingen, J. Montejo; Montella, M.; Montereali, F.; Monticelli, F.; Monzani, S.; Morange, N.; De Carvalho, A. L. Moreira; Llacer, M. Moreno; Martinez, C. Moreno; Morettini, P.; Morgenstern, S.; Morii, M.; Morinaga, M.; Morley, A. K.; Morodei, F.; Morvaj, L.; Moschovakos, P.; Moser, B.; Mosidze, M.; Moskalets, T.; Moskvitina, P.; Moss, J.; Moyse, E. J. W.; Mtintsilana, O.; Muanza, S.; Mueller, J.; Muenstermann, D.; Muller, R.; Mullier, G. A.; Mullin, A. J.; Mullin, J. J.; Mungo, D. P.; Perez, D. Munoz; Sanchez, F. J. Munoz; Murin, M.; Murray, W. J.; Murrone, A.; Muse, J. M.; Muskinja, M.; Mwewa, C.; Myagkov, A. G.; Myers, A. J.; Myers, A. A.; Myers, G.; Myska, M.; Nachman, B. P.; Nackenhorst, O.; Nag, A.; Nagai, K.; Nagano, K.; Nagle, J. L.; Nagy, E.; Nairz, A. M.; Nakahama, Y.; Nakamura, K.; Nakkalil, K.; Nanjo, H.; Narayan, R.; Narayanan, E. A.; Naryshkin, I.; Naseri, M.; Nasri, S.; Nass, C.; Navarro, G.; Navarro-Gonzalez, J.; Nayak, R.; Nayaz, A.; Nechaeva, P. Y.; Nechansky, F.; Nedic, L.; Neep, T. J.; Negri, A.; Negrini, M.; Nellist, C.; Nelson, C.; Nelson, K.; Nemecek, S.; Nessi, M.; Neubauer, M. S.; Neuhaus, F.; Neundorf, J.; Newhouse, R.; Newman, P. R.; Ng, C. W.; Ng, Y. W. Y.; Ngair, B.; Nguyen, H. D. N.; Nickerson, R. B.; Nicolaidou, R.; Nielsen, J.; Niemeyer, M.; Niermann, J.; Nikiforou, N.; Nikolaenko, V.; Nikolic-Audit, I.; Nikolopoulos, K.; Nilsson, P.; Ninca, I.; Nindhito, H. R.; Ninio, G.; Nisati, A.; Nishu, N.; Nisius, R.; Nitschke, J-E.; Nkadimeng, E. K.; Nobe, T.; Noel, D. L.; Nommensen, T.; Norfolk, M. B.; Norisam, R. R. B.; Norman, B. J.; Novak, J.; Novak, T.; Novotny, L.; Novotny, R.; Nozka, L.; Ntekas, K.; De Moura Junior, N. M. J. Nunes; Nurse, E.; Ocariz, J.; Ochi, A.; Ochoa, I.; Oerdek, S.; Offermann, J. T.; Ogrodnik, A.; Oh, A.; Ohm, C. C.; Oide, H.; Oishi, R.; Ojeda, M. L.; O'Keefe, M. W.; Okumura, Y.; Seabra, L. F. Oleiro; Pino, S. A. Olivares; Damazio, D. Oliveira; Goncalves, D. Oliveira; Oliver, J. L.; Olszewski, A.; Oncel, O. O.; O'Neill, A. P.; Onofre, A.; Onyisi, P. U. E.; Oreglia, M. J.; Orellana, G. E.; Orestano, D.; Orlando, N.; Orr, R. S.; O'Shea, V.; Osojnak, L. M.; Ospanov, R.; Otero y Garzon, G.; Otono, H.; Ott, P. S.; Ottino, G. J.; Ouchrif, M.; Ouellette, J.; Ould-Saada, F.; Owen, M.; Owen, R. E.; Oyulmaz, K. Y.; Ozcan, V. E.; Ozturk, N.; Ozturk, S.; Pacey, H. A.; Pages, A. Pacheco; Aranda, C. Padilla; Padovano, G.; Griso, S. Pagan; Palacino, G.; Palazzo, A.; Palestini, S.; Pan, J.; Pan, T.; Panchal, D. K.; Pandini, C. E.; Vazquez, J. G. Panduro; Pandya, H. D.; Pang, H.; Pani, P.; Panizzo, G.; Paolozzi, L.; Papadatos, C.; Parajuli, S.; Paramonov, A.; Paraskevopoulos, C.; Hernandez, D. Paredes; Park, T. H.; Parker, M. A.; Parodi, F.; Parrish, E. W.; Parrish, V. A.; Parsons, J. A.; Parzefall, U.; Dias, B. Pascual; Dominguez, L. Pascual; Pasqualucci, E.; Passaggio, S.; Pastore, F.; Pasuwan, P.; Patel, P.; Patel, U. M.; Pater, J. R.; Pauly, T.; Pearkes, J.; Pedersen, M.; Pedro, R.; Peleganchuk, S. V.; Penc, O.; Pender, E. A.; Peng, H.; Penski, K. E.; Penzin, M.; Peralva, B. S.; Peixoto, A. P. Pereira; Sanchez, L. Pereira; Perepelitsa, D. V.; Codina, E. Perez; Perganti, M.; Perini, L.; Pernegger, H.; Perrin, O.; Peters, K.; Peters, R. F. Y.; Petersen, B. A.; Petersen, T. C.; Petit, E.; Petousis, V.; Petridou, C.; Petrukhin, A.; Pettee, M.; Pettersson, N. E.; Petukhov, A.; Petukhova, K.; Pezoa, R.; Pezzotti, L.; Pezzullo, G.; Pham, T. M.; Pham, T.; Phillips, P. W.; Piacquadio, G.; Pianori, E.; Piazza, F.; Piegaia, R.; Pietreanu, D.; Pilkington, A. D.; Pinamonti, M.; Pinfold, J. L.; Pereira, B. C. Pinheiro; Pinoargote, A. E. Pinto; Pintucci, L.; Piper, K. M.; Pirttikoski, A.; Pizzi, D. A.; Pizzimento, L.; Pizzini, A.; Pleier, M. -A.; Plesanovs, V.; Pleskot, V.; Plotnikova, E.; Poddar, G.; Poettgen, R.; Poggioli, L.; Pokharel, I.; Polacek, S.; Polesello, G.; Poley, A.; Polifka, R.; Polini, A.; Pollard, C. S.; Pollock, Z. B.; Polychronakos, V.; Pacchi, E. Pompa; Ponomarenko, D.; Pontecorvo, L.; Popa, S.; Popeneciu, G. A.; Poreba, A.; Quintero, D. M. Portillo; Pospisil, S.; Postill, M. A.; Postolache, P.; Potamianos, K.; Potepa, P. A.; Potrap, I. N.; Potter, C. J.; Potti, H.; Poulsen, T.; Poveda, J.; Astigarraga, M. E. Pozo; Ibanez, A. Prades; Pretel, J.; Price, D.; Primavera, M.; Martin, M. A. Principe; Privara, R.; Procter, T.; Proffitt, M. L.; Proklova, N.; Prokofiev, K.; Proto, G.; Protopopescu, S.; Proudfoot, J.; Przybycien, M.; Przygoda, W. W.; Puddefoot, J. E.; Pudzha, D.; Pyatiizbyantseva, D.; Qian, J.; Qichen, D.; Qin, Y.; Qiu, T.; Quadt, A.; Queitsch-Maitland, M.; Quetant, G.; Quinn, R. P.; Bolanos, G. Rabanal; Rafanoharana, D.; Ragusa, F.; Rainbolt, J. L.; Raine, J. A.; Rajagopalan, S.; Ramakoti, E.; Ran, K.; Rapheeha, N. P.; Rasheed, H.; Raskina, V.; Rassloff, D. F.; Rave, S.; Ravina, B.; Ravinovich, I.; Raymond, M.; Read, A. L.; Readioff, N. P.; Rebuzzi, D. M.; Redlinger, G.; Reed, A. S.; Reeves, K.; Reidelsturz, J. A.; Reikher, D.; Rej, A.; Rembser, C.; Renardi, A.; Renda, M.; Rendel, M. B.; Renner, F.; Rennie, A. G.; Rescia, A. L.; Resconi, S.; Ressegotti, M.; Rettie, S.; Rivera, J. G. Reyes; Reynolds, E.; Rezanova, O. L.; Reznicek, P.; Ribaric, N.; Ricci, E.; Richter, R.; Richter, S.; Richter-Was, E.; Ridel, M.; Ridouani, S.; Rieck, P.; Riedler, P.; Riefel, E. M.; Rijssenbeek, M.; Rimoldi, A.; Rimoldi, M.; Rinaldi, L.; Rinn, T. T.; Rinnagel, M. P.; Ripellino, G.; Riu, I.; Rivadeneira, P.; Vergara, J. C. Rivera; Rizatdinova, F.; Rizvi, E.; Roberts, B. A.; Roberts, B. R.; Robertson, S. H.; Robinson, D.; Gajardo, C. M. Robles; Manzano, M. Robles; Robson, A.; Rocchi, A.; Roda, C.; Bosca, S. Rodriguez; Garcia, Y. Rodriguez; Rodriguez, A. Rodriguez; Vera, A. M. Rodriguez; Roe, S.; Roemer, J. T.; Roepe-Gier, A. R.; Roggel, J.; Rohne, O.; Rojas, R. A.; Roland, C. P. A.; Roloff, J.; Romaniouk, A.; Romano, E.; Romano, M.; Hernandez, A. C. Romero; Rompotis, N.; Roos, L.; Rosati, S.; Rosser, B. J.; Rossi, E.; Rossi, E.; Rossi, L. P.; Rossini, L.; Rosten, R.; Rotaru, M.; Rottler, B.; Rougier, C.; Rousseau, D.; Rousso, D.; Roy, A.; Roy-Garand, S.; Rozanov, A.; Rozen, Y.; Ruan, X.; Jimenez, A. Rubio; Ruby, A. J.; Rivera, V. H. Ruelas; Ruggeri, T. A.; Ruggiero, A.; Ruiz-Martinez, A.; Rummler, A.; Rurikova, Z.; Rusakovich, N. A.; Russell, H. L.; Russo, G.; Rutherfoord, J. P.; Colmenares, S. Rutherford; Rybacki, K.; Rybar, M.; Rye, E. B.; Ryzhov, A.; Iglesias, J. A. Sabater; Sabatini, P.; Sabetta, L.; Sadrozinski, H. F-W.; Tehrani, F. Safai; Samani, B. Safarzadeh; Safdari, M.; Saha, S.; Sahinsoy, M.; Saimpert, M.; Saito, M.; Saito, T.; Salamani, D.; Salnikov, A.; Salt, J.; Salas, A. Salvador; Salvatore, D.; Salvatore, F.; Salzburger, A.; Sammel, D.; Sampsonidis, D.; Sampsonidou, D.; Sanchez, J.; Pineda, A. Sanchez; Sebastian, V. Sanchez; Sandaker, H.; Sander, C. O.; Sandesara, J. A.; Sandhoff, M.; Sandoval, C.; Sankey, D. P. C.; Sano, T.; Sansoni, A.; Santi, L.; Santoni, C.; Santos, H.; Santpur, S. N.; Santra, A.; Saoucha, K. A.; Saraiva, J. G.; Sardain, J.; Sasaki, O.; Sato, K.; Sauer, C.; Sauerburger, F.; Sauvan, E.; Savard, P.; Sawada, R.; Sawyer, C.; Sawyer, L.; Galvan, I. Sayago; Sbarra, C.; Sbrizzi, A.; Scanlon, T.; Schaarschmidt, J.; Schacht, P.; Schafer, U.; Schaffer, A. C.; Schaile, D.; Schamberger, R. D.; Scharf, C.; Schefer, M. M.; Schegelsky, V. A.; Scheirich, D.; Schenck, F.; Schernau, M.; Scheulen, C.; Schiavi, C.; Schioppa, E. J.; Schioppa, M.; Schlag, B.; Schleicher, K. E.; Schlenker, S.; Schmeing, J.; Schmidt, M. A.; Schmieden, K.; Schmitt, C.; Schmitt, S.; Schoeffel, L.; Schoening, A.; Scholer, P. G.; Schopf, E.; Schott, M.; Schovancova, J.; Schramm, S.; Schroeder, F.; Schroer, T.; Schultz-Coulon, H-C.; Schumacher, M.; Schumm, B. A.; Schune, Ph.; Schuy, A. J.; Schwartz, H. R.; Schwartzman, A.; Schwarz, T. A.; Schwemling, Ph.; Schwienhorst, R.; Sciandra, A.; Sciolla, G.; Scuri, F.; Sebastiani, C. D.; Sedlaczek, K.; Seema, P.; Seidel, S. C.; Seiden, A.; Seidlitz, B. D.; Seitz, C.; Seixas, J. M.; Sekhniaidze, G.; Sekula, S. J.; Selem, L.; Semprini-Cesari, N.; Sengupta, D.; Senthilkumar, V.; Serin, L.; Serkin, L.; Sessa, M.; Severini, H.; Sforza, F.; Sfyrla, A.; Shabalina, E.; Shaheen, R.; Shahinian, J. D.; Renous, D. Shaked; Shan, L. Y.; Shapiro, M(data truncated to fit)</t>
  </si>
  <si>
    <t>ATLAS Collaboration; CMS Collaboration</t>
  </si>
  <si>
    <t>Evidence for the Higgs Boson Decay to a Z Boson and a Photon at the LHC</t>
  </si>
  <si>
    <t>The first evidence for the Higgs boson decay to a Z boson and a photon is presented, with a statistical significance of 3.4 standard deviations. The result is derived from a combined analysis of the searches performed by the ATLAS and CMS Collaborations with proton -proton collision datasets collected at the CERN Large Hadron Collider (LHC) from 2015 to 2018. These correspond to integrated luminosities of around 140 fb-1 for each experiment, at a center -of -mass energy of 13 TeV. The measured signal yield is 2.2 +/- 0.7 times the standard model prediction, and agrees with the theoretical expectation within 1.9 standard deviations.</t>
  </si>
  <si>
    <t xml:space="preserve">[Filmer, E. K.; Grant, C. M.; Jackson, P.; Kong, A. X. Y.; Pandya, H. D.; Potti, H.; Ruggeri, T. A.; Ting, E. X. L.; White, M. J.] Univ Adelaide, Dept Phys, Adelaide, SA, Australia; [Gingrich, D. M.; Lindon, J. H.; Nishu, N.; Pinfold, J. L.] Univ Alberta, Dept Phys, Edmonton, AB, Canada; [Cakir, O.; Yildiz, H. Duran; Kuday, S.; Cakir, I. Turk] Ankara Univ, Dept Phys, Ankara, Turkiye; [Sultansoy, S.] TOBB Univ Econ &amp; Technol, Div Phys, Ankara, Turkiye; [Bourdarios, C. Adam; Arnaez, O.; Berger, N.; Castillo, F. L.; Costanza, F.; Delmastro, M.; Di Ciaccio, L.; Guillemin, T.; Hryn'ova, T.; Jezequel, S.; Koletsou, I.; Leveque, J.; Lewis, D. J.; Little, J. D.; Martinez, N. Lorenzo; Poddar, G.; Pineda, A. Sanchez; Sauvan, E.] Univ Savoie Mt Blanc, LAPP, CNRS, IN2P3, Annecy, France; [Bernardi, G.; Bomben, M.; Bouquet, R.; Li, A.; Li, T.; Marchiori, G.; Nakkalil, K.; Shen, Q.; Zhang, Y.] Univ Paris Cite, APC, CNRS, IN2P3, Paris, France; [Chekanov, S.; Darmora, S.; Hopkins, W. H.; Hoya, J.; Love, J.; Metcalfe, J.; Mete, A. S.; Paramonov, A.; Proudfoot, J.; Van Gemmeren, P.; Wamorkar, T.; Wang, R.; Zhang, J.] Argonne Natl Lab, High Energy Phys Div, Argonne, IL USA; [Cheu, E.; Cui, Z.; Ghosh, A.; Johns, K. A.; Lampl, W.; Lindley, R. E.; Loch, P.; Rutherfoord, J. P.; Sardain, J.; Varnes, E. W.; Zhou, H.; Zhou, Y.] Univ Arizona, Dept Phys, Tucson, AZ USA; [Gupta, D. Bakshi; Burghgrave, B.; Cardenas, J. C. J.; De, K.; Farbin, A.; Hadavand, H. K.; Myers, A. J.; Ozturk, N.; Usai, G.; White, A.] Univ Texas Arlington, Dept Phys, Arlington, TX USA; [Angelidakis, S.; Fassouliotis, D.; Fountas, L.; Gkialas, I.; Kourkoumelis, C.] Natl &amp; Kapodistrian Univ Athens, Dept Phys, Athens, Greece; [Alexopoulos, T.; Bakalis, C.; Drivas-Koulouris, I.; Gazis, E. N.; Kitsaki, C.; Maltezos, S.; Paraskevopoulos, C.; Perganti, M.; Tzanis, P.] Natl Tech Univ Athens, Dept Phys, Zografos, Greece; [Andeen, T.; Burton, C. D.; Choi, K.; Onyisi, P. U. E.; Panchal, D. K.; Tost, M.; Unal, M.] Univ Texas Austin, Dept Phys, Austin, TX USA; [Huseynov, N.] Azerbaijan Acad Sci, Inst Phys, Baku, Azerbaijan; [Agaras, M. N.; Bosman, M.; Carlotto, J. I.; Casado, M. P.; Garcia, L. Castillo; Epari, S.; Martinez, P. Fernandez; Gautam, V.; Fernandez, S. Gonzalez; Grieco, C.; Grinstein, S.; Harrison, J.; Pena, J. Jimenez; Rozas, A. Juste; Korolkov, I.; Mamuzic, J.; Martinez, M.; Suarez, P. Martinez; Mir, L. M.; Berlingen, J. Montejo; Orlando, N.; Pages, A. Pacheco; Aranda, C. Padilla; Riu, I.; Salas, A. Salvador; Sonay, A.; Terzo, S.] Barcelona Inst Sci &amp; Technol, Inst Fis Altes Energies IFAE, Barcelona, Spain; [Aboulhorma, A.; Annovi, A.; da Costa, J. Barreiro Guimaraes; Cai, Y.; Chu, X.; Cui, H.; Fan, Y.; Fang, Y.; Guo, F.; He, M.; Hu, Y. F.; Huang, Y.; Jia, X.; Li, M.; Li, S.; Li, Z.; Liang, S.; Liang, Z.; Liu, B.; Liu, P.; Lou, X.; Lu, G.; Mohammed, A. F.; Shan, L. Y.; Shi, X.; Tariq, K.; Wang, W.; Wu, J.; Xin, S.; Xu, D.; Xu, Z.; Yang, X.; Ye, J.; Yu, C.; Zeng, H.; Zhai, M.; Zhang, K.; Zhang, P.; Zhuang, X.] Chinese Acad Sci, Inst High Energy Phys, Beijing, Peoples R China; [Chen, X.; Feng, M.; Li, H.; Pang, H.; Xia, M.; Xu, Y.] Tsinghua Univ, Phys Dept, Beijing, Peoples R China; [Chen, H.; Chen, S. J.; De Maria, A.; Han, L.; Huang, X.; Jia, Z.; Jin, S.; Li, H.; Alves, F. L. Lucio; Min, T.; Wang, X.; Wang, Y.; Xia, L.; Xu, Z.; Ye, H.; Zhang, B.; Zhang, L.; Zheng, J.] Nanjing Univ, Dept Phys, Nanjing, Peoples R China; [Liu, Y.] Sun Yat Sen Univ, Sch Sci, Shenzhen Campus, Shenzhen, Peoples R China; [Cai, Y.; Chu, X.; Cui, H.; Fang, Y.; Guo, F.; He, M.; Hu, Y. F.; Jia, X.; Li, M.; Li, S.; Li, Z.; Liang, S.; Liu, Y.; Lou, X.; Lu, G.; Mohammed, A. F.; Ran, K.; Wu, J.; Xin, S.; Yu, C.; Zhai, M.; Zhang, K.; Zhang, P.] Univ Chinese Acad Sci UCAS, Beijing, Peoples R China; [Bakos, E.; Beemster, L. J.; Jovicevic, J.; Maksimovic, V.; Sijacki, Dj.; Vranjes, N.; Milosavljevic, M. Vranjes; Zivkovic, L.] Univ Belgrade, Inst Phys, Belgrade, Serbia; [Buanes, T.; Djuvsland, J. I.; Eigen, G.; Fomin, N.; Hellesund, S.; Huiberts, S. K.; Lipniacka, A.; Latour, B. Martin Dit; Stugu, B.; Traeet, A.] Univ Bergen, Dept Phys &amp; Technol, Bergen, Norway; [Beringer, J.; Calafiura, P.; Cerutti, F.; Ciocio, A.; Dimitrievska, A.; Dyckes, G. I.; Einsweiler, K.; Ene, I.; Foti, M. G.; Gagnon, L. G.; Garcia-Sciveres, M.; Renteria, C. Gonzalez; Gray, H. M.; Haber, C.; Han, S.; Heim, T.; Ju, X.; Leggett, C.; Marshall, Z.; Mironova, M.; Nachman, B. P.; Ottino, G. J.; Griso, S. Pagan; Pettee, M.; Pianori, E.; Reynolds, E.; Roberts, B. R.; Santpur, S. N.; Shapiro, M.; Stanislaus, B.; Thompson, E. A.; Tsulaia, V.; Wagner, J. M.; Wang, H.; Xiong, J.; Yamazaki, T.; Yao, W-M.; Zhang, Z.] Lawrence Berkeley Natl Lab, Phys Div, Berkeley, CA USA; [Varni, C.; Yeo, B. K.] Univ Calif Berkeley, Berkeley, CA USA; [Appelt, C.; Bahmani, M.; Battulga, D.; Cortes-Gonzalez, A.; Guida, A.; Issever, C.; Khoo, T. J.; Kreul, K.; Lacker, H.; Lohse, T.; Nayaz, A.; Rivera, V. H. Ruelas; Scharf, C.; Schenck, F.; Seema, P.; Weber, H. A.] Humboldt Univ, Inst Phys, Berlin, Germany; [Beck, H. P.; Chatterjee, M.; Dal Santo, D.; Halser, L.; Mobius, S.; Muller, R.; O'Neill, A. P.; Schefer, M. M.; Weber, M. S.] Univ Bern, Albert Einstein Ctr Fundamental Phys, Bern, Switzerland; [Beck, H. P.; Chatterjee, M.; Dal Santo, D.; Halser, L.; Mobius, S.; Muller, R.; O'Neill, A. P.; Schefer, M. M.; Weber, M. S.] Univ Bern, High Energy Phys Lab, Bern, Switzerland; [Allport, P. P.; Auriol, A. D.; Bellos, P.; Bird, G. A.; Bracinik, J.; Charlton, D. G.; Chisholm, A. S.; Cooke, H. G.; George, W. F.; Gonella, L.; Gonnella, F.; Hawkes, C. M.; Hillier, S. J.; Krizka, K.; Lomas, J. D.; Marinescu, M.; Neep, T. J.; Newman, P. R.; Nikolopoulos, K.; Silva, J. M.; Skorda, E.; Stampekis, A.; Thomas, J. P.; Thompson, P. D.; Virdee, G. S.; Ward, R. J.; Watson, A. T.; Watson, M. F.; Wu, C.] Univ Birmingham, Sch Phys &amp; Astron, Birmingham, W Midlands, England; [Celebi, E.; Gokturk, B.; Istin, S.; Oyulmaz, K. Y.; Ozcan, V. E.] Bogazici Univ, Dept Phys, Istanbul, Turkiye; [Bingul, A.; Uysal, Z.] Gaziantep Univ, Dept Phys Engn, Gaziantep, Turkiye; [Adiguzel, A.] Istanbul Univ, Dept Phys, Istanbul, Turkiye; [Navarro, G.; Garcia, Y. Rodriguez] Univ Antonio Narino, Fac Ciencias, Bogota, Colombia; [Navarro, G.; Garcia, Y. Rodriguez] Univ Antonio Narino, Ctr Invest, Bogota, Colombia; [Sandoval, C.] Univ Nacl Colombia, Dept Fis, Bogota, Colombia; [Ballabene, E.; Bianco, G.; Carratta, G.; Cavalli, N.; Clissa, L.; Cremonini, D.; De Castro, S.; Del Corso, F.; Fabbri, L.; Franchini, M.; Gabrielli, A.; Rinaldi, L.; Sbrizzi, A.; Semprini-Cesari, N.; Sioli, M.; Valentinetti, S.; Villa, M.; Zoccoli, A.] Univ Bologna, Dipartimento Fis &amp; Astron A Righi, Bologna, Italy; [Alberghi, G. L.; Alfonsi, F.; Ballabene, E.; Bellagamba, L.; Bianco, G.; Boscherini, D.; Bruni, A.; Bruni, G.; Bruschi, M.; Carratta, G.; Cavalli, N.; Cervelli, A.; Clissa, L.; Cremonini, D.; De Castro, S.; Del Corso, F.; Fabbri, L.; Franchini, M.; Gabrielli, A.; Giacobbe, B.; Manghi, F. Lasagni; Massa, L.; Negrini, M.; Polini, A.; Rinaldi, L.; Romano, M.; Sbarra, C.; Sbrizzi, A.; Semprini-Cesari, N.; Sidoti, A.; Sioli, M.; Valentinetti, S.; Villa, M.; Zoccoli, A.] INFN, Sez Bologna, Bologna, Italy; [Akolkar, N. N.; Bandyopadhyay, A.; Bansal, S.; Bauer, P.; Bechtle, P.; Beisiegel, F.; Bernlochner, F. U.; Brock, I.; Desch, K.; Deutsch, C.; Capriles, F. G. Diaz; Dimitriadi, C.; Dingfelder, J.; Falke, P. J.; Grefe, C.; Gurbuz, S.; Hamer, M.; Herrmann, L. M.; Hinterkeuser, F.; Holm, T.; Huebner, M.; Huegging, F.; Kirfel, C.; Kirfel, F.; Kivernyk, O.; Koenig, P. T.; Kruger, H.; Lantzsch, K.; Lenz, T.; Nass, C.; Standke, M.; Vergis, C.; Von Toerne, E.; Wermes, N.] Univ Bonn, Phys Inst, Bonn, Germany; [Butler, J. M.; Lux, A. B.; Yan, Z.] Boston Univ, Dept Phys, Boston, MA USA; [Addepalli, S. V.; Apyan, A.; Bensinger, J. R.; Blocker, C.; Munoz, D. Camarero; Capocasa, F.; Duden, E. R.; Frattari, G.; Reeves, K.; Sciolla, G.; Solomon, S.; Trischuk, D. A.; Zenger, D. T., Jr.] Brandeis Univ, Dept Phys, Waltham, MA USA; [Popa, S.] Transilvania Univ Brasov, Brasov, Romania; [Chitan, A.; Ciubotaru, D. A.; Dinu, I-M.; Ducu, O. A.; Dumitriu, A. E.; Geanta, A. A.; Jinaru, A.; Martoiu, V. S.; Maurer, J.; Pietreanu, D.; Rasheed, H.; Renda, M.; Rotaru, M.; Stoicea, G.; Tarna, G.; Trandafir, I. S.; Tudorache, A.; Tudorache, V.; Vasile, M. E.; Younas, S.] Horia Hulubei Natl Inst Phys &amp; Nucl Engn, Bucharest, Romania; [Agheorghiesei, C.] Alexandru Ioan Cuza Univ, Dept Phys, Iasi, Romania; [Popeneciu, G. A.] Natl Inst Res &amp; Dev Isotop &amp; Mol Technol, Dept Phys, Cluj Napoca, Romania; [Hobincu, R.] Univ Politehn Bucuresti, Bucharest, Romania; [Gravila, P. M.] West Univ Timisoara, Timisoara, Romania; Univ Bucharest, Fac Phys, Bucharest, Romania; [Astalos, R.; Bartos, P.; Dohnalova, A.; Dubovsky, M.; Eckerova, B.; Keszeghova, L.; Sykora, I.; Tokar, S.; Zenis, T.] Comenius Univ, Fac Math Phys &amp; Informat, Bratislava, Slovakia; [Babal, D.; Sopkova, F.; Strizenec, P.; Urban, J.] Slovak Acad Sci, Inst Expt Phys, Dept Subnuclear Phys, Kosice, Slovakia; [Abidi, S. H.; Aboulhorma, A.; Assamagan, K.; Barone, G.; Begel, M.; Benoit, M.; Bi, R.; Boye, D.; Brost, E.; Cavaliere, V.; Chen, H.; D'amen, G.; Das, S. J.; Elmsheuser, J.; Garcia, B.; Go, Y.; Guan, W.; Iakovidis, G.; Kalderon, C. W.; Klimentov, A.; Lancon, E.; Lynn, D.; Ma, H.; Maeno, T.; Mc Ginn, C.; Mwewa, C.; Nagle, J. L.; Nilsson, P.; Damazio, D. Oliveira; Ouellette, J.; Perepelitsa, D. V.; Pleier, M. -A.; Polychronakos, V.; Protopopescu, S.; Rajagopalan, S.; Redlinger, G.; Rinn, T. T.; Roloff, J.; Oliveira, M. V. Silva; Snyder, S.; Steinberg, P.; Stucci, S. A.; Tricoli, A.; Umaka, E. N.; Undrus, A.; Weber, C.; Wenaus, T.; Ye, S.] Brookhaven Natl Lab, Phys Dept, Upton, NY USA; [Daneri, M. F.; Otero y Garzon, G.; Piegaia, R.; Toscani, M.; Winkel, F. I.] Univ Buenos Aires, Fac Ciencias Exactas &amp; Nat, Dept Fis, Buenos Aires, DF, Argentina; [Daneri, M. F.; Otero y Garzon, G.; Piegaia, R.; Toscani, M.; Winkel, F. I.] Consejo Nacl Invest Cient &amp; Tecn, Inst Fis Buenos Aires IFIBA, Buenos Aires, DF, Argentina; [Grimm, K.; Moss, J.; Veatch, J.] Calif State Univ Los Angeles, Los Angeles, CA USA; [Balunas, W. K.; Batley, J. R.; Brandt, O.; Burr, J. T. P.; Chapman, J. D.; Fawcett, W. J.; Henkelmann, L.; Hodkinson, B. H.; Hommels, L. B. A. H.; Jones, D. M.; Jones, P.; Lester, C. G.; Liu, J. K. K.; Mullin, A. J.; Noel, D. L.; Parker, M. A.; Potter, C. J.; Robinson, D.; Rousso, D.; Colmenares, S. Rutherford; Tombs, R.; Williams, S.] Univ Cambridge, Cavendish Lab, Cambridge, England; [Atkin, R. J.; Barends, K. N.; Garvey, C. M.; Keaveney, J. M.; Yacoob, S.] Univ Cape Town, Dept Phys, Cape Town, South Africa; iThemba Labs, Western Cape, South Africa; [Bhamjee, M.; Connell, M. P.; Connell, S. H.; Govender, N.; Leeuw, L. L.; Truong, L.] Univ Johannesburg, Dept Mech Engn Sci, Johannesburg, South Africa; [Flores, M.] Univ Philippines, Natl Inst Phys, Diliman, Philippines; Univ South Africa, Dept Phys, Pretoria, South Africa; Univ Zululand, Kwa Dlangezwa, South Africa; [Argos, F. Carrio; Chowdhury, T.; Dahbi, S.; Gololo, M. G. D.; Kar, D.; Kumar, M.; Mckenzie, R. P.; Garcia, B. R. Mellado; Mokgatitswane, G.; Mtintsilana, O.; Nkadimeng, E. K.; Rapheeha, N. P.; Ruan, X.; Shrif, E. M.; Haddad, E. Sideras; Tlou, S. H.] Univ Witwatersrand, Sch Phys, Johannesburg, South Africa; [Bachiu, A.; Bellerive, A.; Davis-Purcell, B.; Diamantopoulou, M.; Gillberg, D.; Graham, K.; Heilman, J.; Jessiman, C. E.; Kaur, S.; Keller, J. S.; Klein, C.; Koffas, T.; Miller, L. S.; Naseri, M.; Norman, B. J.; Pizzi, D. A.; Staats, E. J.; Vincter, M. G.; Zakharchuk, N.] Carleton Univ, Dept Phys, Ottawa, ON, Canada; [Aitbenchikh, B.; Benchekroun, D.; Bendebba, F.; Bouaouda, K.; Chadi, Z.; Ezzarqtouni, S.; Imam, H.; Lahbabi, F. Z.; Zerradi, S.] Univ Hassan 2, Reseau Univ Phys Hautes Energies, Fac Sci Ain Chock, Casablanca, Morocco; [El Farkh, S.; El Ghazali, Y.; Gouighri, M.] Univ Ibn Tofail, Fac Sci, Kenitra, Morocco; Univ Cadi Ayyad, LPHEA, Fac Sci Semlalia, Marrakech, Morocco; [Assahsah, J.; Ouchrif, M.; Ridouani, S.] Univ Mohamed Premier, Fac Sci, LPMR, Oujda, Morocco; [Aboulhorma, A.; Tamlihat, M. Ait; Batlamous, S.; El Moursli, R. Cherkaoui; El Jarrari, H.; Fassi, F.; Ngair, B.; Soumaimi, Z.; Tayalati, Y.] Univ Mohammed 5, Fac Sci, Rabat, Morocco; [Atmani, H.] Mohammed VI Polytech Univ, Inst Appl Phys, Ben Guerir, Morocco; [Afik, Y.; Ahmad, A.; Ahmadov, F.; Akimov, A. V.; Aleksa, M.; Aleksandrov, I. N.; Amelung, C.; Anders, J. K.; Anisenkov, A. V.; Aranzabal, N.; Avolio, G.; Baldin, E. M.; Barisits, M-S.; Barsov, S.; Bauer, M.; Bednyakov, V. A.; Beermann, T. A.; Beloborodov, K.; Bernon, F.; Bobrovnikov, V. S.; Bogavac, D.; Bogdanchikov, A. G.; Bordulev, I. S.; Sola, J. D. Bossio; Boyd, J.; Boyko, I. R.; Bulekov, O.; Buzykaev, A. R.; Cairo, V. M. M.; Calace, N.; Camarda, S.; Cameron, D.; Carli, T.; Catinaccio, A.; Chelkov, G. A.; Cheplakov, A.; Chizhov, M. V.; Czodrowski, P.; Dao, V.; Dedovich, D. V.; Dell'Acqua, A.; Demichev, M.; Denisov, S. P.; Di Girolamo, A.; Di Gregorio, G.; Dittus, F.; Dubinin, F.; Dudarev, A.; Duhrssen, M.; Ellis, N.; Elsing, M.; Ezhilov, A.; Fakhrutdinov, R. M.; Coelho, L. F. Falda Ulhoa; Fedin, O. L.; Fedotov, G.; Fenyuk, A. B.; De Acedo, L. Flores Sanz; Fortin, E.; Francis, D.; Lima, V. Franco; Froidevaux, D.; Gadow, P.; Gavrilenko, I. L.; Gavrilyuk, A.; Gessinger-Befurt, P.; Giuli, F.; Gladilin, L. K.; Goblirsch-Kolb, M.; Golubkov, D.; Goossens, L.; Gorini, B.; Gostkin, M. I.; Gottardo, C. A.; Guindon, S.; Gustavino, G.; Harkusha, S.; Hawkings, R. J.; Correia, A. M. Henriques; Hervas, L.; Hoecker, A.; Huhtinen, M.; Joos, H. L.; Karpov, S. N.; Karpova, Z. M.; Karyukhin, A. N.; Kay, E. F.; Kazanin, V. F.; Kharlamov, A. G.; Kharlamova, T.; Kholodenko, M.; Klimek, P.; Klioutchnikova, T.; Korotkova, N.; Koulouris, A.; Kozhin, A. S.; Kramarenko, V. A.; Krasznahorkay, A.; Kruchonak, U.; Kuchinskaia, O.; Kuehn, S.; Kukhtin, V.; Kulchitsky, Y.; Kupich, A.; Kurochkin, Y. A.; Kurova, A.; Ladygin, E.; Lanni, F.; Lassnig, M.; Miotto, G. Lehmann; Levchenko, M.; Loseva, O.; Lyubushkin, V.; Lyubushkina, T.; Maleev, V. P.; Malyukov, S.; Manzoni, S.; Marzin, A.; Maslennikov, A. L.; Maximov, D. A.; Mentink, M.; Meshkov, O.; Milic, A.; Minaenko, A. A.; Mineev, M.; Mlynarikova, M.; Morgenstern, S.; Morley, A. K.; Morvaj, L.; Moschovakos, P.; Moser, B.; Myagkov, A. G.; Nairz, A. M.; Naryshkin, I.; Nechaeva, P. Y.; Nessi, M.; Niermann, J.; Nikiforou, N.; Nikolaenko, V.; Palestini, S.; Pauly, T.; Peleganchuk, S. V.; Penc, O.; Penzin, M.; Pernegger, H.; Petersen, B. A.; Pettersson, N. E.; Petukhov, A.; Pezzotti, L.; Plotnikova, E.; Pontecorvo, L.; Poreba, A.; Potrap, I. N.; Astigarraga, M. E. Pozo; Pudzha, D.; Pyatiizbyantseva, D.; Ramakoti, E.; Raymond, M.; Rembser, C.; Rettie, S.; Rezanova, O. L.; Riedler, P.; Roe, S.; Romaniouk, A.; Rummler, A.; Rusakovich, N. A.; Salamani, D.; Salzburger, A.; Schegelsky, V. A.; Schlenker, S.; Schovancova, J.; Sharma, A.; Shatalov, P. B.; Shcherbakova, A.; Shiyakova, M.; Simoniello, R.; Siral, I.; Sivoklokov, S. Yu.; Smiesko, J.; Smirnov, S. Yu.; Smirnov, Y.; Smirnova, L. N.; Snesarev, A. A.; Sanchez, C. A. Solans; Soldatov, E. Yu.; Solodkov, A. A.; Soloshenko, A.; Solovyev, V.; Sommer, P.; Spigo, G.; Starchenko, E. A.; Stewart, G. A.; Stockton, M. C.; Sulin, V. V.; Sultanaliyeva, L.; Talyshev, A. A.; Tikhomirov, V.; Tikhonov, Yu. A.; Timoshenko, S.; Tsiareshka, P. V.; Tsukerman, I. I.; Tuna, A. N.; Turtuvshin, T.; Unal, G.; Vafeiadis, T.; Van Rijnbach, M.; Vandelli, W.; Vasyukov, A.; Schroeder, T. Vazquez; Vittori, C.; Vormwald, B.; Vorobev, K.; Vuillermet, R.; Wengler, T.; Wilkens, H. G.; Yeletskikh, I.; Young, C. J. S.; Zenin, O.; Zhemchugov, A.; Zhukov, K.; Zhulanov, V.; Zimine, N. I.; Zwalinski, L.] CERN, Geneva, Switzerland; [Dona, K. M.; Gardner, R. W.; Kim, Y. K.; Miller, D. W.; Offermann, J. T.; Oreglia, M. J.; Rainbolt, J. L.; Rosser, B. J.; Shochet, M. J.; Smith, E. A.; Tosciri, C.; Vukotic, I.; Windischhofer, P. J.] Univ Chicago, Enrico Fermi Inst, Chicago, IL USA; [Boumediene, D.; Burger, A. M.; Calvet, D.; Calvet, S.; Corpe, L. D.; D'Eramo, L.; Donini, J.; Madar, R.; Perrin, O.; Santoni, C.; Solovyanov, O. V.; Tnourji, A.; Vaslin, L.; Vazeille, F.] Univ Clermont Auvergne, LPC, CNRS, IN2P3, Clermont Ferrand, France; [Al Khoury, K.; Angerami, A.; Brooijmans, G.; Busch, E. L.; Cole, B.; Gilbert, B. J.; Gonski, J. L.; Hangal, D. A.; Kahn, A.; Kennedy, K. E.; Mohapatra, S.; Parsons, J. A.; Seidlitz, B. D.; Smith, A. C.; Tuts, P. M.; Williams, D. M.; Yin, P.; Zou, W.] Columbia Univ, Nevis Lab, Irvington, NY USA; [Camplani, A.; Dam, M.; Hansen, J. B.; Hansen, J. D.; Hansen, P. H.; Petersen, T. C.; Wiglesworth, C.; Xella, S.] Univ Copenhagen, Niels Bohr Inst, Copenhagen, Denmark; [Bisceglie, E.; Capua, M.; Crosetti, G.; Curcio, F.; Mastroberardino, A.; Meoni, E.; Salvatore, D.; Schioppa, M.; Tassi, E.] Univ Calabria, Dipartimento Fis, Arcavacata Di Rende, Italy; [Bisceglie, E.; Capua, M.; Crosetti, G.; Curcio, F.; Gnesi, I.; Mastroberardino, A.; Meoni, E.; Salvatore, D.; Schioppa, M.; Tassi, E.] INFN, Grp Collegato Cosenza, Lab Nazl Frascati, Frascati, Italy; [Deiana, A. M.; Leney, K. J. C.; Milke, C. D.; Narayan, R.; Parajuli, S.; Ryzhov, A.; Schaffer, A. C.; Sekula, S. J.; Stroynowski, R.; Yang, Y.] Southern Methodist Univ, Phys Dept, Dallas, TX USA; [Izen, J. M.] Univ Texas Dallas, Dept Phys, Richardson, TX USA; [Geralis, T.; Stavropoulos, G.; Zormpa, O.] Natl Ctr Sci Res Demokritos, Aghia Paraskevi, Greece; [Andrean, S. Y.; Backman, F.; Navarro, L. Barranco; Bohm, C.; Clement, C.; Dunne, K.; Hellman, S.; Carlson, T. Ingebretsen; Kim, D. W.; Lee, S.; Lou, X.; Milstead, D. A.; Pasuwan, P.; Sanchez, L. Pereira; Richter, S.; Riefel, E. M.; Silverstein, S. B.; Sjolin, J.; Strandberg, S.; Strubig, A.; Santurio, E. Valdes] Stockholm Univ, Dept Phys, Stockholm, Sweden; [Andrean, S. Y.; Backman, F.; Navarro, L. Barranco; Clement, C.; Dunne, K.; Hellman, S.; Carlson, T. Ingebretsen; Kim, D. W.; Lee, S.; Lou, X.; Milstead, D. A.; Pasuwan, P.; Sanchez, L. Pereira; Richter, S.; Riefel, E. M.; Sjolin, J.; Strandberg, S.; Strubig, A.; Santurio, E. Valdes] Oskar Klein Ctr, Stockholm, Sweden; [Bella, L. Aperio; Arling, J. -H.; Barakat, M.; Behr, J. K.; Beresford, L.; Bloch, I.; Bokan, P.; Braren, F.; Bruers, B.; Caspar, M.; Cekmecelioglu, Y. C.; Cheremushkina, E.; Columbie, J. M. Clavijo; Clawson, S. E.; Clercx, J.; De Biase, N.; Cornell, S. Diez; Ferencz, L.; Ferrando, J.; Franconi, L.; Gaycken, G.; Gillwald, N. E. K.; Glemza, G.; Rodrigues, M. V. Gonzalez; Goumarre, V.; Gregor, I. M.; Guo, L.; Gupta, R.; Habedank, M.; He, Y.; Heim, S.; Helary, L.; Hofer, J.; Hrynevich, A.; Hugli, C. A.; Issever, C.; Jacobs, R. M.; Jiggins, S.; Jones, E.; Katzy, J.; Kremer, J. A.; Kuhl, T.; Kumari, N.; Leitgeb, C. E.; Lobodzinska, E. M.; Loiacono, E.; Solis, A. Lopez; Majersky, O.; Mclachlan, T. C.; Meloni, F.; Moder, P.; Monig, K.; Nechansky, F.; Neundorf, J.; Ng, Y. W. Y.; Ninca, I.; Novak, T.; Oerdek, S.; Ojeda, M. L.; Pani, P.; Peters, K.; Poulsen, T.; Ran, K.; Renardi, A.; Renner, F.; Rescia, A. L.; Rimoldi, M.; Rivadeneira, P.; Sander, C. O.; Schmitt, S.; Seitz, C.; Sharma, S.; Sinha, S.; Sitnikova, E.; South, D.; Stanitzki, M. M.; Stapf, B.; Strom, L. R.; Styles, N. A.; Tackmann, K.; Von Ahnen, J.; Wells, C. J.; Wongel, A. F.; Worm, S. D.; Yap, Y. C.] Deutsch Elektronen Synchrotron DESY, Hamburg, Germany; [Abicht, N. J.; Baselga, M.; Bisanz, T.; Burgard, C. D.; Dado, T.; Delitzsch, C. M.; Dungs, S.; Erdmann, J.; Gocke, B.; Knue, A.; Kroeninger, K.; Kupfer, T.; Nackenhorst, O.; Van der Graaf, A.; Weingarten, J.; Wendland, B.] Tech Univ Dortmund, Fak Phys, Dortmund, Germany; [Berthold, A.; Fritzsche, N.; Herrmann, T.; Kresse, T.; Mader, W. F.; Nag, A.; Nitschke, J-E.; Siegert, F.; Stange, M. V.; Straessner, A.; Todt, S.; Wiel, C.] Tech Univ Dresden, Inst Kern &amp; Teilchenphys, Dresden, Germany; [Arce, A. T. H.; Beacham, J. B.; Goshaw, A. T.; Kotwal, A.; Kruse, M. C.; Le Boulicaut, E. M.; Patel, U. M.; Wang, Z.; Zhao, P.] Duke Univ, Dept Phys, Durham, NC USA; [Alderweireldt, S.; Allen, J. F.; Carter, T. M.; Clark, P. J.; Duda, D.; Farrington, S. M.; Gao, Y.; Gargan, J. M.; Andana, R. Y. Gonzalez; Hamity, G. N.; Leonidopoulos, C.; Martin, V. J.; Mijovic, L.; Parrish, V. A.; Pender, E. A.; Qiu, T.; Takeva, E. P.; Themistokleous, N.; Villhauer, E. M.; Vishwakarma, A.; Wynne, B. M.; Xu, Z.; Zaid, E.] Univ Edinburgh, SUPA Sch Phys &amp; Astron, Edinburgh, Midlothian, Scotland; [Albicocco, P.; Antonelli, M.; Arcangeletti, C.; Beretta, M.; Cesarini, G.; Chiarella, V.; Maccarrone, G.; Mancini, G.; Sansoni, A.; Testa, M.; Vilucchi, E.] INFN, Frascati, Italy; [Albicocco, P.; Antonelli, M.; Arcangeletti, C.; Beretta, M.; Cesarini, G.; Chiarella, V.; Maccarrone, G.; Mancini, G.; Sansoni, A.; Testa, M.; Vilucchi, E.] Lab Nazl Frascati, Frascati, Italy; [Argyropoulos, S.; Becherer, F.; Bhalla, N. K.; Boehler, M.; Burlayenko, O.; Diehl, L.; Froch, A.; Gurdasani, S. S.; Guth, M.; Heidegger, C.; Heidegger, K. K.; Herten, G.; Jain, P.; Jakobs, K.; Jenni, P.; Kalaitzidou, I.; Karentzos, E.; Koneke, K.; Kuesters, R.; Kuprash, O.; Landgraf, U.; Lang, V. S.; Moskalets, T.; Oncel, O. O.; Parzefall, U.; Plesanovs, V.; Pretel, J.; Rafanoharana, D.; Rodriguez, A. Rodriguez; Rossini, L.; Rottler, B.; Rurikova, Z.; Sammel, D.; Sauerburger, F.; Schleicher, K. E.; Scholer, P. G.; Schumacher, M.; Solovieva, K.; Sperlich, D.; Weiser, C.; Winter, B. T.; Zanzi, D.] Albert Ludwigs Univ Freiburg, Phys Inst, Freiburg, Germany; [Abeling, K.; Alkakhi, W.; Beirer, J. F.; Bindi, M.; Eggebrecht, S.; Grosse-Knetter, J.; Joos, H. L.; Kingston, M. K.; Kirchhoff, A.; Korn, S.; Lai, S.; Melo, A. H.; Niemeyer, M.; Niermann, J.; Pokharel, I.; Quadt, A.; Ravina, B.; Scheulen, C.; Shabalina, E.; Sindhu, S.; Skaf, A.; Tian, Y.; Wozniewski, S.; Ye, H.] Georg August Univ Gottingen, Phys Inst 2, Gottingen, Germany; [Algren, M.; Cardoso, M. Alves; Antel, C.; Axiotis, K.; Cepaitis, V.; Clark, A.; Della Volpe, D.; Drozdova, M.; Ehrke, L. F.; Ferrere, D.; Franchellucci, S.; Golling, T.; Gonzalez-Sevilla, S.; Harada, D.; Iacobucci, G.; Lezki, M. Ince; Klein, S. B.; Leigh, M.; Martinez, C. Moreno; Nindhito, H. R.; Paolozzi, L.; Pirttikoski, A.; Quetant, G.; Raine, J. A.; Iglesias, J. A. Sabater; Schramm, S.; Schroer, T.; Sengupta, D.; Sfyrla, A.; Shirabe, S.; Theiner, O.; Wu, X.; Zambito, S.] Univ prime Gen eve, Dept Phys Nucl &amp; Corpusculaire, Gen eve, Switzerland; [Barberis, D.; De Sousa, M. J. Da Cunha Sargedas; Di Bello, F. A.; Gagliardi, G.; Lapertosa, A.; Parodi, F.; Ressegotti, M.; Schiavi, C.; Sforza, F.; Tanasini, M.; Turchikhin, S.; Vannoli, L.] Univ Genoa, Dipartimento Fis, Genoa, Italy; [Barberis, D.; Coccaro, A.; De Sousa, M. J. Da Cunha Sargedas; Darbo, G.; Di Bello, F. A.; Gagliardi, G.; Gemme, C.; Lapertosa, A.; Morettini, P.; Parodi, F.; Passaggio, S.; Ressegotti, M.; Rossi, L. P.; Schiavi, C.; Sforza, F.; Tanasini, M.; Turchikhin, S.; Vannoli, L.] INFN, Sez Genova, Genoa, Italy; [Caforio, D.; Duren, M.; Stenzel, H.] Justus Liebig Univ Giessen, Phys Inst 2, Giessen, Germany; [Bates, R. L.; Blue, A.; Borbely, A. G.; Britton, D.; Buckley, A. G.; Bussey, P. J.; Buttar, C. M.; Callea, G.; Connelly, I. A.; Cunningham, W. R.; Doyle, A. T.; Fabbri, F.; Friend, J.; Howarth, J.; Jamieson, J.; Mince, L.; O'Shea, V.; Owen, M.; Procter, T.; Robson, A.; Simpson, E. L.; Spiteri, D. P.; Warrack, N.; Watson, H.; Watton, E.; Wraight, K.] Univ Glasgow, SUPA Sch Phys &amp; Astron, Glasgow, Lanark, Scotland; [Albouy, G. L.; Collot, J.; Crepe-Renaudin, S.; De Regie, J. B. De Vivie; Delsart, P. A.; Genest, M. H.; Lalloue, N.; Ledroit-Guillon, F.; Lucotte, A.; Malek, F.; Peixoto, A. P. Pereira; Selem, L.; Trocme, B.] Univ Grenoble Alpes, LPSC, Grenoble INP, CNRS,IN2P3, Grenoble, France; [Asbah, N. A.; Badea, A.; Bruce, L. E.; Fortman, A. W.; Francescato, S.; Franklin, M.; Huth, J.; Jia, X.; Kehris, G. V.; Morii, M.; Bolanos, G. Rabanal; Wang, R.; White, A. S.; Zoch, K.] Harvard Univ, Lab Particle Phys &amp; Cosmol, Cambridge, MA USA; [Ai, X.; Baroncelli, A.; Chen, Y.; Du, D.; Fu, Y.; Gao, J.; Giannini, A.; Han, K.; Han, L.; He, F.; Hu, Q.; Jiang, Y.; Li, C.; Li, H.; Li, Q. Y.; Liu, J. B.; Liu, M.; Liu, M. Y.; Liu, X.; Liu, Y. W.; Ma, K.; Ospanov, R.; Peng, H.; Su, S.; Su, X.; Wang, T.; Wei, C.; Wu, Y.; Xie, M.; Xie, X.; Xu, H.; Xu, L.; Yang, H. T.; Yang, S.; Yang, X.; Yang, Y.; Yang, Z.; Ye, X.; Yu, Y.; Zaazoua, M.; Zhao, Z.; Zheng, X.; Zhu, Y.] Univ Sci &amp; Technol China, Dept Modern Phys, Hefei, Peoples R China; [Ai, X.; Baroncelli, A.; Chen, Y.; Du, D.; Fu, Y.; Gao, J.; Giannini, A.; Han, K.; Han, L.; He, F.; Hu, Q.; Jiang, Y.; Li, C.; Li, H.; Li, Q. Y.; Liu, J. B.; Liu, M.; Liu, M. Y.; Liu, X.; Liu, Y. W.; Ma, K.; Ospanov, R.; Peng, H.; Su, S.; Su, X.; Wang, T.; Wei, C.; Wu, Y.; Xie, M.; Xie, X.; Xu, H.; Xu, L.; Yang, H. T.; Yang, S.; Yang, X.; Yang, Y.; Yang, Z.; Ye, X.; Yu, Y.; Zaazoua, M.; Zhao, Z.; Zheng, X.; Zhu, Y.] Univ Sci &amp; Technol China, State Key Lab Particle Detect &amp; Elect, Hefei, Peoples R China; [Feng, C.; Han, J.; Jia, C.; Li, B.; Li, H.; Liu, Y. L.; Ma, L. L.; Wang, S.; Yuan, R.; Zhang, J.; Zhang, X.; Zhao, T.; Zhu, C. G.] Shandong Univ, Inst Frontier &amp; Interdisciplinary Sci, Qingdao, Peoples R China; [Feng, C.; Han, J.; Jia, C.; Li, B.; Li, H.; Liu, Y. L.; Ma, L. L.; Wang, S.; Yuan, R.; Zhang, J.; Zhang, X.; Zhao, T.; Zhu, C. G.] Shandong Univ, Key Lab Particle Phys &amp; Particle Irradiat, MOE, Qingdao, Peoples R China; [Chen, J.; Chen, X.; Guo, J.; Hong, J.; Li, C-Q.; Li, L.; Li, S.; Liu, D.; Liu, K.; Liu, Q.; Shen, Q.; Wang, C.; Wang, X.; Wang, Z.; Yan, J.; Yang, H. J.; Zhang, X.; Zhang, Y.; Zhou, N.; Zhu, Y.] Shanghai Jiao Tong Univ, Sch Phys &amp; Astron, SKLPPC, Key Lab Particle Astrophys &amp; Cosmol,MOE, Shanghai, Peoples R China; [Brahimi, N.; Li, S.; Liu, D.; Liu, K.; Liu, Q.; Su, W.; Wang, Y.; Wang, Z.; Yang, H. J.] Tsung Dao Lee Inst, Shanghai, Peoples R China; [Baltes, L. M.; Bartels, F.; Del Rio, F.; Dunford, M.; Franchino, S.; Junkermann, T.; Klassen, M.; Mkrtchyan, T.; Ott, P. S.; Rassloff, D. F.; Bosca, S. Rodriguez; Schultz-Coulon, H-C.; Sothilingam, V.; Stamen, R.; Starovoitov, P.; Weber, S. M.; Wessels, M.] Heidelberg Univ, Kirchhoff Inst Phys, Heidelberg, Germany; [Czurylo, M. M.; Dittmeier, S. J.; Sauer, C.; Schoening, A.; Vigani, L.; Zinsser, J.] Heidelberg Univ, Phys Inst, Heidelberg, Germany; [Cheng, H. C.; Chu, M. C.; Castillo, L. R. Flores; Fung, K. Y.; Ponce, J. M. Iturbe; Pan, T.; Wang, J.; Wu, M.] Chinese Univ Hong Kong, Dept Phys, Shatin, Hong Kong, Peoples R China; [Huang, S.; Hernandez, D. Paredes; Pizzimento, L.; Tam, K. C.; Tu, Y.] Univ Hong Kong, Dept Phys, Hong Kong, Peoples R China; [Lie, K.; Prokofiev, K.; Xiang, J.; Yang, T.] Hong Kong Univ Sci &amp; Technol, Dept Phys, Kowloon, Clear Water Bay, Hong Kong, Peoples R China; [Lie, K.; Prokofiev, K.; Xiang, J.; Yang, T.] Hong Kong Univ Sci &amp; Technol, Inst Adv Study, Kowloon, Clear Water Bay, Hong Kong, Peoples R China; [Cheung, K.; Hsu, P. J.; Lu, Y. J.] Natl Tsing Hua Univ, Dept Phys, Hsinchu, Taiwan; [Allaire, C.; Bassalat, A.; Cadamuro, L.; Duflot, L.; Escalier, M.; Fayard, L.; Fournier, D.; Grivaz, J. -F.; Iconomidou-Fayard, L.; Keshri, S.; Khwaira, Y. A. R.; Kurdysh, O.; Lounis, A.; Lukianchuk, O.; Makovec, N.; Morange, N.; Rousseau, D.; Schaffer, A. C.; Serin, L.; Simion, S.; Su, X.; Vargas, J. S. Tafoya; Tanaka, R.; Varouchas, D.; Zerwas, D.; Zhang, Z.] Univ Paris Saclay, IJCLab, CNRS, IN2P3, F-91405 Orsay, France; [Paz, I. Lopez] CSIC, Ctr Nacl Microelect, IMB, CNM, Barcelona, Spain; [Calfayan, P.; Evans, H.; Forland, B. C.; Kopeliansky, R.; Lammers, S.; Lien, H.; Luehring, F.; Meyer, C.; Myers, G.; Palacino, G.; Roland, C. P. A.; Sottocornola, S.; Toldaiev, O.] Indiana Univ, Dept Phys, Bloomington, IN USA; [Acharya, B. S.; Cobal, M.; Faraj, M.; Giordani, M. P.; Giugliarelli, G.; Guerrieri, G.; Monzani, S.; Panizzo, G.; Pinamonti, M.; Pintucci, L.; Serkin, L.] INFN, Grp Collegato Udine, Sez Trieste, Udine, Italy; [Acharya, B. S.; Faraj, M.; Serkin, L.] Abdus Salaam Int Ctr Theoret Phys, Trieste, Italy; [Cobal, M.; Giordani, M. P.; Giugliarelli, G.; Guerrieri, G.; Monzani, S.; Panizzo, G.; Pinamonti, M.; Pintucci, L.] Univ Udine, Dipartimento Politecn Ingn &amp; Architettura, Udine, Italy; [Centonze, M. S.; Chiodini, G.; Gorini, E.; Grancagnolo, S.; Gravili, F. G.; Greco, M.; Longo, L.; Palazzo, A.; Primavera, M.; Schioppa, E. J.; Spagnolo, S.; Ventura, A.] INFN, Sez Lecce, Lecce, Italy; [Centonze, M. S.; Gorini, E.; Grancagnolo, S.; Gravili, F. G.; Greco, M.; Longo, L.; Palazzo, A.; Schioppa, E. J.; Spagnolo, S.; Ventura, A.] Univ Salento, Dipartimento Matemat &amp; Fis, Lecce, Italy; [Alimonti, G.; Andreazza, A.; Carbone, A.; Carminati, L.; Carra, S.; Citterio, M.; Coelli, S.; Coimbra, A. E. C.; D'Auria, S.; Dell'Asta, L.; Fanti, M.; Giugni, D.; Lari, T.; Lazzaroni, M.; Marcon, C.; Mazzeo, E.; Meroni, C.; Murrone, A.; Muskinja, M.; Perini, L.; Piazza, F.; Ragusa, F.; Resconi, S.; Stabile, A.; Tartarelli, G. F.; Troncon, C.; Turra, R.] INFN, Sez Milano, Milan, Italy; [Andreazza, A.; Carbone, A.; Carminati, L.; Carra, S.; Coimbra, A. E. C.; D'Auria, S.; Dell'Asta, L.; Fanti, M.; Lazzaroni, M.; Marcon, C.; Mazzeo, E.; Meroni, C.; Murrone, A.; Perini, L.; Piazza, F.; Ragusa, F.; Stabile, A.] Univ Milan, Dipartimento Fis, Milan, Italy; [Aloisio, A.; Alviggi, M. G.; Auricchio, S.; Camerlingo, M. T.; Canale, V.; Carlino, G.; Cirotto, F.; Conventi, F.; De Asmundis, R.; Della Pietra, M.; Di Donato, C.; Doria, A.; Iengo, P.; Izzo, V.; Massarotti, P.; Merola, L.; Rossi, E.; Sekhniaidze, G.] INFN, Sez Napoli, Naples, Italy; [Aloisio, A.; Alviggi, M. G.; Auricchio, S.; Camerlingo, M. T.; Canale, V.; Cirotto, F.; Della Pietra, M.; Di Donato, C.; Iengo, P.; Massarotti, P.; Merola, L.; Rossi, E.] Univ Napoli, Dipartimento Fis, Naples, Italy; [Agarwala, J.; Ferrari, R.; Gaudio, G.; Introzzi, G.; Kourkoumeli-Charalampidi, A.; Lanza, A.; Manco, G.; Negri, A.; Polesello, G.; Rebuzzi, D. M.; Rimoldi, A.; Romano, E.] INFN, Sez Pavia, Pavia, Italy; [Agarwala, J.; Introzzi, G.; Kourkoumeli-Charalampidi, A.; Manco, G.; Negri, A.; Rebuzzi, D. M.; Rimoldi, A.; Romano, E.] Univ Pavia, Dipartimento Fis, Pavia, Italy; [Annovi, A.; Calvetti, M.; Cavasinni, V.; Chiarelli, G.; Giannetti, P.; Leone, S.; Mastrandrea, P.; Roda, C.; Scuri, F.; Verducci, M.] INFN, Sez Pisa, Pisa, Italy; [Calvetti, M.; Cavasinni, V.; Mastrandrea, P.; Roda, C.; Verducci, M.] Univ Pisa, Dipartimento Fis E Fermi, Pisa, Italy; [Anulli, F.; Artoni, G.; Bagnaia, P.; Bauce, M.; Betti, A.; Bini, C.; Bruscino, N.; Carnesale, M.; Chomont, A. R.; Corradi, M.; De Salvo, A.; Di Domenico, A.; Falciano, S.; Gauzzi, P.; Gentile, S.; Giagu, S.; Ippolito, V.; Lacava, F.; Luci, C.; Martinelli, L.; Morodei, F.; Nisati, A.; Padovano, G.; Pasqualucci, E.; Pacchi, E. Pompa; Rosati, S.; Russo, G.; Sabetta, L.; Tehrani, F. Safai; Santi, L.; Vari, R.; Veneziano, S.] INFN, Sez Roma, Rome, Italy; [Artoni, G.; Bagnaia, P.; Bauce, M.; Betti, A.; Bini, C.; Bruscino, N.; Carnesale, M.; Chomont, A. R.; Corradi, M.; Di Domenico, A.; Gauzzi, P.; Gentile, S.; Giagu, S.; Ippolito, V.; Lacava, F.; Luci, C.; Martinelli, L.; Morodei, F.; Padovano, G.; Pacchi, E. Pompa; Russo, G.; Sabetta, L.; Santi, L.] Sapienza Univ Roma, Dipartimento Fis, Rome, Italy; [Aielli, G.; Camarri, P.; Cardarelli, R.; Cerrito, L.; De Sanctis, U.; Di Ciaccio, A.; Giannelli, M. Faucci; Liberti, B.; Loffredo, S.; Rocchi, A.; Sessa, M.; Vanadia, M.] INFN, Sez Roma Tor Vergata, Rome, Italy; [Aielli, G.; Camarri, P.; Cerrito, L.; De Sanctis, U.; Di Ciaccio, A.; Giannelli, M. Faucci; Loffredo, S.; Rocchi, A.; Sessa, M.; Vanadia, M.] Univ Roma Tor Vergata, Dipartimento Fis, Rome, Italy; [Biglietti, M.; Di Micco, B.; Di Nardo, R.; D'Onofrio, A.; Farilla, A.; Iodice, M.; Montereali, F.; Orestano, D.] INFN, Sez Roma Tre, Rome, Italy; [Di Micco, B.; Di Nardo, R.; D'Onofrio, A.; Montereali, F.; Orestano, D.] Univ Roma Tre, Dipartimento Matemat &amp; Fis, Rome, Italy; [Cristoforetti, M.; Di Luca, A.; Follega, F. M.; Iuppa, R.; Mascione, D.; Ricci, E.; Sultan, D. M. S.] INFN, TIFPA, Rome, Italy; [Cristoforetti, M.; Di Luca, A.; Follega, F. M.; Iuppa, R.; Mascione, D.; Ricci, E.; Sultan, D. M. S.] Univ Trento, Trento, Italy; [Kneringer, E.; Thaler, A.] Univ Innsbruck, Dept Astro &amp; Particle Phys, Innsbruck, Austria; [Garg, D.; Lu, M.; Mallik, U.; Sharma, P.; Wang, W. T.] Univ Iowa, Iowa City, IA USA; [Heidorn, W. D.; Krumnack, N.; Lebedev, A.] Iowa State Univ, Dept Phys &amp; Astron, Ames, IA USA; [Beddall, A. J.; Cetin, S. A.; Ozturk, S.; Simsek, S.] Istinye Univ, Istanbul, Turkiye; [Cerqueira, A. S.; De Andrade Filho, L. Manhaes; ; </t>
  </si>
  <si>
    <t>University of Adelaide; University of Alberta; Ankara University; TOBB Ekonomi ve Teknoloji University; Centre National de la Recherche Scientifique (CNRS); CNRS - National Institute of Nuclear and Particle Physics (IN2P3); Universite Savoie Mont Blanc; Centre National de la Recherche Scientifique (CNRS); CNRS - National Institute of Nuclear and Particle Physics (IN2P3); Universite PSL; Observatoire de Paris; CEA; Universite Paris Cite; United States Department of Energy (DOE); Argonne National Laboratory; University of Arizona; University of Texas System; University of Texas Arlington; National &amp; Kapodistrian University of Athens; National Technical University of Athens; University of Texas System; University of Texas Austin; Azerbaijan National Academy of Sciences (ANAS); Institute of Physics of the Azerbaijan National Academy of Sciences; Barcelona Institute of Science &amp; Technology; Institute for High Energy Physics (IFAE); Chinese Academy of Sciences; Institute of High Energy Physics, CAS; Tsinghua University; Nanjing University; Sun Yat Sen University; Chinese Academy of Sciences; University of Chinese Academy of Sciences, CAS; University of Belgrade; University of Bergen; United States Department of Energy (DOE); Lawrence Berkeley National Laboratory; University of California System; University of California Berkeley; Humboldt University of Berlin; University of Bern; Albert Einstein Center for Fundamental Physics; University of Bern; University of Birmingham; Bogazici University; Gaziantep University; Istanbul University; Universidad Antonio Narino; Universidad Antonio Narino; Universidad Nacional de Colombia; University of Bologna; Istituto Nazionale di Fisica Nucleare (INFN); University of Bonn; Boston University; Brandeis University; Transylvania University of Brasov; Horia Hulubei National Institute of Physics &amp; Nuclear Engineering; Alexandru Ioan Cuza University; Babes Bolyai University from Cluj; National Institute for Research &amp; Development of Isotopic &amp; Molecular Technologies Cluj-Napoca; National University of Science &amp; Technology POLITEHNICA Bucharest; West University of Timisoara; University of Bucharest; Comenius University Bratislava; Slovak Academy of Sciences; United States Department of Energy (DOE); Brookhaven National Laboratory; University of Buenos Aires; Consejo Nacional de Investigaciones Cientificas y Tecnicas (CONICET); California State University System; California State University Los Angeles; University of Cambridge; University of Cape Town; National Research Foundation - South Africa; iThemba LABS; University of Johannesburg; University of the Philippines System; University of the Philippines Diliman; University of South Africa; University of Zululand; University of Witwatersrand; Carleton University; Hassan II University of Casablanca; Ibn Tofail University of Kenitra; Cadi Ayyad University of Marrakech; Mohammed First University of Oujda; Mohammed V University in Rabat; Mohammed VI Polytechnic University; European Organization for Nuclear Research (CERN); University of Chicago; Centre National de la Recherche Scientifique (CNRS); CNRS - National Institute of Nuclear and Particle Physics (IN2P3); Universite Clermont Auvergne (UCA); Columbia University; University of Copenhagen; Niels Bohr Institute; University of Calabria; Istituto Nazionale di Fisica Nucleare (INFN); Southern Methodist University; University of Texas System; University of Texas Dallas; National Centre of Scientific Research Demokritos; Stockholm University; Oskar Klein Centre; Helmholtz Association; Deutsches Elektronen-Synchrotron (DESY); Dortmund University of Technology; Technische Universitat Dresden; Duke University; University of Edinburgh; Istituto Nazionale di Fisica Nucleare (INFN); University of Freiburg; University of Gottingen; University of Genoa; Istituto Nazionale di Fisica Nucleare (INFN); Justus Liebig University Giessen; University of Glasgow; Communaute Universite Grenoble Alpes; Institut National Polytechnique de Grenoble; Universite Grenoble Alpes (UGA); Centre National de la Recherche Scientifique (CNRS); CNRS - National Institute of Nuclear and Particle Physics (IN2P3); Harvard University; Chinese Academy of Sciences; University of Science &amp; Technology of China, CAS; Chinese Academy of Sciences; University of Science &amp; Technology of China, CAS; Shandong University; Shandong University; Shanghai Jiao Tong University; Shanghai Jiao Tong University; Ruprecht Karls University Heidelberg; Ruprecht Karls University Heidelberg; Chinese University of Hong Kong; University of Hong Kong; Hong Kong University of Science &amp; Technology; Hong Kong University of Science &amp; Technology; National Tsing Hua University; Universite Paris Cite; Centre National de la Recherche Scientifique (CNRS); CNRS - National Institute of Nuclear and Particle Physics (IN2P3); Universite Paris Saclay; Consejo Superior de Investigaciones Cientificas (CSIC); CSIC - Centro Nacional de Microelectronica (CNM); CSIC - Instituto de Microelectronica de Barcelona (IMB-CNM); Indiana University System; Indiana University Bloomington; Istituto Nazionale di Fisica Nucleare (INFN); Abdus Salam International Centre for Theoretical Physics (ICTP); University of Udine; Istituto Nazionale di Fisica Nucleare (INFN); University of Salento; Istituto Nazionale di Fisica Nucleare (INFN); University of Milan; Istituto Nazionale di Fisica Nucleare (INFN); University of Naples Federico II; Istituto Nazionale di Fisica Nucleare (INFN); University of Pavia; Istituto Nazionale di Fisica Nucleare (INFN); University of Pisa; Istituto Nazionale di Fisica Nucleare (INFN); Sapienza University Rome; Istituto Nazionale di Fisica Nucleare (INFN); University of Rome Tor Vergata; Istituto Nazionale di Fisica Nucleare (INFN); Roma Tre University; Istituto Nazionale di Fisica Nucleare (INFN); University of Trento; University of Innsbruck; University of Iowa; Iowa State University; Istinye University; Universidade Federal de Juiz de Fora; Universidade Federal do Rio de Janeiro; Universidade de Sao Paulo; Universidade do Estado do Rio de Janeiro; High Energy Accelerator Research Organization (KEK); Kobe University; AGH University of Krakow; Jagiellonian University; Polish Academy of Sciences; Institute of Nuclear Physics - Polish Academy of Sciences; Kyoto University; Kyushu University; Kyushu University; National University of La Plata; Consejo Nacional de Investigaciones Cientificas y Tecnicas (CONICET); Lancaster University; University of Liverpool; Slovenian Academy of Sciences &amp; Arts (SASA); Jozef Stefan Institute; University of Ljubljana; University of London; University College London; Queen Mary University London; University of London; Royal Holloway University London; University of London; University College London; University of Louisiana System; Louisiana Technical University; Lund University; Autonomous University of Madrid; Autonomous University of Madrid; Johannes Gutenberg University of Mainz; University of Manchester; Centre National de la Recherche Scientifique (CNRS); CNRS - National Institute of Nuclear and Particle Physics (IN2P3); Aix-Marseille Universite; University of Massachusetts System; University of Massachusetts Amherst; McGill University; University of Melbourne; University of Michigan System; University of Michigan; Michigan State University; Universite de Montreal; University of Munich; Max Planck Society; Nagoya University; Nagoya University; University of New Mexico; Radboud University Nijmegen; FOM National Institute for Subatomic Physics; FOM National Institute for Subatomic Physics; University of Amsterdam; Northern Illinois University; New York University; New York University Abu Dhabi; University of Sharjah; New York University; Ochanomizu University; University System of Ohio; Ohio State University; University of Oklahoma System; University of Oklahoma - Norman; Oklahoma State University System; Oklahoma State University - Stillwater; Palacky University Olomouc; University of Oregon; The University of Osaka; University of Oslo; University of Oxford; Centre National de la Recherche Scientifique (CNRS); CNRS - National Institute of Nuclear and Particle Physics (IN2P3); Universite Paris Cite; Sorbonne Universite; University of Pennsylvania; Pennsylvania Commonwealth System of Higher Education (PCSHE); University of Pittsburgh; Laboratorio de Instrumentacao e Fisica Experimental de Particulas; Universidade de Lisboa; Universidade de Coimbra; Universidade de Lisboa; Universidade do Minho; University of Granada; Universidade de Lisboa; Czech Academy of Sciences; Institute of Physics of the Czech Academy of Sciences; Czech Technical University Prague; Charles University Prague; UK Research &amp; Innovation (UKRI); Science &amp; Technology Facilities Council (STFC); STFC Rutherford Appleton Laboratory; Universite Paris Saclay; CEA; University of California System; University of California Santa Cruz; Pontificia Universidad Catolica de Chile; Universidad de La Serena; Universidad de La Serena; Universidad Andres Bello; Universidad de Tarapaca; Universidad Tecnica Federico Santa Maria; University of Washington; University of Washington Seattle; University of Sheffield; Shinshu University; Universitat Siegen; Simon Fraser University; Stanford University; United States Department of Energy (DOE); SLAC National Accelerator Laboratory; Royal Institute of Technology; State University of New York (SUNY) System; Stony Brook University; State University of New York (SUNY) System; Stony Brook University; University of Sussex; University of Sydney; Academia Sinica - Taiwan; Ivane Javakhishvili Tbilisi State University; Ivane Javakhishvili Tbilisi State University; Technion Israel Institute of Technology; Tel Aviv University; Aristotle University of Thessaloniki; University of Tokyo; University of Tokyo; Institute of Science Tokyo; Tokyo Institute of Technology; University of Toronto; University of British Columbia; York University - Canada; University of Tsukuba; University of Tsukuba; Tufts University; United Arab Emirates University; University of California System; University of California Irvine; Uppsala University; University of Illinois System; University of Illinois Urbana-Champaign; Consejo Superior de Investigaciones Cientificas (CSIC); CSIC - Instituto de Fisica Corpuscular (IFIC); University of British Columbia; University of Victoria; University of Wurzburg; University of Warwick; Waseda University; Weizmann Institute of Science; University of Wisconsin System; University of Wisconsin Madison; University of Wuppertal; Yale University; Yerevan Physics Institute; Austrian Academy of Sciences; Institute of High Energy Physics of the Austrian Academy of Sciences; University of Antwerp; Vrije Universiteit Brussel; Universite Libre de Bruxelles; Ghent University; Universite Catholique Louvain; Centro Brasileiro de Pesquisas Fisicas; Universidade do Estado do Rio de Janeiro; Universidade Estadual Paulista; Universidade Federal do ABC (UFABC); Bulgarian Academy of Sciences; University of Sofia; Universidad de Tarapaca; Beihang University; Tsinghua University; Chinese Academy of Sciences; Institute of High Energy Physics, CAS; Peking University; Sun Yat Sen University; Chinese Academy of Sciences; University of Science &amp; Technology of China, CAS; Chinese Academy of Sciences; Fudan University; Fudan University; Zhejiang University; Universidad de los Andes (Colombia); Universidad de Antioquia; University of Split; University of Split; University of Cyprus; Charles University Prague; Escuela Politecnica Nacional Ecuador; Universidad San Francisco de Quito; Egyptian Academy of Scientific Research &amp; Technology (ASRT); Egyptian Knowledge Bank (EKB); Egyptian Network of High Energy Physics (ENHEP); Egyptian Knowledge Bank (EKB); Fayoum University; National Institute of Chemical Physics &amp; Biophysics (NICPB); University of Helsinki; Helsinki Institute of Physics; Lappeenranta-Lahti University of Technology LUT; Universite Paris Saclay; CEA; Centre National de la Recherche Scientifique (CNRS); CNRS - National Institute of Nuclear and Particle Physics (IN2P3); Institut Polytechnique de Paris; Ecole Polytechnique; Centre National de la Recherche Scientifique (CNRS); CNRS - National Institute of Nuclear and Particle Physics (IN2P3); Universites de Strasbourg Etablissements Associes; Universite de Strasbourg; Georgian Technical University; RWTH Aachen University; RWTH Aachen University; RWTH Aachen University; Helmholtz Association; Deutsches Elektronen-Synchrotron (DESY); University of Hamburg; Helmholtz Association; Karlsruhe Institute of Technology; National Centre of Scientific Research Demokritos; National &amp; Kapodistrian University of Athens; National Technical University of Athens; University of Ioannina; Eotvos Lorand University; HUN-REN; HUN-REN Wigner Research Centre for Physics; University of Debrecen; HUN-REN; HUN-REN Institute for Nuclear Research; Hungarian University of Agriculture &amp; Life Sciences; Panjab University; University of Delhi; Homi Bhabha National Institute; Saha Institute of Nuclear Physics; Indian Institute of Technology System (IIT System); Indian Institute of Technology (IIT) - Madras; Tata Institute of Fundamental Research (TIFR); Tata Institute of Fundamental Research (TIFR); National Institute of Science Education &amp; Research (NISER); Homi Bhabha National Institute; Indian Institute of Science Education &amp; Research (IISER) Pune; Isfahan University of Technology; Institute for Research in Fundamental Sciences IPM; University College Dublin; Istituto Nazionale di Fisica Nucleare (INFN); Universita degli Studi di Bari Aldo Moro; Politecnico di Bari; Istituto Nazionale di Fisica Nucleare (INFN); University of Bologna; Istituto Nazionale di Fisica Nucleare (INFN); University of Catania; Istituto Nazionale di Fisica Nucleare (INFN); University of Florence; Istituto Nazionale di Fisica Nucleare (INFN); Istituto Nazionale di Fisica Nucleare (INFN); University of Genoa; Istituto Nazionale di Fisica Nucleare (INFN); University of Milano-Bicocca; Istituto Nazionale di Fisica Nucleare (INFN); University of Naples Federico II; University of Basilicata; Guglielmo Marconi University; Istituto Nazionale di Fisica Nucleare (INFN); University of Padua; University of Trento; Istituto Nazionale di Fisica Nucleare (INFN); University of Pavia; Istituto Nazionale di Fisica Nucleare (INFN); University of Perugia; Istituto Nazionale di Fisica Nucleare (INFN); University of Pisa; Scuola Normale Superiore di Pisa; University of Siena; Istituto Nazionale di Fisica Nucleare (INFN); Sapienza University Rome; Istituto Nazionale di Fisica Nucleare (INFN); University of Turin; University of Eastern Piedmont Amedeo Avogadro; Istituto Nazionale di Fisica Nucleare (INFN); University of Trieste; Kyungpook National University (KNU); Gangneung-Wonju National University; Chonnam National University; Hanyang University; Korea University; Kyung Hee University; Sejong University; Seoul National University (SNU); University of Seoul; Yonsei University; Sungkyunkwan University (SKKU); American University of the Middle East; Riga Technical University; Vilnius University; Universiti Malaya; Universidad de Sonora; CINVESTAV - Centro de Investigacion y de Estudios Avanzados del Instituto Politecnico Nacional; Universidad Iberoamericana Ciudad de Mexico; Benemerita Universidad Autonoma de Puebla; University of Montenegro; University of Canterbury; National Centre for Physics - Pakistan; Quaid I Azam University; AGH University of Krakow; National Centre for Nuclear Research; University of Warsaw; Laboratorio de Instrumentacao e Fisica Experimental de Particulas; University of Belgrade; University of Belgrade; Autonomous University of Madrid; University of Oviedo; Consejo Superior de Investigaciones Cientificas (CSIC); Universidad de Cantabria; CSIC - Instituto de Fisica de Cantabria (IFCA); University of Colombo; University Ruhuna; European Organization for Nuclear Research (CERN); Swiss Federal Institutes of Technology Domain; Paul Scherrer Institute; Swiss Federal Institutes of Technology Domain; ETH Zurich; University of Zurich; National Central University; National Taiwan University; Chulalongkorn University; Cukurova University; Middle East Technical University; Bogazici University; Istanbul Technical University; Istanbul University; National Academy of Sciences Ukraine; Institute for Scintillation Materials of the National Academy of Sciences of Ukraine; University of Bristol; UK Research &amp; Innovation (UKRI); Science &amp; Technology Facilities Council (STFC); STFC Rutherford Appleton Laboratory; Imperial College London; Brunel University; Baylor University; Catholic University of America; University of Alabama System; University of Alabama Tuscaloosa; Boston University; Brown University; University of California System; University of California Davis; University of California System; University of California Los Angeles; University of California System; University of California Riverside; University of California System; University of California San Diego; University of California System; University of California Santa Barbara; California Institute of Technology; Carnegie Mellon University; University of Colorado System; University of Colorado Boulder; Cornell University; United States Department of Energy (DOE); University of Chicago; Fermi National Accelerator Laboratory; State University System of Florida; University of Florida; State University System of Florida; Florida State University; Florida Institute of Technology; University of Illinois System; University of Illinois Chicago; University of Iowa; Johns Hopkins University; University of Kansas; Kansas State University; United States Department of Energy (DOE); Lawrence Livermore National Laboratory; University System of Maryland; University of Maryland College Park; Massachusetts Institute of Technology (MIT); University of Minnesota System; University of Minnesota Twin Cities; University of Mississippi; University of Nebraska System; University of Nebraska Lincoln; State University of New York (SUNY) System; University at Buffalo, SUNY; Northeastern University; Northwestern University; University of Notre Dame; University System of Ohio; Ohio State University; Princeton University; University of Puerto Rico; University of Puerto Rico Mayaguez; Purdue University System; Purdue University; Purdue University System; Purdue University Northwest; Rice University; University of Rochester; Rockefeller University; Rutgers University System; Rutgers University New Brunswick; University of Tennessee System; University of Tennessee Knoxville; Texas A&amp;M University System; Texas A&amp;M University College Station; Texas Tech University System; Texas Tech University; Vanderbilt University; University of Virginia; Wayne State University; University of Wisconsin System; University of Wisconsin Madison; European Organization for Nuclear Research (CERN); University of London; King's College London; Azerbaijan National Academy of Sciences (ANAS); Institute of Physics of the Azerbaijan National Academy of Sciences; United States Department of Energy (DOE); Lawrence Livermore National Laboratory; University of British Columbia; University of Thessaly; An Najah National University; University of Fribourg; University of Colorado System; University of Colorado Boulder; Autonomous University of Barcelona; Peking University; Tsinghua University; Collaborative Innovation Center of Quantum Matter; Ben-Gurion University of the Negev; Parthenope University Naples; City University of New York (CUNY) System; University of the Philippines System; University of the Philippines Diliman; University of Aegean; Ochanomizu University; Stanford University; ICREA; Technical University of Munich; Yeditepe University; Ilia State University; Hellenic Open University; Peking University; Universite de Toulouse; Universite Toulouse III - Paul Sabatier; Centre National de la Recherche Scientifique (CNRS); CNRS - National Institute of Nuclear and Particle Physics (IN2P3); California State University System; California State University Sacramento; University of Geneva; Bulgarian Academy of Sciences; Washington College; University of Hamburg; Mohammed VI Polytechnic University; Mongolian Academy of Sciences; Chinese Academy of Sciences; University of Chinese Academy of Sciences, CAS; Yerevan State University; Technische Universitat Wien; Egyptian Knowledge Bank (EKB); Arab Academy for Science, Technology &amp; Maritime Transport; Ghent University; Universidade Estadual de Campinas; Universidade Federal do Rio Grande do Sul; Universidade Federal de Mato Grosso do Sul; Nanjing Normal University; Henan Normal University; University of Iowa; Chinese Academy of Sciences; University of Chinese Academy of Sciences, CAS; China Center of Advanced Science &amp; Technology (CCAST); Chinese Academy of Sciences; University of Chinese Academy of Sciences, CAS; Chinese Academy of Sciences; Institute of High Energy Physics, CAS; Universite Libre de Bruxelles; Egyptian Knowledge Bank (EKB); Suez University; Egyptian Knowledge Bank (EKB); British University in Egypt; Birla Institute of Technology Mesra; Purdue University System; Purdue University; Universites de Strasbourg Etablissements Associes; Universite de Haute-Alsace (UHA); Tsinghua University; Ivane Javakhishvili Tbilisi State University; Universidade do Estado do Amazonas; Erzincan Binali Yildirim University; University of Hamburg; RWTH Aachen University; Isfahan University of Technology; University of Wuppertal; Brandenburg University of Technology Cottbus; Helmholtz Association; Research Center Julich; European Organization for Nuclear Research (CERN); Egyptian Knowledge Bank (EKB); Assiut University; HUN-REN; HUN-REN Wigner Research Centre for Physics; University of Debrecen; HUN-REN; HUN-REN Institute for Nuclear Research; Babes Bolyai University from Cluj; University of Debrecen; Punjab Agricultural University; University of Hyderabad; Visva Bharati University; Indian Institute of Science (IISC) - Bangalore; Indian Institute of Technology System (IIT System); Indian Institute of Technology (IIT) - Bhubaneswar; Institute of Physics Bhubaneswar (IOPB); Helmholtz Association; Deutsches Elektronen-Synchrotron (DESY); Isfahan University of Technology; Sharif University of Technology; University of Science &amp; Technology of Mazandaran; Egyptian Knowledge Bank (EKB); Helwan University; Italian National Agency New Technical Energy &amp; Sustainable Economics Development; Guglielmo Marconi University; University of Naples Federico II; United States Department of Energy (DOE); University of Chicago; Fermi National Accelerator Laboratory; University of Naples Federico II; Egyptian Knowledge Bank (EKB); Ain Shams University; Consiglio Nazionale delle Ricerche (CNR); Istituto Officina dei Materiali (IOM-CNR); Riga Technical University; Universiti Kebangsaan Malaysia; Consejo Nacional de Ciencia y Tecnologia (CONACyT); Eastern University, Sri Lanka; University of Pavia; Istituto Nazionale di Fisica Nucleare (INFN); National &amp; Kapodistrian University of Athens; Swiss Federal Institutes of Technology Domain; Ecole Polytechnique Federale de Lausanne; University of Vienna; University of Zurich; Centre National de la Recherche Scientifique (CNRS); Universite Savoie Mont Blanc; CNRS - National Institute of Nuclear and Particle Physics (IN2P3); Near East University; Konya Technical University; Izmir University of Bakircay; Adiyaman University; Bozok University; Marmara University; Kafkas University; Okan University; Hacettepe University; Istanbul University - Cerrahpasa; Yildiz Technical University; Vrije Universiteit Brussel; University of Southampton; University of Bristol; Monash University; University of Turin; Karamanoglu Mehmetbey University; California Institute of Technology; United States Department of Defense; United States Navy; United States Naval Academy; Bingol University; Georgian Technical University; Sinop University; Erciyes University; Horia Hulubei National Institute of Physics &amp; Nuclear Engineering; Qatar Foundation (QF); Texas A&amp;M University Qatar; Kyungpook National University (KNU); University of Antwerp; Yerevan Physics Institute; Northeastern University; Imperial College London; Academy of Sciences of Uzbekistan</t>
  </si>
  <si>
    <t>Crispin-Ortuzar, Mireia/AAN-7108-2020; Lau, Kok-Tee/AAX-5361-2020; Tariq, Khuram/LDG-3808-2024; Swain, Subrat/IXW-8971-2023; Ye, Zhihong/E-6651-2017; Tumasyan, Armen/P-3390-2015; Teoh, J. J./MDS-7897-2025; Flore, Carlo/HZJ-6377-2023; Gleyzer, Sergei/AAE-6726-2020; Tudorache, Valentina/D-2743-2012; Fallavollita, Francesco/AAL-8850-2020; Bouhali, Othmane/JXM-3572-2024; Malecki, Paweł/W-1710-2018; Hegeman, Jeroen/HJA-1005-2022; Lee, Suhyun/AAA-3368-2022; Hoh, Siewyan/AAM-9562-2021; Radics, Balint/AAN-2721-2020; Leisos, Antonios/AAJ-2351-2021; Negri, Andrea/J-2455-2012; Karyukhin, Andrey/J-3904-2014; Wang, James/JAD-0675-2023; Paganoni, Marco/A-4235-2016; Soldatov, Evgeny/E-3990-2017; SÖZBİLİR, ÜMİT/AAV-8199-2020; Cervelli, Alberto/X-7416-2018; Boimska, Bożena/Z-6088-2019; Mlinarević, Marin/LQI-9933-2024; Chelkov, Georgy/G-9934-2019; Sanchez, Caroline/AAG-5156-2021; Tudorache, Alexandra/L-3557-2013; Pauwels, Kristof/AAE-1951-2019; Testa, Marianna/JAZ-0916-2023; Li, Dengfeng/JJF-4864-2023; Cristoforetti, Marco/JCD-9469-2023; Tiras, Emrah/ABG-2354-2020; Saka, Halil/GPF-8892-2022; Hunter, Robert/AAG-8342-2019; Schultz-Coulon, Hans-Christian/MSV-8422-2025; Longo, Riccardo/HHN-5758-2022; Rossi, Elvira/KSM-7928-2024; Gu, Chenghong/AAH-1540-2019; Babaev, Anton/U-5457-2019; Capua, Marcella/A-8549-2015; Pereira, Matheus/A-2346-2015; Yuldashev, Bekhzod/AAA-5876-2021; Pezzotti, Lorenzo/GRO-2971-2022; Doroba, krzysztof/AAA-3419-2021; Yalvac, Metin/LYP-1776-2024; garcía, lucía/P-2092-2019; Zhang, Kai/ABA-7428-2020; li, bo/JJC-2664-2023; Fiorina, Davide/HKE-5979-2023; Skovpen, Kirill/HKM-3974-2023; Luci, Claudio/HKW-0143-2023; Pinna, Daniele/AAF-4490-2021; Kamenshchikov, Andrey/R-1112-2017; Gonzalez, Arely/I-1034-2015; Glasman, Claudia/Y-8858-2019; Qi, Zhihong/HIZ-8633-2022; Černý, Karel/AAK-7746-2021; Shabalina, Elizaveta/M-2227-2013; Kupco, Alexander/G-9713-2014; Tikhonov, Yury/GMW-9870-2022; Minafra, Nicola/AAZ-6781-2020; Masciovecchio, Mario/IXD-8018-2023; Babal, Dominik/GXG-4304-2022; Shalaev, Vladimir/B-9331-2019; Owen, Mark/Q-8268-2016; LU, JUN-QIANG/B-9511-2008; Chinellato, Jose/I-7972-2012; Song, Haiyun/KFS-6298-2024; Schwartzman, Ariel/AAU-1153-2020; Rossi, Eleonora/JYO-6120-2024; zhang, wen/JXN-0191-2024; Steggemann, Jan/AAL-5700-2020; Kumar, Mukesh/AAB-5095-2020; Kepka, Oldrich/ABF-5327-2021; Menichelli, Mauro/AAQ-4026-2020; Calvo Alamillo, Enrique/L-1203-2014; Ohm, Christian/AAU-6572-2020; Wei, Min/JOZ-7927-2023; Kirpichnikov, Dmitry/U-9605-2019; Liu, Yan/KFQ-1417-2024; Veckalns, Viesturs/AAZ-3105-2020; lin, kaili/AAW-7160-2020; Paulini, Michael/E-8289-2017; Oyulmaz, Kaan/HKN-0255-2023; Mussgiller, Andreas/AAF-6933-2019; Li, Mengqi/HPF-6473-2023; Lima, Vinicius/MBH-0530-2025; Liu, Liu/JXM-8208-2024; Juodagalvis, Andrius/F-6952-2018; Manzoni, Stefano/KSS-1138-2024; Gil Da Silveira, Gustavo/N-7279-2014; Gülmez, Erhan/P-9518-2015; Romero, Luciano/B-8917-2018; Mamuzic, Judita/U-3509-2017; Grabowska-Bołd, Iwona/ABI-7829-2020; Reis, Tomas/JHS-4868-2023; Cetin, Serkant/AGF-0147-2022; Ghezzi, Alessio/I-9494-2012; cerri, alessandro/KRQ-4175-2024; Benaglia, Andrea/AGF-5495-2022; Zhou, Ning/D-1123-2017; Pinna Angioni, Gian Luca/AAZ-6834-2021; Istin, Serhat/HSB-5013-2023; Xi, Zhaoxu/IZD-5841-2023; Yang, Weihua/HGF-3893-2022; Ahuja, Sudha/I-4097-2014; Banerjee, Swagato/AAN-3326-2021; Ramos, Juan/AAF-3114-2019; Rossini, Laura/J-7873-2012; Berger, N/ABE-4064-2020; Cheremushkina, Evgeniya/E-9881-2018; Brahimi, Nihal/HNJ-5325-2023; Krücker, Dirk/X-1844-2019; Petousis, Vlasios/JCE-4923-2023; Sánchez-Rodríguez, Alexander/JLK-9336-2023; Mishra, Trilochan/A-7947-2010; Muino, Patricia/F-7696-2011; Orimoto, Toyoko/D-4759-2016; Liu, Xiao/P-2732-2015; Hoorani, Hafeez/D-1791-2013; Zheng, Weikang/AAS-2854-2021; Roy Chowdhury, Suvankar/IXN-7230-2023; Arnold, Hannah/MTD-5046-2025; Wosiek, Barbara/K-5811-2017; O'Shea, Val/G-1279-2010; Gongadze, Alexi/T-9162-2017; Presilla, Matteo/MGW-3532-2025; Klimentov, Alexei/I-4270-2013; Burlayenko, Oleksandr/O-6885-2019; Torregrosa, Esteban/A-7305-2016; Jiménez, Yesenia/ABH-1107-2020; Pezzotti, Lorenzo/IYJ-3405-2023; Markina, Anastasia/E-3390-2012; Primavera, Federica/KUD-4067-2024; HORII, Yasuyuki/I-7208-2014; Mikestikova, Marcela/H-1996-2014; Gonella, Laura/GLR-3838-2022; liu, 园园/HJI-4438-2023; Song, Jianing/GXA-0811-2022; Arneodo, Michele/ABF-7197-2020; Imam, Hajar/JPK-6966-2023; Barberis, Dario/ABF-1310-2021; Connell, Simon/F-2962-2015; Aarrestad, Thea/GLV-3031-2022; Liu, Tong/JDM-9629-2023; Tornago, Marta/NGS-5785-2025; Olesya, Kuchinskaya/AAF-8437-2020; Li, Kewei/AGG-2143-2022; li, jincheng/GQP-6856-2022; Bortfeldt, Jona/AAJ-5370-2021; Bates, Richard/D-6596-2013; Kim, Jun/G-8861-2012; Czekierda, Sabina/N-9012-2018; Beauchemin, Hugo/AAQ-4262-2021; Reeves, Katharine/P-9163-2014; Chizhov, Mihail/CAI-8953-2022; Malakhov, Alexander/D-5702-2016; Montanari, Alessandro/J-2420-2012; dumanoglu, isa/C-3627-2018; Mohammadi Najafabadi, Mohammad/GLR-0213-2022; Scodellaro, Luca/K-9091-2014; Fabbri, Luca/H-8458-2019; Liu, Xu/AAN-1711-2021; Polatoz, Ayse/AAF-6722-2021; Petkov, Pavel/AAI-1512-2020; Sikora, Rafał/AAM-4274-2021; Parygin, Pavel/C-8908-2016; Vora, Jaykumar/N-4111-2015; Della Pietra, Massimo/J-5008-2012; Herrera, Maria/AAD-6466-2021; Morovic, Srecko/T-9019-2019; tsamalaidze, zviadi/U-6949-2019; Chadeeva, Marina/M-9644-2019; Sýkora, Tomáš/Q-3174-2017; Hos, ilknur/T-1165-2019; Elgammal, Sherif/KGM-3809-2024; Chen, hongyu/KUD-1232-2024; KAYİS TOPAKSU, Aysel/B-8910-2018; Hollar, Jonathan/KZU-8312-2024; Su, Hang/Z-1713-2019; Ruiz-Martínez, Alfonso/W-4639-2017; Ragazzi, Stefano/D-2463-2009; Wang, Xiaoning/KFT-2802-2024; Villa, Mauro/C-9883-2009; xiang, li/JDN-4098-2023; Hanif, Hamza/JXN-3419-2024; Sýkora, Michal/P-4441-2017; Li, yu/HHZ-5236-2022; Wozniak, Krzysztof/AAJ-1651-2020; Ma, Hong/F-2725-2011; Malek, Fereshteh/AAB-1381-2019; Doğangün, Oktay/AAC-1579-2022; Cavallari, Francesca/AAE-8571-2019; Monticeli, Francisco/AAO-9697-2020; Malagalage, Kithsiri/F-7629-2018; Gütay, Levent/C-5352-2009; siviero, federico/LXA-5818-2024; Chen, Shiping/B-7492-2011; De Filippis, Nicola/AAD-6280-2019; Fernandes, Natalia/IUN-1919-2023; Sławińska, Magdalena/W-2551-2018; Cottin, Giovanna/AFR-3846-2022; Tsybychev, Dmitri/J-3733-2017; YANG, YIFAN/HPF-1451-2023; Ganjour, Serguei/D-8853-2011; Li, Zhaohan/GSM-7778-2022; Moreira, Carlos/AAO-9057-2020; Sbarra, Carla/M-9669-2018; Đorđević, Marija/JQV-6386-2023; guo, yi/KHC-4669-2024; Ferrer, Antonio/H-2942-2015; Puerta Pelayo, Jesus/L-1632-2014; Malbouisson, H./N-6733-2015; Padula, Sandra/AAE-4304-2020; liu, qi/KFA-4047-2024; Azon, Carmen/L-1599-2014; Boyko, Igor/J-3659-2013; Wu, Zhiqiang/CAG-6688-2022; Marin, Jesus/K-6991-2014; Di Micco, Biagio/J-1755-2012; Wozniak, Krzysztof/P-4475-2017; Llácer, María/AAU-6582-2020; Gennai, Simone/P-2880-2015; Barberio, Elisabetta/A-4978-2010; Mali, Miha/KFB-6299-2024; Cadamuro, Luca/AAO-8637-2020; D'Alessandro, Raffaello/P-4138-2019; Chekulaev, Sergey/O-1145-2015; Chen, Guang-Hui/IZE-3664-2023; Amapane, Nicola/HDN-9630-2022; Habibullah, Redwan/AAK-9617-2020; Gray, Heather/ABI-8041-2022; Saraiva, Joao Gentil/D-1596-2017; Lowette, Steven/HKV-3341-2023; Kuutmann, Elin/A-5204-2013; Bhamjee, Muaaz/ABE-4708-2020; Ciulli, Vitaliano/ABC-5440-2020; Seidel, Marcus/AAA-4799-2022; Garcia Martin, Luis Miguel/HNP-1472-2023; Parodi, Fabrizio/AHE-5089-2022; Rocchi, Alessio/O-9499-2015; Benoit, Mathieu/A-1420-2011; Doležal, Zdeněk/K-6861-2017; Iaydjiev, Plamen/AEB-8785-2022; Bossini, Edoardo/AAA-4972-2020; Potamianos, Karolos/V-2525-2019; Simsek, Sinem/AGG-2640-2022; Barria, Patrizia/AAT-3894-2020; de guio, federico/B-8553-2009; Legger, Federica/HNC-2568-2023; Ceccarelli, Rudy/JTU-5218-2023; Mashinistov, Ruslan/M-8356-2015; Petukhova, Krystsina/AAZ-2794-2020; Loiacono, Eleanor/G-3946-2012; Serkin, Leonid/JQW-0572-2023; Pastrone, Nadia/JRZ-0528-2023; Sonnadara, Upul/E-6359-2010; Warburton, Andreas/N-8028-2013; Titov, Maxim/JAC-6742-2023; Spiga, Daniele/ABB-8842-2021; Gladilin, Leonid/B-5226-2011; Baskakov, Alexey/O-4521-2017; Kazanin, Vasily/HHM-2056-2022; Bailey, Adam/T-9828-2017; Hildreth, Michael/LWK-8035-2024; Montagna, Paolo Maria/AAY-8669-2021; wang, yitian/JFA-6804-2023; ezzi, mohammed/AAD-7543-2020; beddall, ayda/AAG-6531-2020; Rossi, Andrea/AGH-4546-2022; liu, yang/JMB-9083-2023; liu, mengjie/KDN-1890-2024; Urbán, Susana/H-1376-2015; liu, jianyang/JXL-6273-2024; Wu, Yizhi/ABI-7340-2020; Manhaes de Andrade Filho, Luciano/N-7778-2017; Hall-Wilton, Richard/U-6918-2019; Principe Martin, Miguel Angel/HZH-7174-2023; Delmastro, Marco/I-5599-2012; Mastrapasqua, Vincenzo/KZU-0967-2024; Stanecka, Ewa/V-6242-2018; Han, Jingyi/KCL-4828-2024; stucci, luigia/I-7465-2018; Iuppa, Roberto/GQH-7165-2022; Gupta, Rajat/GVS-7964-2022; Wagner, Jonathan/GXV-3275-2022; Sanchez, Federico/F-5809-2012; da via, cinzia/AAS-3978-2021; wang, long/IZE-1764-2023; Azarkin, Maxim/N-2578-2015; Widl, Edmund/AAF-2651-2019; Sopczak, Andre/I-4951-2015; boccali, tommaso/ACT-7600-2022; Sopkova, Filomena/HKV-6270-2023; Kruchonak, Uladzimir/AAN-4371-2020; Bruschini, Davide/MCK-5220-2025; Bainbridge, Robert/JRW-6150-2023; liu, 轩/ISR-9283-2023; Venditti, Rosamaria/IVH-5947-2023; Manganote, Edmilson/K-8251-2013; EL FARKH, SAAD/HZJ-9307-2023; Dubinin, Filipp/M-9546-2015; Romano, Emanuele/AAL-7533-2020; Wimpenny, Stephen/K-8848-2013; Tadel, Matevz/H-3204-2016; Bonacorsi, Daniele/F-1505-2014; Snesarev, Andrei/H-5090-2013; De Iorio, Agostino/HJH-7155-2023; Bobrovnikov, Victor/AAB-8328-2022; CUI, Han/KPB-6448-2024; Augusto, José/M-2428-2015; Rotaru, Marina/A-3097-2011; Martin dit Latour, Bertrand/JUV-5162-2023; Feng, Mingyang/HPD-1231-2023; de Groot, Nicolo/A-2675-2009; Sanchez, Javier/F-5073-2016; Carquin, Edson/GLU-9641-2022; Filho, Luciano/KDN-5303-2024; de la Torre Perez, Hector/ABG-6942-2020; li, hongbo/B-1525-2010; Ventura, Susana/HHN-5760-2022; Celebi, Emre/KEI-8113-2024; Hall, Jeter/F-6108-2013; Neumeister, Norbert/JXN-1675-2024; Hamal, Petr/G-5540-2014; Rabady, Dinyar/GSN-9210-2022; Chistov, Ruslan/R-5574-2019; Castilla-Valdez, Heriberto/F-8906-2019; Kumar, Saroj/AAU-5615-2021; KARA, Ozgun/MCY-5689-2025; chevalier, laurent/M-6892-2014; Matousek, Jan/P-2200-2017; Marinelli, Nancy/MCJ-3716-2025; Banaś, Elżbieta/W-4583-2017; Lari, Tommaso/JTU-4817-2023; Li, Xuefei/C-3861-2012; Ramakoti, Ekaterina/LJL-2287-2024; Iorio, Alberto Orso Maria/GXA-0233-2022; Gavrilov, Gennadii/GRO-6222-2022; huang, yinshan/JRX-4534-2023; Romaniouk, Anatoli/Q-6674-2017; Milosevic, Jelena/ABG-9850-2020; Eskut, Eda/B-8905-2018; Lewicki, Maciej/O-9882-2019; Golubev, Nikolay/L-4131-2017; Kupich, Andrey/AAB-9227-2022; Li, Yan/KFQ-9244-2024; Newman, Paul/M-4984-2016; Sadykov, Renat/AAN-9602-2020; Aydilek, Orhan/GLV-0592-2022; Tassi, Eliana/I-3494-2012; Latino, Giuseppe/AAE-7434-2019; SULIN, Vladimir/J-6966-2014; Luongo, Nicolás/AAR-2772-2021; Li, Linze/J-5187-2017; Atef, Ashraf/AAC-9697-2021; Tian, Yutong/KOC-6596-2024; Ye, Sheng/HGA-5474-2022; ÇAKIR, ÖZGÜR/Q-7259-2019; Buzykaev, Alexey/HIK-0117-2022; Demiragli, Zeynep/IZE-1919-2023; Ali, Hanadi/LGZ-6456-2024; Vacek, Vítězslav/JXY-4499-2024; Elewa, Ahmed/GPX-2857-2022; Di Florio, Adriano/ABA-3631-2020; de Faria Alves Pinto, João/ABB-7004-2020; de la Cruz, Begona/K-7552-2014; Salvatico, Riccardo/JAO-1069-2023; Fassouliotis, Dimitrios/AAL-7081-2021; Zamora-Saá, Jilberto/Q-6426-2019; Gozalez-Lopez, Oscar/AAH-3533-2019; Zorbilmez, Caglar/ABH-1905-2020; Heller, Richard/I-6605-2012; Kovac, Marko/D-5817-2017; Ferreira, Maria/G-6561-2012; Meridiani, Paolo/ABH-1655-2020; Gonzalez, Barbara/ABG-7021-2020; Ulrich, Ralf/Q-3882-2019; spagnolo, stefania/A-6359-2012; Xie, Si/O-6830-2016; Tapia, Sebastian/ABB-6644-2021; Kar, Deepak/N-1844-2014; Khakzad, Mohsen/ABB-1945-2021; Wang, Dayong/LRC-9881-2024; Ramos Lopez, Dayron/LPP-5481-2024; Hrabovsky, Miroslav/G-6714-2014; Ferrando, James/KXR-3604-2024; Solovyev, Victor/C-4614-2013; Najafabadi, Mojtaba/AAF-7564-2019; Forthomme, Laurent/AFS-8908-2022; Nessi, Marzio/L-5194-2017; Rodriguez, German/CAF-8701-2022; Costa, Maria/B-4007-2012; Chen, Xun/O-1019-2015; Melo da Costa, Eliza/AAX-2394-2021; Focardi, Ettore/E-7376-2012; cesari, nicola/G-7817-2012; Lopez Paz, Ivan/AFQ-4280-2022; unel, gokhan/KFB-1065-2024; Pathak, Atanu/HZH-7944-2023; Clements, Emma/HSG-3424-2023; della Volpe, Domenico/B-4482-2012; KALINOWSKI, ARTUR/AEN-7824-2022; Dyndal, Mateusz/AAB-1528-2020; Kapoor, Aakanksha Rajiv/KAM-6000-2024; Marcisovsky, Michal/AAM-2404-2020; Brooijmans, Gustaaf H./AGP-4843-2022; YU, SHIN-SHAN/JPW-8635-2023; zhang, chen/JES-0371-2023; Petrilli, Alberto/AAZ-6314-2021; Csanad, Mate/D-5960-2012; Gurbuz, Saime/AAG-5583-2019; Martinelli, Maurizio/AAC-8282-2021; Dozen, Candan/IQS-4597-2023; Perieanu, Adrian/D-3347-2018; Chen, Yang/KHD-8849-2024; Zhukova, Valentina/C-8878-2016; Weigell, Philipp/I-9356-2012; Lefebvre, Benoit/ABB-2272-2021; Ozcan, Veysi/AAS-4508-2020; Teles, Patricia/ABF-9723-2021; Seixas, Joao/F-5441-2013; Baron, Petr/AAH-9306-2019; Lu, Meng/GQZ-7036-2022; Camporesi, Tiziano/F-8307-2013; Květoň, Antonín/AAA-9178-2020; Hobson, Peter/C-8919-2016; Martinez-Agullo, Pablo/AFR-6708-2022; Rozen, Yoram/H-1880-2017; Kostyukhin, Vadim/F-3171-2019; Giommi, Luca/AGV-7154-2022; Soffi, Livia/HSC-0774-2023; lei, yuan/GXW-0547-2022; Akimov, Andrey/N-1769-2015; Donadelli, Marisilvia/H-3710-2016; Li, Huijing/ADC-7558-2022; Castillo, Victoria/B-5171-2015; Torro Pastor, Emma/AAB-5979-2021; Asawatangtrakuldee, Chayanit/GLS-1465-2022; Annovi, Alberto/G-6028-2012; Palazzo, Antonella/AFK-5140-2022; KHAN, Masood/AAA-7384-2020; Vanadia, Marco/K-5870-2016; Giammanco, Andrea/O-5017-2019; Pellecchia, Antonello/KZV-0289-2024; Faccioli, Pietro/AAF-1499-2019; Day-Hall, Henry/HSB-8751-2023; Guida, Reynold/A-1019-2007; Levchenko, Maria/KVZ-3373-2024; Schernau, Michael/GRY-3808-2022; Beemster, Lars/NBX-1402-2025; chan, wenyuan/MIJ-7808-2025; Lista, Luca/M-2912-2019; Donato, Silvio/GPK-2262-2022; Di Ruzza, Benedetto/ABG-2800-2021; de Souza Sandro, Fonseca/ABB-8505-2020; Nandan, Saswati/JVY-9235-2024; Wang, Rachel/IQR-7785-2023; Vittori, Camilla/MIJ-8039-2025; Maj, Klaudia/Q-2724-2019; Kurashige, Hisaya/H-4916-2012; Jiménez Peña, Javier/AFY-1817-2022; Bharthuar, Shudhashil/GQB-2619-2022; Moura Junior, Natanael/ADI-6300-2022; White, Ryan/E-2979-2015; Calvetti, Milene/AAQ-1337-2020; chen, yan/JRY-4645-2023; Matveev, Vsevolod/O-7476-2017; Roy, Ashim/HLV-9248-2023; SULIN, VLADIMIR/N-2793-2015; Liu, Bo/AAT-4011-2020; Mulders, Martijn/AGK-9612-2022; Lychkovskaya, Natalia/F-8341-2017; Chitan, Adrian/AAC-8946-2022; Fan, Jingfang/GLS-9790-2022; Trzebinski, Maciej/E-5686-2014; Routray, Hardik/NBX-8249-2025; Derendarz, Dominik/AAO-3512-2021; Álvarez, Miguel/AAB-8208-2020; Liu, Kunpeng/IAP-6799-2023; Viaux Maira, N./AAT-5715-2020; Mignerey, Alice/D-6623-2011; Simone, Federica/HDM-3686-2022; do Amaral Coutinho, Yara/AAU-7857-2021; Paraskevas, Iosif/G-3211-2017; Maselli, Silvia/J-1599-2012; Agaras, Merve/AAB-5221-2021; cartiglia, nicolo/ABF-1008-2021; Godlewski, Jan/AAI-3300-2021; Pospisil, Stanislav/HZJ-6111-2023; Gabrielli, Andrea/A-7175-2008; Solodkov, Alexander/B-8623-2017; Zhang, Dagan/AAC-9118-2021; li, jia/GVT-7587-2022; Escobar, Juan/H-9617-2017; Jia, Jiangyong/MVT-7088-2025; kaya, mithat/D-8062-2011; TÜRK ÇAKIR, İLKAY/HNI-7509-2023; Osherson, Marc/LWZ-8687-2024; Mindur, Bartosz/A-2253-2017; govender, nicolin/CAH-3245-2022; Postolache, Petronel/ABA-3064-2021; Stoicea, Gabriel/B-6717-2011; Bastos, Daniel/GZG-4209-2022; Zhang, Wenyu/KIJ-2417-2024; Kartvelishvili, Vakhtang/K-2312-2013; Lasagni Manghi, Federico/JRX-4442-2023; D'Hondt, Jorgen/ABD-7930-2020; Bin Yusuff, Imran/ABA-5986-2020; Obertino, Maria/ABH-1662-2020; Duarte, Javier/AAA-5414-2020; Gingrich, Douglas/AEU-8727-2022; Bold, Tomasz/A-1942-2017; Tassi, Enrico/AAJ-9661-2020; Paramatti, Riccardo/IXW-6363-2023; liu, wenli/JRW-0517-2023; Gonzalez, Josefa/AAH-6071-2019; Amoroso, Simone/AAW-4334-2021; Pani, Paolo/AAG-3902-2021; Chen, Jie/H-6210-2011; Koperny, Stefan/ABB-4747-2020; Sabetta, Luigi/JXW-5405-2024; barakat, Mustafa/AAQ-3879-2020; Moscatelli, Francesco/AEL-1878-2022; Zivkovic, Lidija/HGA-8150-2022; Kumar, Dr Ashok/HNR-6570-2023; KIM, HYUNGTAK/P-7054-2015; Ciangottini, Diego/HJH-5914-2023; Burdin, Sergey/AAZ-9062-2021; YILDIZ, Hatice/AAN-3727-2021; Giagu, Stefano/H-6455-2013; Podberezko, Pavel/M-8985-2018; Waltenberger, Wolfgang/H-9330-2018; Novotny, Lukas/AAE-8669-2022; Ruhlmann-Kleider, Vanina/AGJ-4460-2022; Romano, Marino/ACW-0715-2022; Darbo, Giovanni/C-8175-2012; Guler, Yalcin/AAG-7833-2019; Privara, Radek/JGC-6982-2023; Verwilligen, Piet/AAA-8819-2019; Majumder, Gobinda/MTB-7852-2025; Lokajicek, Milos/G-7800-2014; Iengo, Paolo/AAR-7518-2020; Buttar, Craig/D-3706-2011; Gaile, Anastasija/KLE-1958-2024; Purohit, Arnab/MSW-1519-2025; Ricci, Ester/AAJ-1523-2020; BARRILLON, Stephanie/ABA-6873-2021; Bogdanchikov, Alexander/AAB-9414-2022; Bermudez Martinez, Armando/HHN-4625-2022; Sarica, Ulascan/JXY-2829-2024; Meshkov, Oleg/AAM-8539-2021; Cepeda, María/HNO-9314-2023; Bernardes, Cesar Augusto/D-2408-2015; Zhou, You/ABH-2989-2021; Martinez, Paula/KFQ-1250-2024; Panizzo, Giancarlo/AAS-2986-2020; Lange, Torben/HOH-4787-2023; Franchini, Matteo/HNI-8314-2023; Nayak, Kishora/AAV-4969-2021; Nguyen, Thong/Y-5186-2019; Peleganchuk, Sergey/J-6722-2014; Onyisi, Peter/KYR-8808-2024; Manthos, Ioannis/GWD-1076-2022; my, s/KVY-2545-2024; li, tong/HPC-6702-2023; Benekos, Nektarios/I-9928-2017; Smirnov, Vitaly/B-5001-2017; Snoeys, Walter/K-8259-2015; Talyshev, Alexey/HGC-6910-2022; Casado, M. Pilar/H-1484-2015; Saoulidou, Niki/AAA-2891-2020; Fiedler, Petr/LKJ-4414-2024; gaudio, gabriella/AAN-6039-2021; Fiori, Francesco/H-1454-2018; Amorim, Antonio/C-8460-2013; Arcidiacono, Roberta/ABF-3918-2020; Zhang, Youyou/KCY-0810-2024; Bartosik, Nazar/ABF-2326-2020; Karancsi, János/A-9710-2013; Wu, Xin/ABH-1729-2020; Nielsen, Christine/KJL-2209-2024; Tuo, Shengquan/ABA-9032-2021; xu, xu/HJG-9045-2022; Zalewski, Piotr/H-7335-2013; La Rosa, Alessandro/I-1856-2013; buotempo, salvatore/B-5210-2012; Artoni, Giacomo/ABA-2164-2020; Fasanella, Daniele/ABD-9759-2020; Russo, Graziella/GLQ-6239-2022; Gavrilenko, Igor/M-8260-2015; Palka, Marek/GXW-2506-2022; cobal, m./JNR-8180-2023; Fanò, Livio/K-2460-2015; Paganis, Stathes/J-8413-2017; Onofre, Antonio/JCP-1935-2023; Mejia Guisao, Jhovanny/ABG-3627-2021; Mikel Eukeni, Pozo Astigarraga/AAZ-8345-2021; Huseynov, Nazim/AAE-4663-2019; Jakoubek, Tomas/G-8644-2014; Dolejší, Jiří/P-1509-2017; Dai, Kai/O-5669-2016; Kaur, Manjit/MBF-0295-2025; Paoletti, Simone/R-2295-2016; bolun, zhang/ADT-6343-2022; Yang, Yifan/AHA-9362-2022; li, jing/KHY-5337-2024; Poblete, Pedro/AAH-7828-2020; Terkulov, Adel/M-8581-2015; Mungo, Davide Pietro/KSM-9202-2024; Franci, Daniele/LDE-8961-2024; Ozdemir, Kadri/P-8058-2014; Olszewski, Andrzej/AGV-6131-2022; KHODINOV, ALEKSANDR/D-6269-2015; li, sixuan/KGR-3943-2024; Stabile, Alberto/F-2889-2013; Perez, Miguel/B-2717-2015; Boos, Eduard/D-9748-2012; Goy Lopez, Silvia/K-9200-2017; Gkougkousis, Evangelos - Leonidas/JFJ-1437-2023; Nemecek, Stanislav/G-5931-2014; Staroba, Pavel/G-8850-2014; Dhingra, Nitish/ABA-9507-2020; Ochi, Atsuhiko/AAG-8511-2020; Uslan, Ebru/ACZ-1264-2022; Xiao, Hu/GMX-0258-2022; fan, jing/KHX-6210-2024; chen, jia/JDW-7660-2023; Farias, Paulo/AAY-1854-2021; Francavilla, Paolo/HKE-1206-2023; sandopval, carlos/HDM-3800-2022; Wang, Jin/GYA-2019-2022; Viliani, Lorenzo/AAU-3462-2021; Wittich, Peter/HOH-5761-2023; Ahmad, Anwar/ABM-2215-2022; Khvedelidze, Arsen/AAF-5025-2020; García-García, Francisco/B-1929-2014; Jeitler, Manfred/H-3106-2012; Zhang, jin/KFT-0762-2024; Burgard, Carsten/KIE-8584-2024; Organtini, Giovanni/D-3990-2009; bianco, giuliana/AAB-2760-2020; Cerri, Olmo/Z-3579-2019; Garg, Rocky/AAV-9845-2021; Ochoa, Ines/GNO-9255-2022; chen, xiao/KFQ-6812-2024; Prokoshin, Fedor/E-2795-2012; Sultanaliyeva, Laily/ABG-9047-2020; Passaggio, Stefano/B-6843-2013; Kozhin, Anatoly/AAZ-5138-2020; li, tao/W-7441-2019; staiano, amedeo/KVB-8364-2024; Martinelli, Luca/JGD-3837-2023; Naimuddin, Md/JXL-7104-2024; Di Mattia, Alessandro/HNQ-0365-2023; Lagouri, Theodota/AAC-7358-2021; Meijers, Femke/IUM-7952-2023; Sivoklokov, Sergey/D-8150-2012; gomez, marina/I-7072-2012; radi, amr/Y-1592-2019; KÖMÜRCÜ, YILDIRAY/AAC-6166-2020; Gabrielli, Alice/HNR-6417-2023; Adiguzel, Aytul/AAC-9049-2020; Sculac, Toni/AAE-4141-2019; Kharlamov, Alex/N-8715-2016; Plotnikov, Evgenii/F-8333-2017; Wang, Xin/JVE-0200-2024; Leite, Marco/F-6686-2012; Petkov, Peicho/M-2080-2016; Deliot, Frederic/F-3321-2014; Fisher, Wade/N-4491-2013; Plotnikov, Evgeniy/O-5176-2016; Csorgo, Tamas/I-4183-2012; lin, yuan/JXL-9592-2024; Norjoharuddeen, Nurfikri/S-3109-2018; Zhao, Ruiming/C-1817-2017; Creanza, Donato/KIC-8791-2024; Slovák, Radim/P-9217-2017; Kabana, Sonia/ABF-5974-2020; Marinho, Franciole/N-8101-2014; Tsirou, Andromachi/HHC-6869-2022; Marin, Jose/K-6412-2014; Savina, Maria/HDO-6544-2022; Smirnova, Lidia/D-8089-2012; Robson, Aidan/G-1087-2011; Watson, Ian/IAM-9344-2023; Sarkar, Debojit/GNW-6585-2022; Perini, Laura/R-8228-2017; Seidita, Roberto/AGX-6803-2022; Liu, Zhibo/A-4568-2018; Kharlamova, Tatyana/AAQ-5430-2020; Quijada, Javier/AAS-4234-2021; Andreazza, Attilio/E-5642-2011; Bunkowski, Karol/KOD-1567-2024; Coadou, Yann/G-2263-2010; Li, Bing/GSN-3295-2022; Fuster, Juan/W-6189-2018; Turra, Ruggero/N-2374-2014; Geralis, Theodoros/I-6467-2016; yagil, avi/I-3278-2018; Wang, Yiping/IZQ-2052-2023; Becherer, Fabian/LTE-3452-2024; BEHERA, PRADYUMNA/AAS-4036-2021; Ambrozas, Marijus/F-5551-2018; MantillaSuarez, Cristina/LWK-8416-2024; Wang, Shaohui/HKO-6774-2023; Fiorendi, Sara/ABA-3311-2021; Magna, Rodrigues/JXL-2924-2024; Trzebinski, Maciej/AAO-6821-2021; Demichev, Mikhail/A-8469-2015; Vandelli, Wainer/ABI-8185-2020; SEVINC KAYA, OZLEM/AAE-8069-2020; Cheng, Hok-Chuen/GNP-8341-2022; Hill, Christopher/B-5371-2012; Voevodina, Elena/AAI-4805-2021; LI, Zhi-Qiang/HGA-1583-2022; Rout, Prasanna/N-8012-2019; Negrini, Matteo/C-8906-2014; Oliveira, Marcus/AAT-1323-2021; Jain, Shikha/ADG-6788-2022; Vachon, Brigitte/KXS-1100-2024; Amiss, Anna/AAB-2424-2020; Chistov, Ruslan/B-4893-2014; Iqbal, Muhammad/HJH-2369-2023; Salvini, Paola/G-1670-2018; De La Cruz Burelo, Eduard/Q-6021-2019; Ma, Xiaodong/JAN-7473-2023; Salerno, Roberto/A-7509-2010; Gustavino, Giuliano/AAK-6591-2020; Iglesias, Jaime/F-5719-2013; Chen, Shanshan/M-5985-2013; Camarero, Daniel/Z-1924-2019; Malvezzi, Sandra/B-8524-2009; Bruscino, Nello/ABA-8980-2021; Meyer Garcia, Lucas/JFA-6805-2023; da Cruz e Silva, Cristóvão/KVA-3786-2024; Joo, Changwoo/ABI-4034-2020; Kaveh, Hessamoddin/AAI-7230-2021; Finco, Linda/AAH-3618-2019; Voevodina, Elena/G-7314-2016; Luo, Shan/JEP-7010-2023; Veneziano, Stefano/J-1610-2012; Nozka, Libor/G-5550-2014; Casarsa, Massimo/L-3623-2018; Herten, Gregor/HNQ-9546-2023; Giancaterini, Francesco/HJI-1305-2023; Li, Xiao-Hua/M-3339-2016; De, Kaushik/N-1953-2013; Aguilar-Benitez, Manuel/L-4277-2017; Kalsi, Amandeep Kaur/JNR-9607-2023; Cieśla, Krzysztof/AAM-4181-2021; Stahl, Achim/E-8846-2011; Alexopoulos, Theodoros/AAC-9633-2022; Ippolito, Valerio/L-1435-2016; Sunar Cerci, Deniz/AHE-1706-2022; Anampa, Kenyi/GPX-8479-2022; Peralva, Bernardo/AAD-2086-2022; Pan, Tong/MVW-7799-2025; LeBlanc, Matt/JDV-5150-2023; Sultansoy, Saleh/AAA-8267-2019; Errico, Filippo/AAD-7755-2019; Grinstein, Sebastian/N-3988-2014; Price, Darren/E-6162-2012; Napolitano, Fabrizio/CAI-2163-2022; Leonidov, Andrey/P-3197-2014; Yang, Haitao/F-2427-2013; Petrucciani, Giovanni/AAM-8482-2020; Jo, Hyon-Suk/HGC-7070-2022; Blekman, Freya/ABD-7916-2020; Bhardwaj, Ashutosh/ADB-9685-2022; Meroni, Chiara/NES-8456-2025; Concejal Muñoz, David/JTT-5328-2023; Gutierrez, Phillip/C-1161-2011; KIM, DAE/AAR-7271-2021; Ferrari, Anna/E-9291-2015; Beddall, Andrew/AAE-5820-2022; Pyatiizbyantseva, Diana/N-7299-2018; Lee, Seung Eun/ABG-1607-2021; Leitner, Rupert/C-2004-2017; Nicolaou, Chr./I-7953-2019; Zhong, Bin/W-1305-2018; Mir, Lluïsa-Maria/G-7212-2015; , Carlo/B-7410-2009; Feng, Zhiping/IYT-1476-2023; Elkafrawy, Tamer/HPF-5873-2023; Poudyal, Nabin/AAA-7981-2020; Li, Wenhui/ABD-6486-2020; Tasevsky, Marek/H-4630-2014; Misheva, Mihaela/AEK-6084-2022; Williams, Scott/JXN-8602-2024; MEONI, Evelin/ABD-9498-2021; Salt, Jose/F-4928-2016; Missiroli, Marino/AAA-9072-2021; Strologas, John/GWR-2036-2022; Pavlov, Borislav/O-8491-2018; SIMSEK, Ali Eren/AFO-3050-2022; chen, gang/JRX-1197-2023; Kirakosyan, Martin/N-2701-2015; Gouighri, Mohamed/ITU-2465-2023; Lee, Shih-Chang/AAV-7016-2021; Wang, Huifang E/AAY-2120-2021; Dordevic, Milos/HSH-8083-2023; Raicevic, Natasa/ABD-5889-2020; ASILAR, Ece/ABC-4577-2020; Andreev, Viktor/Z-1888-2019; Mitsou, Vasiliki/D-1967-2009; Camarda, Stefano/IQW-2840-2023; Brau, James/ACH-1573-2022; Shi, Liaoshan/KFR-7855-2024; Cunqueiro, Leticia/ABD-7165-2021; Wan, Yangyang/JCD-4935-2023; Wadud, Dr. Mohammad A./AAR-2288-2020; Vetterli, Michel/C-6161-2011; Pereira, Rodrigo/AFV-9983-2022; d'Enterria, David/W-7763-2019; Menasce, Dario/A-2168-2016; Vega, Johnny/JZT-3699-2024; Hobincu, Radu/U-4436-2017; Cerrito, Lucio/KPA-8260-2024; Mota Amarilo, Kevin/JCE-6631-2023; Wuchterl, Sebastian/LOU-0041-2024; Mastroberardino, Anna/AGA-7835-2022; Cavallo, Nicola/F-8913-2012; LECOQ, Paul/S-7246-2019; Terashi, Koji/ITW-2370-2023; CHEN, SHUXIONG/HHN-3815-2022; Ling, Li/JYO-7043-2024; Carrillo, Camilo/AAH-3578-2019; SHARMA, RAM/MIO-2784-2025; Sfyrla, Anna/AEL-2938-2022; Bassalat, Ahmed/HHY-9901-2022; liu, mingxia/IUO-6949-2023; Marcisovsky, Michal/H-1533-2014; Biino, Cristina/AAF-1585-2020; Pérez-Calero Yzquierdo, Antonio/F-2235-2013; Yetkin, Taylan/ABH-2774-2021; Mrenna, Stephen/KIL-6081-2024; Dogra, Sunil/B-5330-2013; zhang, shiju/GWV-2688-2022; Sert, H/ABA-5645-2020; Kodolova, Olga/IQV-0056-2023; Orlando, Nicola/AAL-1723-2021; Staszewski, Rafał/JAZ-0932-2023; Pages, Andres/C-5353-2011; Shah, Aashaq/GYI-8983-2022; Citron, Zvi/GRX-7434-2022; Zolkapli, Zukhaimira/AAA-4039-2019; Marchese, Luigi/KPY-5779-2024; Mousa, Jehad/I-8019-2019; Vala, Martin/HZL-1003-2023; Kramarenko, Victor/E-1781-2012; Hejbal, Jiri/H-1358-2014; Kaur, Amandeep/IYJ-2622-2023; Abdulsalam, Abdulla/B-3386-2019; Selvaggi, Michele/CAJ-2129-2022; Wan, Jiawei/D-9247-2018; Lin, L/HKO-8213-2023; Peixoto, Adriano/AAZ-1408-2021; Alexa, Calin/F-6345-2010; Cipriani, Marco/MHU-3780-2025; Bornheim, Adi/L-2750-2019; Li, Hang/ABA-3237-2021; Vos, Marcel/G-8123-2015; Kuze, Masahiro/V-4251-2018; Lee, Lawrence/AAU-6790-2021; Valero, Alberto/G-9866-2015; Blue, Andrew/C-9882-2016; Fernandez Menendez, Javier/B-6550-2014; Pedraza Morales, Maria Isabel/ABC-7289-2021; Konecki, Marcin/G-4164-2015; Delgado Peris, Antonio/AAA-5165-2019; Kaur, Harjot/KJM-6607-2024; Androsov, Konstantin/HJA-2332-2022; Camarri, Paolo/M-7979-2015; Penc, Ondrej/H-3032-2014; Tcherniaev, Evgueni/G-3453-2016; Demiroglu, Zuhal Seyma/A-5168-2016; Juste, Aurelio/I-2531-2015; Geanta, Andrei-Alexandru/IAO-0890-2023; Belyaev, Andrey/E-1540-2012; Padula, Sandra S./G-3560-2012; Gonzalez Sevilla, Sergio/B-2690-2014; Abramowicz, Halina/KUC-5630-2024; Mohammadi Najafabadi, Mojtaba/HLH-5741-2023; Hansen, Peter Henrik/C-2098-2015; Bona, Marcella/JPX-4062-2023; Moraes, Arthur/F-6478-2010; Gorisek, Andrej/KQU-6818-2024; Zhang, Kaili/H-2805-2016; Maj, Klaudia/Q-4624-2017; Filatov, Oleg/V-9680-2017; Di Nardo, Roberto/J-4993-2012; Worm, Steven/I-3575-2012; Faltova, Jana/P-6842-2017; Fassi, Farida/F-3571-2016; ASILAR, Ece/KEI-3075-2024; Fouz Iglesias, Maria Cruz/AAF-1105-2019; Moon, Chang-Seong/J-3619-2014; Redondo, Ignacio/K-8639-2014; Haddad, Yacine/GRX-5022-2022; Tuominen, Eija/A-5288-2017; Popa, Stefan/A-7734-2018; Garcia Navarro, Jose Enrique/H-6339-2015; Stein, Annika/GLT-6049-2022; Santra, Arka/AEE-4946-2022; Luukka, Panja/S-8956-2018; Korcyl, Krzysztof/W-2111-2018; Villaplana Perez, Miguel/B-5772-2014; ALCARAZ MAESTRE, JUAN/I-5763-2015; xella, stefania/E-6752-2015; Svatos, Michal/G-8437-2014; Grancagnolo, Sergio/J-3957-2015; Jafari, Abideh/JVP-2320-2024; Sioli, Maximiliano/Q-1597-2016; Vranjes Milosavljevic, Marija/F-9847-2016; Navarro-Tobar, Alvaro/K-7864-2014; Wolters, Helmut/M-4154-2013; Staszewski, Rafal/V-5240-2018; da Cruz e Silva, Cristovao/K-7229-2013; Spagnolo, Paolo/G-3401-2017; Tinoco Mendes, Andre David/D-4314-2011; Maeda, Junpei/B-8131-2018; Palencia Cortezon, Jose Enrique/F-1059-2017; Cardini, Andrea/KUF-0984-2024; MUHAMMAD, MUHAMMAD ABDULLAH ABDULFATTAH/GYI-9445-2022; Gonzalez de la Hoz, Santiago/E-2494-2016; Calderon, Dr. Alicia/K-3658-2014; Dubinin, Mikhail/I-3942-2016; Grzanka, Leszek/M-9052-2018; cerri, alessandro/Q-6884-2016; Giacomelli, Paolo/B-8076-2009; Guo, Jun/KMA-3996-2024; Polikarpov, Sergey/C-8939-2016; Dinu, Ioan-Mihail/IQS-2665-2023; Dharmaratna, Welathantri/F-6745-2018; Mondal, Santu/GSE-1742-2022; uysal, zekeriya/AAD-1226-2019; Mora Herrera, Maria Clemencia/L-3893-2016; Li, Liang/O-1107-2015; Bosman, Martine/J-9917-2014; Ciesla, Krzysztof/N-6601-2018; Ventura, Andrea/A-9544-2015; Reznicek, Pavel/C-1989-2017; Petersen, Troels/P-5538-2015; Castro, Nuno/AAB-3648-2019; Dziedzic, Bartosz/Q-4189-2017; Schultz-Coulon, Hans-Christian/X-5006-2018; Ulloa Poblete, Pablo Augusto/HCH-9521-2022; Reyes Flores, Carlos Armando/AGQ-9109-2022; Rossi, Biagio/F-4137-2018; Chu, Ming-chung/M-2655-2018; Goh, Junghwan/Q-3720-2016; Smirnov, Sergei/F-1014-2011; Leonardo, Nuno/M-6940-2016; Pasztor, Gabriella/D-9716-2016; Grandi, Claudio/B-5654-2015; Britton, David/F-2602-2010; Rodriguez Bosca, Sergi/HPC-6167-2023; Kyberd, Paul/P-1092-2014; Zhemchugov, Alexey/N-1717-2017; Ivanov, Andrew/A-7982-2013; Sessa, Marco/AAT-2850-2020; Della Ricca, Giuseppe/B-6826-2013; Lopez Solis, Alvaro/KCL-5505-2024; Kumar, Mukesh/U-6800-2018; Gonzalez Suarez, Rebeca/L-6128-2014; Zenis, Tibor/T-5270-2018; Elkafrawy, Tamer/Q-8786-2016; Fernandez Perez Tomei, Thiago Rafael/E-7091-2012; Davidek, Tomas/P-2697-2017; Ahmad, Muhammad/LBH-2342-2024; Camarero Munoz, Daniel/HTS-3134-2023; Raidal, Martti/F-4436-2012; Shopova, Mariana/HKW-0149-2023; Hong, Byungsik/O-8359-2018; Gonzalez Caballero, Isidro/E-7350-2010; Kulchitsky, Yuri/KJL-1720-2024; Giordani, Mario/Q-6211-2018; McKee, Shawn/B-6435-2012; Tytgat, Michael/F-3732-2018; Dabrowski, Wladyslaw/AAS-6369-2020; Govoni, Pietro/K-9619-2016; Shevelev, Alexey/M-4895-2016; Sciandra, Andrea/JXY-8826-2024; Bachas, Konstantinos/C-8101-2019; Paulini, Manfred/N-7794-2014; Cassese, Antonio/R-1713-2016; Berta, Peter/AAL-7109-2020; Pater, Joleen/A-4262-2016; Heredia de la Cruz, Ivan/L-2610-2018; Todorova, Sarka/GXV-2085-2022; Battilana, Carlo/AAA-7345-2020; Simas Filho, Eduardo Furtado de/A-2399-2016; Josa Mutuberria, Isabel/K-5184-2014; Smirnova, Oxana/A-4401-2013; Malawski, Maciej/H-9119-2012; Ferencek, Dinko/G-6411-2015; Coccaro, Andrea/P-5261-2016; Panizzo, Giancarlo/KHY-5172-2024; Gauzzi, Paolo/D-2615-2009; Yazgan, Efe/C-4521-2014; Sanchez-Hernandez, Alberto/L-4955-2017; Pezzullo, Gianantonio/AAA-1579-2021; Sagir, Sinan/A-5219-2018; Martin Perez, Cristina/MEP-9682-2025; Kodys, Peter/P-2636-2017; Kim, Tae Jeong/P-7848-2015; Schioppa, Enrico Junior/F-4731-2019; Lysak, Roman/H-2995-2014; Akgun, Bora/AAM-8311-2021; D'Onofrio, Adelina/AAT-3903-2020; Ahmadov, Faig/B-3723-2018; Radogna, Raffaella/I-1033-2014; Lacasta, Carlos/C-7254-2008; Martinez Rivero, Celso/V-6916-2017; Gerosa, Raffaele/AGL-6079-2022; Bortignon, Pierluigi/AAF-6561-2020; Kroll, Jiri/C-8465-2018; Maleev, Victor/R-4140-2016; Klyukhin, Vyacheslav/D-6850-2012; Grinstein, Sebastian/ABE-1880-2020; Hernandez Calama, Jose Maria/H-9127-2015; Albert, Justin/J-4152-2017; Sykora, Ivan/T-5252-2018; D'Eramo, Louis/Q-5816-2017; Di Domenico, Antonio/G-6301-2011; Earnshaw, Zoe/KFS-6791-2024; Wolter, Marcin/A-7412-2012; Fiorini, Luca/W-6250-2018; Benchekroun, Driss/JCN-4659-2023; Ali, Babar/KGM-2699-2024; Sznajder, Andre/L-1621-2016; Fabbri, Laura/H-3442-2012; Turtuvshin, Tulgaa/HTP-4981-2023; Ogul, Hasan/S-7951-2016; TUVE', Cristina/P-3933-2015; Buckley, Andy/B-8362-2014; Lee, Jeongeun/IYJ-2550-2023; Lazzaroni, Massimo/N-3675-2015; Rolandi, Luigi (Gigi)/E-8563-2013; Oide, Hideyuki/KOC-2483-2024; Sen, Sercan/C-6473-2014; Ligabue, Franco/F-3432-2014; ciocci, maria agnese/I-2153-2015; Bogavac, Danijela/KCJ-8078-2024; Chwastowski, Janusz/I-4480-2012; Moscatelli, Francesco/N-6333-2014; Mundim, Luiz/A-1291-2012; Jones, Roger/H-5578-2011; Vranjes, Nenad/B-4003-2017; Vilela Pereira, Antonio/L-4142-2016; Gustavino, Giuliano/C-3242-2016; Azzi, Patrizia/H-5404-2012; Doyle, Anthony/C-5889-2009; Flores Castillo, Luis Roberto/W-3928-2018; Barreiro, Fernando/D-9808-2012; Venditti, Rosamaria/I-1030-2014; Chernyavskaya, Nadezda/F-2161-2015; Volkotrub, Yuriy/HSC-2016-2023; Matorras, Francisco/I-4983-2015; Riu, Imma/L-7385-2014; Amendola, Chiara/KCK-3814-2024; Dam, Mogens/C-2081-2015; Manzoni, Stefano/B-2352-2018; D'Alessandro, Raffaello/F-5897-2015; Liu, Xiang/O-3619-2018; Padilla, Cristobal/C-3218(data truncated to fit)</t>
  </si>
  <si>
    <t xml:space="preserve">Lizzo, Mattia/0000-0001-7297-2624; Tudorache, Alexandra/0000-0001-6307-1437; Vos, Marcel/0000-0001-8474-5357; De Almeida Dias, Flavia/0000-0001-6882-5402; Gramstad, Eirik/0000-0001-5792-5352; Manzoni, Riccardo Andrea/0000-0002-7584-5038; Kuze, Masahiro/0000-0001-8858-8440; Alimonti, Gianluca/0000-0002-7128-9046; Bachacou, Henri/0000-0002-2256-4515; Salzburger, Andreas/0000-0001-6004-3510; Lee, Lawrence/0000-0002-5590-335X; Cheong, Sanha/0000-0002-2797-6383; Mondal, Spandan/0000-0003-0153-7590; Siikonen, Hannu/0000-0003-2039-5874; Ocariz, Jose/0000-0003-2262-0780; Kaur, Amandeep/0000-0002-1640-9180; Evdokimov, Olga/0000-0002-1250-8931; Kim, Bobae/0000-0002-9539-6815; Dreimanis, Karlis/0000-0003-0972-5641; Consuegra Rodriguez, Sandra/0000-0002-1383-1837; Russell, Heather/0000-0003-4181-0678; Nairz, Armin/0000-0003-3561-0880; Vormwald, Benedikt/0000-0003-2607-7287; Barisits, Martin/0000-0003-0253-106X; Dell'Acqua, Andrea/0000-0003-2453-7745; Valero, Alberto/0000-0002-9776-5880; Leroy, Claude/0000-0003-3105-7045; Sommer, Philip/0000-0003-1703-7304; Brucken, Jens Erik/0000-0001-6066-8756; Tonelli, Guido Emilio/0000-0003-2606-9156; Akesson, Torsten/0000-0003-4141-5408; Dittus, Fridolin/0000-0002-1760-8237; Kay, Ellis/0000-0002-6304-3230; Zakharchuk, Nataliia/0000-0002-4963-8836; Blue, Andrew/0000-0002-7716-5626; Zhang, Yu/0000-0002-4554-2554; Wiglesworth, Craig/0000-0001-6219-8946; Martinez Ruiz del Arbol, Pablo/0000-0002-7737-5121; Garcia, Carmen/0000-0003-1625-7452; Ali, Hafiz Muhammad/0000-0002-9885-5933; Fernandez Menendez, Javier/0000-0002-5213-3708; Tao, Junquan/0000-0003-2006-3490; Iakovidis, George/0000-0002-0330-5921; Sauvan, Jean-Baptiste/0000-0001-5187-3571; Purohit, Arnab/0000-0003-0881-612X; Rescia, Alberto/0000-0003-2258-314X; Redlinger, George/0000-0002-6437-9991; Mastrapasqua, Paola/0000-0002-2043-2367; Windischhofer, Philipp/0000-0001-5038-1399; Karpov, Sergey/0000-0002-2230-5353; ABREU, Henso/0000-0002-1599-2896; Gaudio, Gabriella/0000-0002-6833-0933; Van Onsem, Gerrit/0000-0002-1664-2337; Goumarre, Vincent/0000-0002-1294-9091; Leitgeb, Clara Elisabeth/0000-0002-0335-503X; Bodek, Arie/0000-0003-0409-0341; Swiatlowski, Maximilian/0000-0001-7287-0468; El Ghazali, Yassine/0000-0001-9172-2946; Pedraza Morales, Maria Isabel/0000-0002-2669-4659; Figueiredo, Diego/0000-0003-2514-6930; Vazzoler, Federico/0000-0001-8111-9318; Strom, Rickard/0000-0002-4496-1626; Barr, Alan/0000-0002-3533-3740; Roland, Christophe/0000-0003-2084-369X; Sciacca, Crisostomo/0000-0002-8412-4072; Ellis, Nicolas/0000-0002-1920-4930; Orlando, Nicola/0000-0003-0616-245X; Costa, Salvatore/0000-0001-9919-0569; Konecki, Marcin/0000-0001-9482-4841; Delgado Peris, Antonio/0000-0002-8511-7958; Gutschow, Christian/0000-0003-0857-794X; Ventura, Sandro/0000-0002-8938-2193; Ruiz, Jose/0000-0002-3306-0363; Kaur, Harjot/0000-0002-8659-7092; Androsov, Konstantin/0000-0003-2694-6542; /0000-0001-5765-1750; Primavera, Margherita/0000-0002-6866-3818; Lloyd, Stephen/0000-0002-5073-2264; Mancini, Giada/0000-0001-6158-2751; Camarri, Paolo/0000-0002-5732-5645; Thompson, Paul/0000-0002-6239-7715; Sammel, Dirk/0000-0003-4484-1410; Sforza, Federico/0000-0002-4065-7352; Troncon, Clara/0000-0002-7997-8524; Penc, Ondrej/0000-0002-5433-3981; Abicht, Nils Julius/0000-0001-5763-2760; Jones, Eleanor/0000-0001-6289-2292; Weingarten, Jens/0000-0003-2165-871X; Abbott, Braden/0000-0002-5888-2734; Istin, Serhat/0000-0001-8504-6291; Terashi, Koji/0000-0001-6520-8070; Myllymaki, Mikael/0000-0003-0510-3810; Yigitbasi, Efe/0000-0002-9595-2623; Coelli, Simone/0000-0002-5145-3646; Tcherniaev, Evgueni/0000-0002-3685-0635; Demiroglu, Zuhal Seyma/0000-0001-7977-7127; Longo, Luigi/0000-0002-2357-7043; Perez Prada, Maximilian/0000-0002-2831-463X; Jabeen, Shabnam/0000-0002-0155-7383; Unal, Guillaume/0000-0001-8130-7423; Juste, Aurelio/0000-0002-1558-3291; Mudholkar, Tanmay/0000-0002-9352-8140; Vittori, Camilla/0000-0001-9156-970X; Geanta, Andrei-Alexandru/0000-0003-2781-2933; Navarro Gonzalez, Josep/0000-0002-4172-7965; Meshkov, Oleg/0000-0001-6897-4651; Potter, Christina/0000-0002-9815-5208; Hugging, Fabian/0000-0002-7472-3151; Legger, Federica/0000-0003-1400-0709; Hadavand, Haleh/0000-0001-5447-3346; Mildner, Hannes/0000-0002-0384-6955; Moreno Llacer, Maria/0000-0003-1113-3645; Belyaev, Andrey/0000-0003-1692-1173; Adelman, Jahred/0000-0002-1041-3496; EL FARKH, SAAD/0000-0002-7999-3767; Yacoob, Sahal/0000-0001-6977-3456; Padula, Sandra S./0000-0003-3071-0559; Robert, Schoefbeck/0000-0002-2332-8784; Gonzalez Sevilla, Sergio/0000-0003-4458-9403; Guerrero Rojas, Jesus/0000-0001-8487-3594; Charman, Thomas/0000-0001-6288-5236; Savoiu, Daniel/0000-0001-6794-7475; Abramowicz, Halina/0000-0001-5329-6640; Straessner, Arno/0000-0003-2460-6659; Russakovich, Nikolai/0000-0003-1927-5322; Wang, Zirui/0000-0002-0928-2070; Mohammadi Najafabadi, Mojtaba/0000-0001-6131-5987; Feld, Lutz/0000-0001-9813-8646; Cunqueiro, Leticia/0000-0001-6764-5370; Dozen, Candan/0000-0002-4301-634X; Starz, Steffen/0000-0002-2908-3909; Genest, Marie-Helene/0000-0002-4098-2024; Grivaz, Jean-Francois/0000-0003-4793-7995; Glasman, Claudia/0000-0003-2025-3817; Vischia, Pietro/0000-0002-7088-8557; Lange, Johannes/0000-0001-7513-6330; Seidel, Markus/0000-0003-3550-6151; Lu, Meng/0000-0002-6999-3931; Krintiras, Georgios Konstantinos/0000-0002-0380-7577; Sun, Shaojun/0000-0001-5295-6563; Heim, Sarah/0000-0002-2639-6571; Kowalewski, Robert/0000-0002-7314-0990; Thachayath Sugunan, Aravind/0000-0001-6545-0350; Hansen, Peter Henrik/0000-0002-6764-4789; Olivares, Sebastian/0000-0003-4616-6973; Kanuganti, Ankush Reddy/0000-0002-0789-1200; Kar, Deepak/0000-0002-4238-9822; Bakos, Evelin/0000-0002-1110-4433; Gonski, Julia/0000-0003-2037-6315; Cousins, Robert/0000-0002-5963-0467; White, Robert/0000-0001-5793-526X; Starovoitov, Pavel/0000-0003-1990-0992; Diaconu, Cristinel/0000-0002-6193-5091; Astalos, Robert/0000-0001-5095-605X; Verissimo de Araujo, Micael/0000-0001-8060-2228; Diaz, Daniel/0000-0001-6834-1176; Osterberg, Kenneth/0000-0003-4807-0414; McGovern, Robert/0000-0001-9139-6896; Zenz, Seth/0000-0002-9720-1794; TERRON, JUAN/0000-0003-0132-5723; Bona, Marcella/0000-0002-9660-580X; Elsing, Markus/0000-0002-1213-0545; Sawyer, Lee/0000-0001-8295-0605; iacobucci, giuseppe/0000-0001-9965-5442; Meola, Sabino/0000-0002-8233-7277; Theofilatos, Konstantinos/0000-0001-8448-883X; Romain, Madar/0000-0002-6875-6408; Shchelina, Ksenia/0000-0003-3742-0693; Fox, Harald/0000-0003-3089-6090; Moraes, Arthur/0000-0002-5157-5686; Bellos, Panagiotis/0000-0003-2049-9622; Gorisek, Andrej/0000-0002-3903-3438; Bahmani, Marzieh/0000-0003-4173-0926; Javurkova, Martina/0000-0001-8798-808X; Schmidt, Mustafa/0000-0002-4467-2461; Zhang, Kaili/0000-0002-9778-9209; Cristoforetti, Marco/0000-0002-0127-1342; Cavallari, Francesca/0000-0002-1061-3877; Mete, Alaettin Serhan/0000-0002-5508-530X; Moss, Joshua/0000-0002-6729-4803; Baines, John/0000-0003-0770-2702; Zaid, Estifa'a/0009-0008-3614-0562; Kroninger, Kevin/0000-0001-9873-0228; Bakalis, Christos/0000-0002-9931-7379; Stupak III, John/0000-0001-9610-0783; Iuppa, Roberto/0000-0001-5038-2762; Koffas, Thomas/0000-0001-9612-4988; Maj, Klaudia/0000-0003-4819-9226; Ruelas Rivera, Victor Hugo/0000-0002-2116-048X; Perez Dengra, Carlos/0000-0003-2821-4249; Stucci, Stefania/0000-0002-1639-4484; Chowdhury, Tasnuva/0000-0002-2681-8105; Tuominiemi, Jorma/0000-0003-0386-8633; Vergis, Christos/0000-0002-3228-6715; Trevisani, Nicolo/0000-0002-5223-9342; Konstantinov, Dmitri/0000-0001-6673-7273; Henkelmann, Lars/0000-0001-8231-2080; Filatov, Oleg/0000-0001-9850-6170; Di Nardo, Roberto/0000-0003-1111-3783; Gandrakota, Abhijith/0000-0003-4860-3233; Bianchi, Riccardo Maria/0000-0001-7345-7798; Kharlamova, Tatyana/0000-0002-0387-6804; Arling, Jan-Hendrik/0000-0002-1577-5090; Masubuchi, Tatsuya/0000-0001-9984-8009; Pauls, Alexander/0000-0002-8117-5376; Lefebvre, Michel/0000-0002-5560-0586; Czodrowski, Patrick/0000-0003-0723-1437; Cunha Sargedas Sousa, Mario Jose/0000-0001-7991-593X; GUZZI, LUCA/0000-0002-3086-8260; Belforte, Stefano/0000-0001-8443-4460; Ince Lezki, Merve/0000-0001-6907-0195; Worm, Steven/0000-0002-3865-4996; Alhroob, Muhammad/0000-0001-7569-7111; Francescato, Simone/0000-0001-5315-9275; Chou, Yuan-Tang/0000-0002-2204-5731; Falke, Saskia/0000-0002-0264-1632; Ragusa, Francesco/0000-0002-4064-0489; Dogra, Sunil Manohar/0000-0002-0812-0758; Faltova, Jana/0000-0003-4278-7182; Fassi, Farida/0000-0002-6423-7213; Betti, Alessandra/0000-0003-0839-9311; Shi, Liaoshan/0000-0001-9532-5075; govender, nicolin/0000-0002-5068-5429; Biswal, Jyoti Prakash/0000-0001-8361-2309; CERCI, SALIM/0000-0002-8702-6152; Merlassino, Claudia/0000-0002-5445-5938; Forthomme, Laurent/0000-0002-3302-336X; Reeves, Kendall/0000-0003-3504-4882; Siral, Ismet/0000-0003-4554-1831; Zanzi, Daniele/0000-0002-1222-7937; Goy Lopez, Silvia/0000-0001-6508-5090; Nikolopoulos, Konstantinos/0000-0002-3048-489X; bhattarai, prajita/0000-0001-9977-0416; Zhao, Pingchuan/0000-0003-0054-8749; Sadrozinski, Hartmut/0000-0003-0019-5410; ASILAR, Ece/0000-0001-5680-599X; Gregor, Ingrid Maria/0000-0002-5976-7818; Bhamjee, Muaaz/0000-0002-2697-4589; Liu, Kun/0000-0001-5807-0501; Oyulmaz, Kaan Yuksel/0000-0002-5533-9621; Fouz Iglesias, Maria Cruz/0000-0003-2950-976X; Moon, Chang-Seong/0000-0001-8229-7829; Hoya, Joaquin/0000-0002-7562-0234; Kiminsu, Ugur/0000-0001-6940-7800; Avolio, Giuseppe/0000-0003-2664-3437; Zhang, Yulei/0000-0001-6274-7714; Dutta, Valentina/0000-0001-5958-829X; Lie, Ki/0000-0002-5779-5989; Chan, Jay/0000-0001-7069-0295; SARKAR, UTTIYA/0000-0002-9892-4601; Saimpert, Matthias/0000-0002-3765-1320; Horzela, Maximilian/0000-0002-3190-7962; Sinha, Sukanya/0000-0002-2438-3785; Lux, Adam/0000-0002-3025-3020; Redondo, Ignacio/0000-0003-3737-4121; Haddad, Yacine/0000-0003-4916-7752; Tuominen, Eija/0000-0002-7073-7767; Sato, Koji/0000-0001-8988-4065; Gallinaro, Michele/0000-0003-1261-2277; Popa, Stefan/0000-0001-9275-4536; Wendland, Bjorn/0000-0003-1623-3899; Sikora, Rafal/0000-0001-5185-2367; Garcia Navarro, Jose Enrique/0000-0002-0279-0523; Gagnon, Louis-Guillaume/0000-0003-3000-8479; Stein, Annika/0000-0003-0713-811X; Bury, Florian/0000-0002-3077-2090; Khazaie, Elham/0000-0001-9810-7743; Velasco, Mayda/0000-0002-1619-3121; Jayatilaka, Bodhitha/0000-0001-7912-5612; Connor, Patrick/0000-0003-2500-1061; Pugliese, Gabriella/0000-0001-5460-2638; Grabowska-Bold, Iwona/0000-0001-9159-1210; Santra, Arka/0000-0003-4644-2579; Sharma, Ram Krishna/0000-0003-1181-1426; Mukherjee, Soumya/0000-0003-3122-0594; Das, Sruthy Jyothi/0000-0003-2693-3389; Pesaresi, Mark/0000-0002-9759-1083; Mogg, Philipp/0000-0003-2688-234X; Kiryunin, Andrey/0000-0001-7490-6890; Luukka, Panja/0000-0003-2340-4641; Vazquez Schroeder, Tamara/0000-0002-9780-099X; Motta, Jona/0000-0003-0985-913X; Sharma, Vivek/0000-0003-1736-8795; Barranco Navarro, Laura/0000-0002-3380-8167; Jiggins, Stephen/0000-0003-2906-1977; Beaudette, Florian/0000-0002-1194-8556; Wen, Yiwen/0000-0002-8724-9604; Jackson, Paul/0000-0002-0847-402X; Erdmann, Johannes/0000-0002-8073-2740; Ricci, Ester/0000-0002-4222-9976; Cardillo, Fabio/0000-0002-4478-3524; Bharthuar, Shudhashil/0000-0001-5871-9622; Sanchez, Javier/0000-0001-9913-310X; Meridiani, Paolo/0000-0002-8480-2259; SOZBILIR, UMIT/0000-0001-6833-3758; Schwandt, Joern/0000-0002-0052-597X; Held, Alexander/0000-0002-8924-5885; Delaere, Christophe/0000-0001-8707-6021; Iurii, Naryshkin/0000-0001-6412-4801; Pleskot, Vojtech/0000-0001-5435-497X; Smith, Wesley/0000-0003-3195-0909; Starodumov, Andrey/0000-0001-9570-9255; Korcyl, Krzysztof/0000-0001-8085-4505; Moyse, Edward/0000-0003-4449-6178; Yorita, Kohei/0000-0003-1988-8401; Villaplana Perez, Miguel/0000-0002-0048-4602; Murrone, Alessia/0000-0001-5399-2478; Wu, Sau Lan/0000-0001-5866-1504; Yang, Tianyi/0000-0002-4996-1924; Frankenthal, Andre/0000-0002-2583-5982; Klein, Matthew Henry/0000-0002-9999-2534; Nasri, Salah/0000-0002-5985-4567; ALCARAZ MAESTRE, JUAN/0000-0003-0914-7474; Moenig, Klaus/0000-0002-3169-7117; Schopf, Elisabeth/0000-0002-9340-2214; xella, stefania/0000-0002-0988-1655; Svatos, Michal/0000-0002-7199-3383; Riti, Federica/0000-0002-1466-9077; Pastrone, Nadia/0000-0001-7291-1979; Rompotis, Nikolaos/0000-0003-2577-1875; Ribeiro Lopes, Beatriz/0000-0003-0823-447X; Rurikova, Zuzana/0000-0003-3051-9607; Rahatlou, Shahram/0000-0001-9794-3360; Grancagnolo, Sergio/0000-0001-8490-8304; Tishelman-Charny, Abraham/0000-0002-7332-5098; Roos, Lydia/0000-0001-7151-9983; Viliani, Lorenzo/0000-0002-1909-6343; Matchev, Konstantin/0000-0003-4182-9096; Tosi, Silvano/0000-0002-7275-9193; Kim, Jaebak/0000-0002-2072-6082; Cranmer, Kyle/0000-0002-5769-7094; Jafari, Abideh/0000-0001-7327-1870; Liu, Bingxuan/0000-0002-0721-8331; de Vivie, Jean-Baptiste/0000-0001-9163-2211; Wang, Bingran/0000-0003-0796-2475; Danninger, Matthias/0000-0002-7807-7484; Borissov, Guennadi/0000-0002-4226-9521; Panduro Vazquez, Jose Guillermo/0000-0003-2605-8940; Jin, Weijie/0009-0009-8976-7702; Taylor, Lucas/0000-0002-6584-2538; Pascual Dominguez, Luis/0000-0003-4701-9481; Pascual Dias, Bruna/0000-0002-7673-1067; Azzurri, Paolo/0000-0002-1717-5654; Schleicher, Katharina E./0000-0002-2917-7032; Noll, Dennis Daniel Nick/0000-0002-0176-2360; Morange, Nicolas/0000-0003-0047-7215; Usai, Emanuele/0000-0001-9323-2107; Sioli, Maximiliano/0000-0002-0912-9121; Kumari, Neelam/0000-0001-9174-6200; Meuser, Danilo/0000-0002-2722-7526; Abbiendi, Giovanni/0000-0003-4499-7562; Faltermann, Nils/0000-0001-6506-3107; Costanzo, Davide/0000-0003-4920-6264; Chen, Hucheng/0000-0002-9936-0115; Vranjes Milosavljevic, Marija/0000-0003-4477-9733; Sehrawat, Ashish/0000-0002-6816-7814; Takeva, Emily/0000-0003-3142-030X; Saito, Masahiko/0000-0001-5564-0935; Lari, Tommaso/0000-0002-1388-869X; Rappoccio, Salvatore/0000-0002-5449-2560; Zoch, Knut/0000-0003-2138-6187; Navarro-Tobar, Alvaro/0000-0003-3606-1780; Barak, Liron/0000-0002-3436-2726; dolek, furkan/0000-0001-7092-5517; Perez Adan, Danyer/0000-0003-3416-0726; de la Torre Perez, Hector/0000-0002-4516-5269; Feng, Minyu/0000-0002-0698-1482; Saka, Halil/0000-0001-7616-2573; Grosse-Knetter, Jorn/0000-0003-3085-7067; Puerta Pelayo, Jesus/0000-0001-7390-1457; Wolters, Helmut/0000-0002-9588-1773; Nellist, Clara/0000-0002-5171-8579; Dahbi, Salah-eddine/0000-0002-5222-7894; Montejo Berlingen, Javier/0000-0001-9213-904X; Moskalets, Tetiana/0000-0001-6508-3968; lebedev, alexandre/0000-0002-9566-1850; al khoury, konie/0000-0002-0547-8199; Bianco, Gianluca/0000-0003-4473-7242; Staszewski, Rafal/0000-0001-7708-9259; Stark, Giordon/0000-0001-6616-3433; Marzin, Antoine/0000-0003-4364-4351; Lo Meo, Sergio/0000-0003-3249-9208; Strautnieks, Normunds Ralfs/0000-0003-4540-9048; Anisenkov, Alexey/0000-0002-7201-5936; da Cruz e Silva, Cristovao/0000-0002-1231-3819; Yalvac, Metin/0000-0003-4915-9162; Spagnolo, Paolo/0000-0001-7962-5203; Pilkington, Andrew/0000-0001-8007-0778; Dasu, Sridhara/0000-0001-5993-9045; Cadamuro, Luca/0000-0001-8789-610X; Vickey Boeriu, Oana/0000-0002-6497-6809; Atkin, Ryan/0000-0002-1972-1006; White, Martin/0000-0001-5474-4580; Ebrahimi, Aliakbar/0000-0003-4472-867X; SOUMAIMI, Zainab/0000-0002-8120-478X; Mino, Yuya/0000-0002-2984-8174; Arneodo, Michele/0000-0002-7790-7132; Froch, Alexander/0000-0002-8259-2622; Ulrich, Ralf/0000-0002-2535-402X; Bi, Ran/0009-0007-3434-7386; Tinoco Mendes, Andre David/0000-0001-5854-7699; Rimoldi, Marco/0000-0003-1165-7940; Loch, Peter/0000-0002-2005-671X; Rinkevicius, Aurelijus/0000-0002-7510-255X; Lu, Sicong/0000-0002-8814-1670; Metcalfe, Jessica/0000-0001-5454-3017; Cooper-Sarkar, Amanda/0000-0002-7107-5902; Maeda, Junpei/0000-0002-9084-3305; Principe Martin, Miguel Angel/0000-0002-5085-2717; Ju, Xiangyang/0000-0002-9745-1638; Goldouzian, Reza/0000-0002-0295-249X; De Guio, Federico/0000-0001-5927-8865; Palencia Cortezon, Jose Enrique/0000-0001-8264-0287; Zerradi, Soufiane/0000-0001-9101-3226; Cremonini, Davide/0000-0003-1687-3079; David, Claire/0000-0002-1794-1443; Thompson, Emily Anne/0000-0001-7050-8203; Kreczko, Luke/0000-0003-2341-8330; Rossi, Eleonora/0000-0002-2146-677X; Saoucha, Kamal/0000-0001-9150-640X; Cardini, Andrea/0000-0003-1803-0999; Bouhova-Thacker, Evelina/0000-0002-5103-1558; Raine, John/0000-0002-5987-4648; Bermudez Martinez, Armando/0000-0001-8822-4727; Yang, Tianyu Justin/0000-0003-4317-4660; Du, Dongshuo/0000-0002-6758-0113; MUHAMMAD, MUHAMMAD ABDULLAH ABDULFATTAH/0000-0002-7322-3374; Seema, Pienpen/0000-0002-3727-5636; Alves, Gilvan/0000-0002-8369-1446; Titov, Maxim/0000-0002-1119-6614; Verdini, Piero Giorgio/0000-0002-0042-9507; Madrid, Christopher/0000-0003-3301-2246; Weber, Christian/0000-0002-8659-5767; Papadopoulos, Ioannis/0000-0002-9937-3063; Hill, Ewan/0000-0002-1725-7414; Zghiche, Amina/0000-0002-1178-1450; Havukainen, Joona Juhani/0000-0003-2898-6900; Shen, Qiuping/0000-0002-4085-1227; Christoforou, Konstantinos/0000-0003-2205-1100; Zhang, Zhicai/0000-0002-1630-0986; Leonidopoulos, Christos/0000-0002-7241-2114; Viinikainen, Jussi/0000-0003-2530-4265; Benjamin, TROCME/0000-0001-9500-2487; Nag, Abhishek/0000-0001-6480-6079; Franchini, Matteo/0000-0002-4554-252X; Varvell, Kevin/0000-0003-1017-1295; Gonzalez de la Hoz, Santiago/0000-0001-5304-5390; Verdier, Patrice/0000-0003-3090-2948; Coimbra, Artur/0000-0003-2301-1637; Sandeep, Kaur/0000-0002-3220-3668; Hirose, Shigeki/0000-0002-2389-1286; Feligioni, Lorenzo/0000-0002-1403-0951; Calderon, Dr. Alicia/0000-0002-7205-2040; van Vulpen, Ivo/0000-0001-7074-5655; yagil, avi/0000-0002-6108-4004; Grunewald, Martin/0000-0002-5754-0388; Dubinin, Mikhail/0000-0002-7766-7175; Mincer, Allen/0000-0002-6307-1418; Gonnella, Francesco/0000-0003-0885-1654; Gonzalez Fernandez, Juan Rodrigo/0000-0002-4825-8188; Hurtado Anampa, Kenyi/0000-0002-9779-3566; Grzanka, Leszek/0000-0002-3599-854X; Schmitt, Christian/0000-0003-1471-690X; Cepaitis, Vilius/0000-0002-4809-4056; Grummer, Aidan/0000-0003-2752-1183; Al Kadhim, Ali/0000-0003-3490-8407; Torres da Silva de Araujo, Felipe/0000-0002-4785-3057; Singh, Sahibjeet/0000-0001-5641-5713; Berger, Nicolas/0000-0002-7963-9725; Colombina, Federica Cecilia/0009-0008-7130-100X; cerri, alessandro/0000-0002-1904-6661; Borshch, Vladislav/0000-0002-5479-1982; Gwilliam, Carl/0000-0002-9401-5304; Majersky, Oliver/0000-0001-8857-5770; Carbone, Antonio/0000-0002-4117-3800; Filthaut, Frank/0000-0003-3338-2247; Giacomelli, Paolo/0000-0002-6368-7220; Poveda, Joaquin/0000-0001-8144-1964; Guo, Jun/0000-0001-8125-9433; Mindur, Bartosz/0000-0002-5511-2611; Polikarpov, Sergey/0000-0001-6839-928X; Litov, Leandar/0000-0002-8511-6883; BRAHIMI, Nihal/0000-0003-0992-3509; Dinu, Ioan-Mihail/0000-0002-2683-7349; Faccioli, Pietro/0000-0003-1849-6692; Malito, Davide/0000-0002-3996-4662; Dharmaratna, Welathantri/0000-0002-6366-837X; Piper, Katie/0000-0002-7669-4518; Mondal, Santu/0000-0002-6965-7380; Aoki, Masato/0000-0001-7498-0097; Wielers, Monika/0000-0001-9232-4827; Schweiger, Korbinian/0000-0002-5846-3919; uysal, zekeriya/0000-0002-7110-8065; Durglishvili, Archil/0000-0003-4157-592X; Falke, Peter Johannes/0000-0002-2004-476X; Musich, Marco/0000-0001-7938-5684; Mora Herrera, Maria Clemencia/0000-0003-3915-3170; Li, Liang/0000-0001-6411-6107; Erdmann, Wolfram/0000-0001-9964-249X; Weber, Michele/0000-0002-2770-9031; Gee, Carolyn/0000-0002-3271-7861; Cepeda, Maria/0000-0002-6076-4083; Abulaiti, Yiming/0000-0003-0403-3697; Ptochos, Fotios/0000-0002-3432-3452; Stepennov, Anton/0000-0001-7747-6582; Calafiura, Paolo/0000-0002-1692-1678; Levchuk, Leonid/0000-0001-5889-7410; Bouaouda, Khalil/0000-0002-7723-5030; Camplani, Alessandra/0000-0002-6386-9788; Junggeburth, Johannes/0000-0001-7205-1171; Bosman, Martine/0000-0002-7290-643X; Ciesla, Krzysztof/0000-0003-2751-3474; Brown, Christopher/0000-0002-7766-6615; Chudoba, Jiri/0000-0002-6425-2579; Matorras-Cuevas, Pablo/0000-0001-7481-7273; Ebrahim, Abdualazem/0000-0002-5003-1919; Rummler, Andre/0000-0001-8945-8760; Martin-Haugh, Stewart/0000-0001-9457-1928; Mohapatra, Soumya/0000-0003-3006-6337; Staiano, Amedeo/0000-0003-1803-624X; Camarda, Stefano/0000-0003-0479-7689; Ramos, Dayron/0000-0002-7165-1017; Djobava, Tamar/0000-0002-9414-8350; JEZEQUEL, Stephane/0000-0001-7369-6975; Orellana, Gonzalo Enrique/0000-0002-4753-4048; Lee, Sung-Won/0000-0002-3388-8339; Pintucci, Laura/0000-0001-9842-9830; Vadla, Knut Oddvar Hoie/0000-0001-6729-1584; Affolder, Anthony/0000-0002-9058-7217; Cavalli, Noemi/0000-0002-1096-5290; Liu, Yanlin/0000-0001-9190-4547; Stevenson, Thomas/0000-0003-2399-8945; Petrucciani, Giovanni/0000-0003-0889-4726; Hall, Geoffrey/0000-0002-6299-8385; De Sanctis, Umberto/0000-0003-4704-525X; Sebastiani, Cristiano/0000-0003-1073-035X; Leight, William/0000-0002-2968-7841; Bethani, Agni/0000-0002-8150-7043; Li, Zhelun/0000-0001-7096-2158; Sandesara, Jay/0000-0002-6016-8011; Ventura, Andrea/0000-0002-3368-3413; Massironi, Andrea/0000-0002-0782-0883; Reznicek, Pavel/0000-0003-4017-9829; Pazzini, Jacopo/0000-0002-1118-6205; Duperrin, Arnaud/0000-0002-5789-9825; Petersen, Troels/0000-0003-0221-3037; Nobe, Takuya/0000-0002-5809-325X; Burlayenko, Oleksandr/0000-0001-8283-935X; Castro, Nuno/0000-0001-8491-4376; Li, Shu/0000-0001-7879-3272; Brigljevic, Vuko/0000-0001-5847-0062; Lawhorn, Jay/0000-0002-8597-9259; Kupco, Alexander/0000-0003-3692-1410; LeBlanc, Matt/0000-0001-5977-6418; Loffredo, Salvatore/0000-0003-2516-5015; Ridel, Melissa/0000-0002-2601-7420; Shabalina, Elizaveta/0000-0003-4849-556X; Jakel, Gunnar/0000-0001-5687-1006; Blekman, Freya/0000-0002-7366-7098; Delcourt, Martin/0000-0001-8206-1787; Routray, Hardik/0000-0002-9694-4625; Ripellino, Giulia/0000-0002-4053-5144; Zhou, Ning/0000-0002-1775-2511; Bassalat, Ahmed/0000-0002-0129-1423; Kourkoumelis, Christine/0000-0003-0083-274X; Naskar, Kousik/0000-0003-0638-4378; Safdari, Murtaza/0000-0001-8323-7318; You, Zhengyun/0000-0001-8324-3291; Dziedzic, Bartosz/0000-0002-0805-9184; Lange, Clemens/0000-0002-3632-3157; Schultz-Coulon, Hans-Christian/0000-0002-0860-7240; Beck, Hans Peter/0000-0001-7212-1096; Ulloa Poblete, Pablo Augusto/0000-0002-0789-7581; Warburton, Andreas/0000-0002-2298-7315; Walkowiak, Wolfgang/0000-0002-0385-3784; Winklmeier, Frank/0000-0001-8290-3200; Reyes Flores, Carlos Armando/0000-0003-2973-1686; Evans, Levi/0000-0002-4333-5084; Chatterjee, Suman/0000-0003-2660-0349; Linden, Tomas/0009-0002-4847-8882; Rossi, Biagio/0000-0002-0807-8772; Jakoubek, Tomas/0000-0001-7038-0369; Horyn, Lesya/0000-0002-9512-4932; Tsybychev, Dmitri/0000-0001-8212-6894; Gurdasani, Simran Sunil/0000-0002-8836-0099; Ehataht, Karl/0000-0002-2387-4777; Chu, Ming-chung/0000-0002-1971-0403; Goh, Junghwan/0000-0002-1129-2083; Smirnov, Sergei/0000-0002-6778-073X; Lapertosa, Alessandro/0000-0001-6246-6787; Portales, Louis/0000-0002-9860-9185; Leonardo, Nuno/0000-0002-9746-4594; Jacques Costa, Antonio/0000-0001-6305-8400; Bartok, Marton/0000-0002-4440-2701; Valente, Marco/0000-0002-0486-9569; Da Molin, Giacomo/0000-0003-2163-5569; Onyisi, Peter/0000-0003-4201-7997; Zanetti, Marco/0000-0003-4281-4582; Strandberg, Jonas/0000-0002-8913-0981; D'Hondt, Jorgen/0000-0002-9598-6241; Caminada, Lea/0000-0001-5677-6033; Presilla, Matteo/0000-0003-2808-7315; Majewski, Stephanie/0000-0002-6871-3395; El Jarrari, Hassnae/0000-0002-8955-9681; Grohsjean, Alexander/0000-0003-0748-8494; BALLABENE, ERIC/0000-0001-9700-2587; Pasuwan, Patrawan/0000-0003-2987-2964; Liu, Minghui/0000-0003-0056-7296; Pianori, Elisabetta/0000-0001-9233-5892; Pasztor, Gabriella/0000-0003-0707-9762; Ellert, Mattias/0000-0001-5265-3175; Orzari, Breno/0000-0003-4232-4743; Arnaez, Olivier/0000-0002-6096-0893; Zuolo, Davide/0000-0003-3072-1020; Goldstein, Joel/0000-0003-1591-6014; Albrecht, Steffen/0000-0002-5960-6803; Farrington, Sinead/0000-0001-5350-9271; Beretta, Matteo Mario/0000-0002-7026-8171; Schaarschmidt, Jana/0000-0002-0433-6439; Fischer, Yannick/0000-0002-3184-1457; Marantis, Alexandros/0000-0002-7020-4098; Benitez, J.F./0000-0002-2633-6712; Grandi, Claudio/0000-0001-5998-3070; Lin, Kuan-Yu/0000-0002-2269-3632; Balasubramanian, Rahul/0000-0001-5840-1788; Haller, Johannes/0000-0001-9347-7657; El Faham, Hesham/0000-0001-8894-2390; Bhattacharya, Deb Sankar/0000-0003-3837-4166; Deliot, Frederic/0000-0003-0777-6031; Lintuluoto, Adelina/0000-0002-0726-1452; Begel, Michael/0000-0002-1634-4399; Allport, Philip/0000-0001-7303-2570; Reichert, Joseph/0000-0003-2110-8021; Sauvan, Emmanuel/0000-0003-1921-2647; Watson, Ian James/0000-0003-2141-3413; Wengler, Thorsten/0000-0002-4375-5265; Pfeiffer, Andreas/0000-0001-5328-448X; Mlinarevic, Marin/0000-0003-3587-646X; Follega, Francesco Maria/0000-0003-2317-9560; Golling, Tobias/0000-0001-8535-6687; Heinlein, James/0000-0001-6878-9405; Hatakeyama, Kenichi/0000-0002-6012-2451; Rozen, Yoram/0000-0001-6969-0634; Britton, David/0000-0001-9998-4342; Faraj, Mohammed/0000-0001-9442-7598; Rodriguez Bosca, Sergi/0000-0002-4571-2509; Duda, Dominik/0000-0002-5916-3467; Bernlochner, Florian/0000-0001-8153-2719; Elmer, Peter/0000-0001-6830-3356; Snesarev, Andrei/0000-0002-9067-8362; Kyberd, Paul/0000-0002-7353-7090; Makarenko, Inna/0000-0002-8553-4508; Zhemchugov, Alexey/0000-0002-3360-4965; Mormile, Michele/0000-0003-0456-7250; Marti-Garcia, Salvador/0000-0002-3897-6223; Burdin, Sergey/0000-0003-4831-4132; De Moor, Alexandre/0000-0001-5964-1935; Potepa, Patrycja Anna/0000-0002-1325-7214; Ntekas, Konstantinos/0000-0001-9252-6509; Ivanov, Andrew/0000-0002-9270-5643; Sessa, Marco/0000-0002-1402-7525; Della Ricca, Giuseppe/0000-0003-2831-6982; Junkermann, Thomas/0000-0002-1119-8820; Xu, Lailin/0000-0001-8997-3199; Tzovara, Eftychia/0000-0002-0410-0055; Konstantinou, Sotiroulla/0000-0003-0408-7636; Becherer, Fabian/0000-0003-0562-4616; Weber, Sebastian/0000-0002-2841-1616; Han, Kunlin/0000-0002-1627-4810; Delitzsch, Chris Malena/0000-0001-7021-3333; D'Amen, Gabriele/0000-0002-9742-3709; Schoeffel, Laurent/0000-0002-8081-2353; Derendarz, Dominik/0000-0001-5660-3095; Skovpen, Kirill/0000-0002-1160-0621; Holmes, Tova/0000-0002-3959-5174; Alderweireldt, Sara/0000-0002-8224-7036; Lopez Solis, Alvaro/0000-0002-0511-4766; Tian, Yusong/0000-0001-8739-9250; Hanagaki, Kazunori/0000-0003-0676-0441; Duckeck, Guenter/0000-0002-7756-7801; Li, Zhiying/0000-0001-9800-2626; Rodrigues, Marcus Vinicius/0000-0002-7906-8088; Ngadiuba, Jennifer/0000-0002-0055-2935; Azuelos, Georges/0000-0003-4241-022X; Kumar, Mukesh/0000-0003-3681-1588; KOULOURIS, AIMILIANOS/0000-0003-1012-4675; Beringer, Juerg/0000-0002-9975-1781; Manca, Elisabetta/0000-0001-8946-655X; Dragicevic, Marko/0000-0003-1967-6783; McCauley, Thomas/0000-0001-6589-8286; Gonzalez Suarez, Rebeca/0000-0002-6126-7230; Kirpichnikov, Dmitry/0000-0002-7177-077X; Mezquita, Costa/0000-0002-2064-2954; Zenis, Tibor/0000-0001-8265-6916; Bhowmik, Sandeep/0000-0003-1260-973X; Nayak, Ranjit/0000-0001-6988-0606; Cuevas Maestro, Francisco Javier/0000-0001-5080-0821; Elkafrawy, Tamer/0000-0001-9930-6445; Fernandez Perez Tomei, Thiago Rafael/0000-0002-1809-5226; Trincaz-Duvoid, Sophie/0000-0001-5913-0828; FANTI, MARCELLO/0000-0002-8773-145X; Zhang, Zhiqing/0000-0002-7853-9079; Davidek, Tomas/0000-0002-3770-8307; Mascione, Daniela/0000-0001-8660-9893; Ryzhov, Andrey/0000-0002-0623-7426; Sharma, Abhishek/0000-0003-2250-4181; Ahmad, Muhammad/0000-0001-9933-995X; De La Cruz Burelo, Eduard/0000-0002-7469-6974; Camarero Munoz, Daniel/0000-0002-2855-7738; Sawada, Ryu/0000-0002-2226-9874; Raidal, Martti/0000-0001-7040-9491; Dallapiccola, Carlo/0000-0002-1391-2477; Gongadze, Alexi/0000-0001-8183-1612; Hrynevich, Aliaksei/0000-0002-5411-114X; Brost, Elizabeth/0000-0002-6800-9808; Potti, Harish/0000-0002-0800-9902; Mitra, Soureek/0000-0002-3060-2278; Gomez-Ceballos, Guillelmo/0000-0003-1683-9460; Dao, Valerio/0000-0003-1645-8393; Csanad, Mate/0000-0002-3154-6925; Shopova, Mariana/0000-0001-6664-2493; Corriveau, Francois/0000-0002-4970-7600; Nguyen, Thong Q./0000-0003-3954-5131; Escalante del Valle, Alberto/0000-0002-9702-6359; Gutierrez Zagazeta, Luis Felipe/0000-0003-0374-1595; Nikiforou, Nikiforos/0000-0003-1267-7740; Gessinger, Paul/0000-0002-3056-7417; Wallny, Rainer/0000-0001-8038-1613; Muse, Joseph/0000-0002-2585-3793; D'ANZI, BRUNELLA/0000-0002-9361-3142; Kretzschmar, Jan/0000-0002-8515-1355; Milosevic, Vukasin/0000-0002-1173-0696; Andrean, Stefio Yosse/0000-0002-9766-2670; Pikurs, Guntis/0000-0001-5808-3468; Habibullah, Redwan/0000-0002-3161-8300; Caputo, Claudio/0000-0001-7522-4808; Hong, Byungsik/0000-0002-2259-9929; Alves, Fabio Lucio/0000-0002-1626-6255; Tu, Yanjun/0000-0002-5865-183X; Dado, Tomas/0000-0002-7050-2669; Hu, Yifan/0000-0002-0552-3383; Gonzalez Caballero, Isidro/0000-0002-8087-3199; Krikler, Benjamin/0000-0001-9712-0030; Singh, Jasbir/0000-0001-9029-2462; Diotalevi, Tommaso/0000-0003-0780-8785; Pan, Tong/0000-0002-4700-1516; Suarez, Indara/0000-0002-5374-6995; Chahal, Gurpreet Singh/0000-0003-0320-4407; Rowert, Nicolas/0000-0002-4745-5470; Yang, Hongtao/0000-0003-3554-7113; Attia Mahmoud, Mohammed/0000-0001-8692-5458; Liu, Xiaotian/0000-0003-1366-5530; Everaerts, Pieter/0000-0003-3848-324X; Panwar, Lata/0000-0003-2461-4907; Lassnig, Mario/0000-0002-9541-0592; Lehti, Sami/0000-0003-1370-5598; Evans, Harold/0000-0003-2183-3127; Pereira, Miguel/0000-0003-4296-7028; Vickey, Trevor/0000-0002-1596-2611; Silva Oliveira, Marcos Vinicius/0000-0003-2285-478X; Janssen, Tahys/0000-0002-3998-4081; Brandt, Oleg/0000-0001-5219-1417; Rotaru, Marina/0000-0003-4088-6275; Erice Cid, Carlos Francisco/0000-0002-6469-3200; Kulchitsky, Yuri/0000-0002-3036-5575; Tapper, Alexander/0000-0003-4543-864X; Ramakoti, Ekaterina/0000-0003-4495-4335; Giordani, Mario/0000-0002-0792-6039; Cheng, Hok-Chuen/0000-0002-8912-4389; Backhaus, Malte/0000-0002-5888-2304; Fiorendi, Sara/0000-0003-3273-9419; Orestano, Domizia/0000-0001-5103-5527; Tiwari, Praveen Chandra/0000-0002-3667-3843; McKee, Shawn/0000-0002-4551-4502; Weirich, Marcel/0000-0002-5129-872X; Komarek, Tomas/0000-0002-3047-3146; Fernandez-Martinez, Pablo/0000-0002-7818-6971; Tytgat, Michael/0000-0002-3990-2074; Dabrowski, Wladyslaw/0000-0001-9061-9568; Pottgen, Ruth/0000-0002-3304-0987; CETIN, SERKANT ALI/0000-0001-5050-8441; Lunerti, Leonardo/0000-0002-8932-0283; CUFFIANI, Marco/0000-0003-2510-5039; Cueto Gomez, Ana Rosario/0000-0003-1494-7898; Sahasransu, Abanti Ranadhir/0000-0003-1505-1743; Zhang, Rui/0000-0002-8265-474X; Herndon, Matthew/0000-0003-3043-1090; Gray, Heather/0000-0002-5293-4716; Truong, Thi Ngoc Loan/0000-0001-8249-7150; Lohezic, Victor/0009-0008-7976-851X; Missiroli, Marino/0000-0002-1780-1344; Lethuillier, Morgan/0000-0001-6185-2045; Konstantinidis, Nikolaos/0000-0002-4140-6360; Hays, Chris/0000-0003-2371-9723; Ekman, Per Alexander/0000-0002-7032-2799; Rizzi, Andrea/0000-0002-4543-2718; Govoni, Pietro/0000-0002-0227-1301; Yang, Seungjin/0000-0001-6905-6553; Delsart, Pierre-Antoine/0000-0002-9556-2924; Stugu, Bjarne/0000-0002-1728-9272; Shevelev, Alexey/0000-0003-4600-0228; Jimenez Pena, Javier/0000-0002-8705-628X; Draguet, Maxence/0000-0003-1530-0519; Poulsen, Trine/0000-0001-7207-6029; Martinez-Agullo, Pablo/0000-0001-8925-9518; Urda, Lourdes/0000-0002-7865-5010; Nielsen, Jason/0000-0002-9175-4419; Sciandra, Andrea/0000-0001-7163-501X; MEHTA, ANKITA/0000-0002-0433-4484; Ghosh, Aishik/0000-0003-0819-1553; Bartschi, Pascal/0000-0002-8842-6027; Leban, Blaz/0000-0003-1501-7262; Elmetenawee, Walaa/0000-0001-7069-0252; Bachas, Konstantinos/0000-0002-9047-6517; Przygoda, Witold/0000-0003-0984-0754; Yamazaki, Yuji/0000-0003-3710-6995; Kourlitis, Vangelis/0000-0001-6568-2047; BOUMEDIENE, Djamel/0000-0002-7809-3118; Paulini, Manfred/0000-0002-6714-5787; Bednyakov, Vadim/0000-0003-4864-8909; Keaveney, James/0000-0003-0766-5307; Liu, Mingyi/0000-0002-0236-5404; Ventura-Gonzalez, Salvador/0000-0001-5246-0779; Mtintsilana, Onesimo/0000-0003-2168-4854; Cassese, Antonio/0000-0003-3010-4516; Bandyopadhyay, Anjishnu/0000-0002-5256-839X; Blumenfeld, Barry/0000-0003-1150-1735; Berta, Peter/0000-0003-0780-0345; Carra, Sonia/0000-0001-8650-942X; Kogler, Roman/0000-0002-5336-4399; Pater, Joleen/0000-0002-0598-5035; Muenstermann, Daniel/0000-0001-6223-2497; Flores, Marvin/0000-0002-4462-2851; Koch, Simon Florian/0000-0002-2676-2842; Heredia de la Cruz, Ivan/0000-0002-8133-6467; Ravera, Fabio/0000-0003-3632-0287; Duehrssen-Debling, Michael/0000-0002-5833-7058; Dova, Maria Teresa/0000-0001-6113-0878; Manjarres Ramos, Joany/0000-0003-3896-5222; Pirttikoski, Antti/0009-0002-3707-1446; LONG, KENNETH/0000-0003-0664-1653; Todorova, Sarka/0000-0003-2433-231X; Carratta, Giuseppe/0000-0002-8846-2714; Coadou, Yann/0000-0001-8195-7004; , Alessandro/0000-0002-8224-6105; Gonzalez Lopez, Oscar/0000-0002-4532-6464; Beacham, James/0000-0003-3623-3335; Novak, Andrzej/0000-0002-0389-5896; Battilana, Carlo/0000-0002-3753-3068; ; </t>
  </si>
  <si>
    <t>SC (Armenia); FWF; FNRS; FWO (Belgium); CNPq; CAPES; FAPERJ; FAPERGS; FAPESP (Brazil); BNSF (Bulgaria); FRFCU; NSFC (China); Ministerio de Ciencia; CSF (Croatia); RIF (Cyprus); SENESCYT (Ecuador); MoER, ERC PUT; ERDF (Estonia); Academy of Finland; MEC; CEA; CNRS/IN2P3 (France); BMBF; HGF (Germany); General Secretariat for Research and Innovation; NKFIH (Hungary); DAE; DST; SFI (Ireland); INFN (Italy); NRF (Republic of Korea); MES (Latvia); MOE; UM (Malaysia); CONACYT; UASLP-FAI (Mexico); PAEC (Pakistan); FCT (Portugal); Ministry of Education, Science and Technological Development (MESTD) (Serbia); PCTI (Spain); MOSTR (Sri Lanka); Swiss Funding Agencies (Switzerland); NSTDA; TUBITAK; NASU; NSF</t>
  </si>
  <si>
    <t>SC (Armenia); FWF(Austrian Science Fund (FWF)); FNRS(Fonds de la Recherche Scientifique - FNRS); FWO (Belgium)(FWO); CNPq(Conselho Nacional de Desenvolvimento Cientifico e Tecnologico (CNPQ)); CAPES(Coordenacao de Aperfeicoamento de Pessoal de Nivel Superior (CAPES)); FAPERJ(Fundacao Carlos Chagas Filho de Amparo a Pesquisa do Estado do Rio De Janeiro (FAPERJ)); FAPERGS(Fundacao de Amparo a Ciencia e Tecnologia do Estado do Rio Grande do Sul (FAPERGS)); FAPESP (Brazil)(Fundacao de Amparo a Pesquisa do Estado de Sao Paulo (FAPESP)); BNSF (Bulgaria); FRFCU; NSFC (China)(National Natural Science Foundation of China (NSFC)); Ministerio de Ciencia(Spanish Government); CSF (Croatia); RIF (Cyprus); SENESCYT (Ecuador); MoER, ERC PUT(European Research Council (ERC)); ERDF (Estonia)(Marie Curie ActionsEuropean Union (EU)); Academy of Finland(Research Council of Finland); MEC; CEA(CEA); CNRS/IN2P3 (France)(Centre National de la Recherche Scientifique (CNRS)); BMBF(Federal Ministry of Education &amp; Research (BMBF)); HGF (Germany); General Secretariat for Research and Innovation; NKFIH (Hungary)(National Research, Development &amp; Innovation Office (NRDIO) - Hungary); DAE(Department of Atomic Energy (DAE)); DST(Department of Science &amp; Technology (India)); SFI (Ireland)(Science Foundation Ireland (SFI)); INFN (Italy)(Istituto Nazionale di Fisica Nucleare (INFN)); NRF (Republic of Korea)(National Research Foundation of Korea); MES (Latvia); MOE(Ministry of Higher Education &amp; Scientific Research (MHESR)); UM (Malaysia); CONACYT(Consejo Nacional de Ciencia y Tecnologia (CONACyT)); UASLP-FAI (Mexico); PAEC (Pakistan); FCT (Portugal)(Fundacao para a Ciencia e a Tecnologia (FCT)); Ministry of Education, Science and Technological Development (MESTD) (Serbia); PCTI (Spain); MOSTR (Sri Lanka); Swiss Funding Agencies (Switzerland); NSTDA; TUBITAK(Turkiye Bilimsel ve Teknolojik Arastirma Kurumu (TUBITAK)); NASU; NSF(National Science Foundation (NSF))</t>
  </si>
  <si>
    <t>ATLAS thanks CERN for the very successful operation of the LHC, as well as the support staff from our institutions without whom ATLAS could not be operated efficiently. ATLAS acknowledges the support of ANPCyT, Argentina; YerPhI, Armenia; ARC, Australia; BMWFW and FWF, Austria; ANAS, Azerbaijan; CNPq and FAPESP, Brazil; NSERC, NRC, and CFI, Canada; CERN; ANID, Chile; CAS, MOST, and NSFC, China; Minciencias, Colombia; MEYS CR, Czech Republic; DNRF and DNSRC, Denmark; IN2P3-CNRS and CEA-DRF/IRFU, France; SRNSFG, Georgia; BMBF, HGF, and MPG, Germany; GSRI, Greece; RGC and Hong Kong SAR, China; ISF and Benoziyo Center, Israel; INFN, Italy; MEXT and JSPS, Japan; CNRST, Morocco; NWO, Netherlands; RCN, Norway; MEiN, Poland; FCT, Portugal; MNE/IFA, Romania; MESTD, Serbia; MSSR, Slovakia; ARRS and MIZ &amp; Scaron;, Slovenia; DSI/NRF, South Africa; MICINN, Spain; SRC and Wallenberg Foundation, Sweden; SERI, SNSF, and Cantons of Bern and Geneva, Switzerland; MOST, Taiwan; TENMAK, Tuerkiye; STFC, United Kingdom; DOE and NSF, USA. In addition, individual groups and members have received support from BCKDF, CANARIE, Compute Canada and CRC, Canada; PRIMUS 21/SCI/017 and UNCE SCI/013, Czech Republic; COST, ERC, ERDF, Horizon 2020, ICSC-NextGenerationEU, and Marie Sklodowska-Curie Actions, European Union; Investissements d'Avenir Labex, Investissements d'Avenir Idex, and ANR, France; DFG and AvH Foundation, Germany; Herakleitos, Thales, and Aristeia programs co -financed by EU-ESF and the Greek NSRF, Greece; BSF-NSF and MINERVA, Israel; Norwegian Financial Mechanism 2014-2021, Norway; NCN and NAWA, Poland; La Caixa Banking Foundation, CERCA Programme Generalitat de Catalunya, and PROMETEO and GenT Programmes Generalitat Valenciana, Spain; Goeran Gustafssons Stiftelse, Sweden; The Royal Society and Leverhulme Trust, United Kingdom. The crucial computing support from all WLCG partners is acknowl- edged gratefully, in particular from CERN, the ATLAS Tier -1 facilities at TRIUMF (Canada), NDGF (Denmark, Norway, Sweden), CC-IN2P3 (France), KIT/GridKA (Germany), INFN-CNAF (Italy), NL-T1 (Netherlands), PIC (Spain), ASGC (Taiwan), RAL (UK) and BNL (USA), the Tier -2 facilities worldwide, and large non- WLCG resource providers. Major contributors of comput- ing resources are listed in Ref. [55]. CMS congratulates our colleagues in the CERN accelerator departments for the excellent performance of the LHC and thank the technical and administrative staffs at CERN and at other CMS institutes for their contributions to the success of the CMS effort. In addition, we gratefully acknowledge the computing centers and personnel of the Worldwide LHC Computing Grid and other centers for delivering so effectively the computing infrastructure essential to our analyses. r Finally, we acknowledge the enduring support for the construction and operation of the LHC, the CMS detector, and the supporting computing infrastructure pro- vided by the following funding agencies: SC (Armenia), BMBWF and FWF (Austria); FNRS and FWO (Belgium); CNPq, CAPES, FAPERJ, FAPERGS, and FAPESP (Brazil); MES and BNSF (Bulgaria); CERN; CAS, FRFCU, MoST, and NSFC (China); Ministerio de Ciencia, Tecnologia e Innovacion (MINCIENCIAS) (Colombia); MSES and CSF (Croatia); RIF (Cyprus); SENESCYT (Ecuador); MoER, ERC PUT, and ERDF (Estonia); Academy of Finland, MEC, and HIP (Finland); CEA and CNRS/IN2P3 (France); BMBF, DFG, and HGF (Germany); General Secretariat for Research and Innovation (GSRI) (Greece); NKFIH (Hungary); DAE and DST (India); IPM (Iran); SFI (Ireland); INFN (Italy); MSIP and NRF (Republic of Korea); MES (Latvia); LAS (Lithuania); MOE and UM (Malaysia); BUAP, CINVESTAV, CONACYT, LNS, SEP, and UASLP-FAI (Mexico); MOS (Montenegro); MBIE (New Zealand); PAEC (Pakistan); MES and NSC (Poland); FCT (Portugal); Ministry of Education, Science and Technological Development (MESTD) (Serbia); MCIN/AEI and PCTI (Spain); MOSTR (Sri Lanka); Swiss Funding Agencies (Switzerland); MST (Taipei); MHESI and NSTDA (Thailand); TUBITAK and TENMAK (Turkey); NASU (Ukraine); STFC (United Kingdom); DOE and NSF (USA).r the construction and operation of the LHC, the CMS detector, and the supporting computing infrastructure pro-vided by the following funding agencies: SC (Armenia) , BMBWF and FWF (Austria) ; FNRS and FWO (Belgium) ; CNPq, CAPES, FAPERJ, FAPERGS, and FAPESP (Brazil) ; MES and BNSF (Bulgaria) ; CERN; CAS, FRFCU, MoST, and NSFC (China) ; Ministerio de Ciencia, Tecnologia e Innovacion (MINCIENCIAS) (Colombia) ; MSES and CSF (Croatia) ; RIF (Cyprus) ; SENESCYT (Ecuador) ; MoER, ERC PUT, and ERDF (Estonia) ; Academy of Finland, MEC, and HIP (Finland) ; CEA and CNRS/IN2P3 (France) ; BMBF, DFG, and HGF (Germany) ; General Secretariat for Research and Innovation (GSRI) (Greece) ; NKFIH (Hungary) ; DAE and DST (India) ; IPM (Iran) ; SFI (Ireland) ; INFN (Italy) ; MSIP and NRF (Republic of Korea) ; MES (Latvia) ; LAS (Lithuania) ; MOE and UM (Malaysia) ; BUAP, CINVESTAV, CONACYT, LNS, SEP, and UASLP-FAI (Mexico) ; MOS (Montenegro) ; MBIE (New Zealand) ; PAEC (Pakistan) ; MES and NSC (Poland) ; FCT (Portugal) ; Ministry of Education, Science and Technological Development (MESTD) (Serbia) ; MCIN/AEI and PCTI (Spain) ; MOSTR (Sri Lanka) ; Swiss Funding Agencies (Switzerland) ; MST (Taipei) ; MHESI and NSTDA (Thailand) ; TUBITAK and TENMAK (Turkey) ; NASU (Ukraine) ; STFC (United Kingdom) ; DOE and NSF (USA) .</t>
  </si>
  <si>
    <t>JAN 11</t>
  </si>
  <si>
    <t>10.1103/PhysRevLett.132.021803</t>
  </si>
  <si>
    <t>LH1A5</t>
  </si>
  <si>
    <t>WOS:001185794500011</t>
  </si>
  <si>
    <t>de Bello, F; Lavorel, S; Hallett, LM; Valencia, E; Garnier, E; Roscher, C; Conti, L; Galland, T; Goberna, M; Májeková, M; Montesinos-Navarro, A; Pausas, JG; Verdú, M; E-Vojtkó, A; Götzenberger, L; Leps, J</t>
  </si>
  <si>
    <t>de Bello, Francesco; Lavorel, Sandra; Hallett, Lauren M.; Valencia, Enrique; Garnier, Eric; Roscher, Christiane; Conti, Luisa; Galland, Thomas; Goberna, Marta; Majekova, Maria; Montesinos-Navarro, Alicia; Pausas, Juli G.; Verdu, Miguel; E-Vojtko, Anna; Gotzenberger, Lars; Leps, Jan</t>
  </si>
  <si>
    <t>Functional trait effects on ecosystem stability: assembling the jigsaw puzzle</t>
  </si>
  <si>
    <t>TRENDS IN ECOLOGY &amp; EVOLUTION</t>
  </si>
  <si>
    <t>COMMUNITY STABILITY; PLANT TRAITS; ECOLOGICAL STABILITY; SPECIES COEXISTENCE; RESPONSE DIVERSITY; LONG-TERM; LAND-USE; BIODIVERSITY; RESILIENCE; MECHANISMS</t>
  </si>
  <si>
    <t>Under global change, how biological diversity and ecosystem services are maintained in time is a fundamental question. Ecologists have long argued about multiple mechanisms by which local biodiversity might control the temporal stability of ecosystem properties. Accumulating theories and empirical evidence suggest that, together with different population and community parameters, these mechanisms largely operate through differences in functional traits among organisms. We review potential trait-stability mechanisms together with underlying tests and associated metrics. We identify various trait-based components, each accounting for different stability mechanisms, that contribute to buffering, or propagating, the effect of environmental fluctuations on ecosystem functioning. This comprehensive picture, obtained by combining different puzzle pieces of trait-stability effects, will guide future empirical and modeling investigations.</t>
  </si>
  <si>
    <t>[de Bello, Francesco; Galland, Thomas; Majekova, Maria; E-Vojtko, Anna; Gotzenberger, Lars; Leps, Jan] Univ South Bohemia, Dept Bot, Fac Sci, Ceske Budejovice 37005, Czech Republic; [de Bello, Francesco; Conti, Luisa; Galland, Thomas; E-Vojtko, Anna; Gotzenberger, Lars] Czech Acad Sci, Inst Bot, Trebon 37901, Czech Republic; [de Bello, Francesco; Montesinos-Navarro, Alicia; Pausas, Juli G.; Verdu, Miguel] Ctr Invest Desertificac CSIC UV GV, Valencia 46113, Spain; [Lavorel, Sandra] Univ Savoie Mont Blanc, Univ Grenoble Alpes, CNRS, Lab Ecol Alpine, F-38058 Grenoble, France; [Lavorel, Sandra] Manaaki Whenua Landcare Res, Lincoln 7608, New Zealand; [Hallett, Lauren M.] Univ Oregon, Environm Studies Program, Eugene, OR 97403 USA; [Hallett, Lauren M.] Univ Oregon, Dept Biol, Eugene, OR 97403 USA; [Valencia, Enrique] Univ Rey Juan Carlos, Escuela Super Ciencias Expt &amp; Tecnol, Dept Biol &amp; Geol, Fis &amp; Quim Inorgan, Mostoles, Spain; [Garnier, Eric] Univ Paul Valery Montpellier 3, Univ Montpellier, CEFE, EPHE,IRD,CNRS, F-34293 Montpellier, France; [Roscher, Christiane] UFZ Helmholtz Ctr Environm Res, Dept Physiol Divers, Permoserstr 15, D-04318 Leipzig, Germany; [Roscher, Christiane] German Ctr Integrat Biodivers Res iDiv, Puschstr 4, D-04103 Leipzig, Germany; [Conti, Luisa] Czech Univ Life Sci Prague, Fac Environm Sci, Prague, Czech Republic; [Goberna, Marta] Ctr Nacl Inst Invest &amp; Tecnol Agraria &amp; Alimentar, Dept Environm &amp; Agron, Carretera Coruna Km 7-5, Madrid 28040, Spain; [Majekova, Maria] Univ Tubingen, Inst Evolut &amp; Ecol, Plant Ecol Grp, Tubingen, Germany; [Majekova, Maria] Comenius Univ, Dept Soil Sci, Fac Nat Sci, Bratislava, Slovakia; [Leps, Jan] Czech Acad Sci, Inst Entomol, Biol Res Ctr, Ceske Budejovice 37005, Czech Republic</t>
  </si>
  <si>
    <t>University of South Bohemia Ceske Budejovice; Czech Academy of Sciences; Institute of Botany of the Czech Academy of Sciences; Consejo Superior de Investigaciones Cientificas (CSIC); University of Valencia; CSIC-GV-UV - Centro de Investigaciones sobre Desertificacion (CIDE); Universite Gustave-Eiffel; Communaute Universite Grenoble Alpes; Universite Grenoble Alpes (UGA); Centre National de la Recherche Scientifique (CNRS); Universite Savoie Mont Blanc; Landcare Research - New Zealand; University of Oregon; University of Oregon; Universidad Rey Juan Carlos; Universite PSL; Ecole Pratique des Hautes Etudes (EPHE); Institut Agro; Montpellier SupAgro; CIRAD; Centre National de la Recherche Scientifique (CNRS); Institut de Recherche pour le Developpement (IRD); Universite Paul-Valery; Universite de Montpellier; Helmholtz Association; Helmholtz Center for Environmental Research (UFZ); German Research Foundation (DFG); German Centre for Integrative Biodiversity Research (iDiv); Czech University of Life Sciences Prague; Eberhard Karls University of Tubingen; Comenius University Bratislava; Czech Academy of Sciences; Biology Centre of the Czech Academy of Sciences</t>
  </si>
  <si>
    <t>de Bello, F (corresponding author), Univ South Bohemia, Dept Bot, Fac Sci, Ceske Budejovice 37005, Czech Republic.;de Bello, F (corresponding author), Czech Acad Sci, Inst Bot, Trebon 37901, Czech Republic.;de Bello, F (corresponding author), Ctr Invest Desertificac CSIC UV GV, Valencia 46113, Spain.</t>
  </si>
  <si>
    <t>fradebel@ext.uv.es</t>
  </si>
  <si>
    <t>Conti, Luisa/ABF-8724-2020; Pausas, Juli/C-5794-2008; Valencia, Enrique/AAR-1438-2021; Lavorel, Sandra/AGM-2903-2022; Vojtkó, Anna/GPP-7053-2022; Leps, Jan/B-6913-2013; Götzenberger, Lars/H-1587-2014; de Bello, Francesco/H-1582-2014; Montesinos Navarro, Alicia/K-6707-2012; Goberna, Marta/A-9183-2012; HALLETT, LAUREN/R-1560-2017; Garnier, Eric/D-1650-2012</t>
  </si>
  <si>
    <t>Conti, Luisa/0000-0001-8047-1467; de Bello, Francesco/0000-0001-9202-8198; Valencia, Enrique/0000-0003-3359-0759; E-Vojtko, Anna/0000-0001-6370-680X; Montesinos Navarro, Alicia/0000-0003-4656-0321; Goberna, Marta/0000-0001-5303-3429; HALLETT, LAUREN/0000-0002-0718-0257; Garnier, Eric/0000-0002-9392-5154</t>
  </si>
  <si>
    <t>Valencian government in Spain (Generalitat Valenciana) [AORG/2018/]; Spanish Plan Nacional de I+D+i [PGC2018-099027-B-I00]; 2017 program for attracting and retaining talent of Comunidad de Madrid [2017-T2/AMB-5406]</t>
  </si>
  <si>
    <t>Valencian government in Spain (Generalitat Valenciana); Spanish Plan Nacional de I+D+i(Spanish Government); 2017 program for attracting and retaining talent of Comunidad de Madrid</t>
  </si>
  <si>
    <t>This study is the result of an international workshop financed by the Valencian government in Spain (Generalitat Valenciana, reference AORG/2018/) and was supported by Spanish Plan Nacional de I+D+i (project PGC2018-099027-B-I00). E.V. was supported by the 2017 program for attracting and retaining talent of Comunidad de Madrid (no. 2017-T2/AMB-5406).</t>
  </si>
  <si>
    <t>CELL PRESS</t>
  </si>
  <si>
    <t>50 HAMPSHIRE ST, FLOOR 5, CAMBRIDGE, MA 02139 USA</t>
  </si>
  <si>
    <t>0169-5347</t>
  </si>
  <si>
    <t>1872-8383</t>
  </si>
  <si>
    <t>TRENDS ECOL EVOL</t>
  </si>
  <si>
    <t>Trends Ecol. Evol.</t>
  </si>
  <si>
    <t>10.1016/j.tree.2021.05.001</t>
  </si>
  <si>
    <t>Ecology; Evolutionary Biology; Genetics &amp; Heredity</t>
  </si>
  <si>
    <t>Environmental Sciences &amp; Ecology; Evolutionary Biology; Genetics &amp; Heredity</t>
  </si>
  <si>
    <t>TZ0QB</t>
  </si>
  <si>
    <t>WOS:000684180000009</t>
  </si>
  <si>
    <t>Jet energy scale and resolution measured in proton-proton collisions at √s=13 TeV with the ATLAS detector</t>
  </si>
  <si>
    <t>University of Adelaide; State University of New York (SUNY) System; University at Albany, SUNY; University of Alberta; Ankara University; Istanbul Aydin University; TOBB Ekonomi ve Teknoloji University; Universite Savoie Mont Blanc; Centre National de la Recherche Scientifique (CNRS); CNRS - National Institute of Nuclear and Particle Physics (IN2P3); United States Department of Energy (DOE); Argonne National Laboratory; University of Arizona; University of Texas System; University of Texas Arlington; National &amp; Kapodistrian University of Athens; National Technical University of Athens; University of Texas System; University of Texas Austin; Bahcesehir University; Istanbul Bilgi University; Bogazici University; Gaziantep University; Azerbaijan National Academy of Sciences (ANAS); Institute of Physics of the Azerbaijan National Academy of Sciences; Barcelona Institute of Science &amp; Technology; Institute for High Energy Physics (IFAE); Chinese Academy of Sciences; Institute of High Energy Physics, CAS; Tsinghua University; Nanjing University; Chinese Academy of Sciences; University of Chinese Academy of Sciences, CAS; University of Belgrade; University of Bergen; United States Department of Energy (DOE); Lawrence Berkeley National Laboratory; University of California System; University of California Berkeley; Humboldt University of Berlin; University of Bern; Albert Einstein Center for Fundamental Physics; University of Bern; University of Birmingham; Universidad Antonio Narino; Universidad Antonio Narino; Universidad Nacional de Colombia; Istituto Nazionale di Fisica Nucleare (INFN); Istituto Nazionale di Fisica Nucleare (INFN); University of Bonn; Boston University; Brandeis University; Transylvania University of Brasov; Horia Hulubei National Institute of Physics &amp; Nuclear Engineering; Alexandru Ioan Cuza University; National Institute for Research &amp; Development of Isotopic &amp; Molecular Technologies Cluj-Napoca; National University of Science &amp; Technology POLITEHNICA Bucharest; West University of Timisoara; Comenius University Bratislava; Slovak Academy of Sciences; United States Department of Energy (DOE); Brookhaven National Laboratory; University of Buenos Aires; California State University System; California State University Long Beach; University of Cambridge; University of Cape Town; National Research Foundation - South Africa; iThemba LABS; University of Johannesburg; University of South Africa; University of Witwatersrand; Carleton University; Hassan II University of Casablanca; Ibn Tofail University of Kenitra; Cadi Ayyad University of Marrakech; Moroccan Foundation for Advanced Science Innovation &amp; Research (MASCIR); Mohammed First University of Oujda; Mohammed V University in Rabat; European Organization for Nuclear Research (CERN); University of Chicago; Centre National de la Recherche Scientifique (CNRS); CNRS - National Institute of Nuclear and Particle Physics (IN2P3); Universite Clermont Auvergne (UCA); Columbia University; University of Copenhagen; Niels Bohr Institute; University of Calabria; Istituto Nazionale di Fisica Nucleare (INFN); Southern Methodist University; University of Texas System; University of Texas Dallas; National Centre of Scientific Research Demokritos; Stockholm University; Oskar Klein Centre; Helmholtz Association; Deutsches Elektronen-Synchrotron (DESY); Helmholtz Association; Deutsches Elektronen-Synchrotron (DESY); Dortmund University of Technology; Technische Universitat Dresden; Duke University; University of Edinburgh; Istituto Nazionale di Fisica Nucleare (INFN); University of Freiburg; University of Gottingen; University of Geneva; University of Genoa; Istituto Nazionale di Fisica Nucleare (INFN); Justus Liebig University Giessen; University of Glasgow; Communaute Universite Grenoble Alpes; Institut National Polytechnique de Grenoble; Universite Grenoble Alpes (UGA); Centre National de la Recherche Scientifique (CNRS); CNRS - National Institute of Nuclear and Particle Physics (IN2P3); Harvard University; Chinese Academy of Sciences; University of Science &amp; Technology of China, CAS; Chinese Academy of Sciences; University of Science &amp; Technology of China, CAS; Shandong University; Shandong University; Shanghai Jiao Tong University; Shanghai Jiao Tong University; Ruprecht Karls University Heidelberg; Ruprecht Karls University Heidelberg; Hiroshima Institute of Technology; University of Hong Kong; University of Hong Kong; Hong Kong University of Science &amp; Technology; Hong Kong University of Science &amp; Technology; National Tsing Hua University; Universite Paris Saclay; Centre National de la Recherche Scientifique (CNRS); CNRS - National Institute of Nuclear and Particle Physics (IN2P3); Universite Paris Cite; Indiana University System; Indiana University Bloomington; Istituto Nazionale di Fisica Nucleare (INFN); Abdus Salam International Centre for Theoretical Physics (ICTP); University of Udine; Istituto Nazionale di Fisica Nucleare (INFN); University of Salento; Istituto Nazionale di Fisica Nucleare (INFN); University of Milan; Istituto Nazionale di Fisica Nucleare (INFN); University of Naples Federico II; Istituto Nazionale di Fisica Nucleare (INFN); University of Pavia; Istituto Nazionale di Fisica Nucleare (INFN); University of Pisa; Istituto Nazionale di Fisica Nucleare (INFN); Sapienza University Rome; Istituto Nazionale di Fisica Nucleare (INFN); University of Rome Tor Vergata; Istituto Nazionale di Fisica Nucleare (INFN); Roma Tre University; Istituto Nazionale di Fisica Nucleare (INFN); University of Trento; University of Innsbruck; University of Iowa; Iowa State University; Joint Institute for Nuclear Research - Russia; Universidade Federal de Juiz de Fora; Universidade Federal do Rio de Janeiro; Universidade de Sao Paulo; High Energy Accelerator Research Organization (KEK); Kobe University; AGH University of Krakow; Jagiellonian University; Polish Academy of Sciences; Institute of Nuclear Physics - Polish Academy of Sciences; Kyoto University; Kyoto University of Education; Kyushu University; Kyushu University; National University of La Plata; Consejo Nacional de Investigaciones Cientificas y Tecnicas (CONICET); Lancaster University; University of Liverpool; University of Ljubljana; Slovenian Academy of Sciences &amp; Arts (SASA); Jozef Stefan Institute; University of Ljubljana; University of London; Queen Mary University London; University College London; University of London; Royal Holloway University London; University of London; University College London; University of Louisiana System; Louisiana Technical University; Lund University; Centre National de la Recherche Scientifique (CNRS); CNRS - National Institute of Nuclear and Particle Physics (IN2P3); Autonomous University of Madrid; Autonomous University of Madrid; Johannes Gutenberg University of Mainz; University of Manchester; Aix-Marseille Universite; Centre National de la Recherche Scientifique (CNRS); CNRS - National Institute of Nuclear and Particle Physics (IN2P3); University of Massachusetts System; University of Massachusetts Amherst; McGill University; University of Melbourne; University of Michigan System; University of Michigan; Michigan State University; National Academy of Sciences of Belarus (NASB); B.I. Stepanov Institute of Physics of the National Academy of Sciences of Belarus; Belarusian State University; Universite de Montreal; Russian Academy of Sciences; Russian Academy of Science Lebedev Physical Institute; National Research Nuclear University MEPhI (Moscow Engineering Physics Institute); Lomonosov Moscow State University; University of Munich; Max Planck Society; Nagasaki Institute of Applied Science; Nagoya University; Nagoya University; University of New Mexico; Radboud University Nijmegen; FOM National Institute for Subatomic Physics; FOM National Institute for Subatomic Physics; University of Amsterdam; Northern Illinois University; Russian Academy of Sciences; Budker Institute of Nuclear Physics; Russian Academy of Sciences; Siberian Branch of the Russian Academy of Sciences; Novosibirsk State University; Novosibirsk State University; National Research Centre - Kurchatov Institute; Institute of High Energy Physics - IHEP; National Research Centre - Kurchatov Institute; Alikhanov Institute for Theoretical &amp; Experimental Physics; New York University; Ochanomizu University; University System of Ohio; Ohio State University; University of Oklahoma System; University of Oklahoma - Norman; Oklahoma State University System; Oklahoma State University - Stillwater; Palacky University Olomouc; University of Oregon; The University of Osaka; University of Oslo; University of Oxford; Universite Paris Cite; Sorbonne Universite; Centre National de la Recherche Scientifique (CNRS); CNRS - National Institute of Nuclear and Particle Physics (IN2P3); University of Pennsylvania; National Research Centre - Kurchatov Institute; Petersburg Nuclear Physics Institute; Pennsylvania Commonwealth System of Higher Education (PCSHE); University of Pittsburgh; Laboratorio de Instrumentacao e Fisica Experimental de Particulas; Universidade de Lisboa; Universidade de Coimbra; Universidade de Lisboa; Universidade do Minho; University of Granada; Universidade Nova de Lisboa; Universidade Nova de Lisboa; Universidade de Lisboa; Czech Academy of Sciences; Institute of Physics of the Czech Academy of Sciences; Czech Technical University Prague; Charles University Prague; UK Research &amp; Innovation (UKRI); Science &amp; Technology Facilities Council (STFC); STFC Rutherford Appleton Laboratory; CEA; Universite Paris Saclay; University of California System; University of California Santa Cruz; Pontificia Universidad Catolica de Chile; Universidad Andres Bello; Universidad de Tarapaca; Universidad Tecnica Federico Santa Maria; Universidade Federal de Sao Joao del-Rei; University of Washington; University of Washington Seattle; University of Sheffield; Shinshu University; Universitat Siegen; Simon Fraser University; Stanford University; United States Department of Energy (DOE); SLAC National Accelerator Laboratory; Royal Institute of Technology; State University of New York (SUNY) System; Stony Brook University; State University of New York (SUNY) System; Stony Brook University; University of Sussex; University of Sydney; Academia Sinica - Taiwan; Ivane Javakhishvili Tbilisi State University; Ivane Javakhishvili Tbilisi State University; Technion Israel Institute of Technology; Tel Aviv University; Aristotle University of Thessaloniki; University of Tokyo; University of Tokyo; Institute of Science Tokyo; Tokyo Institute of Technology; Tomsk State University; University of Toronto; University of British Columbia; York University - Canada; University of Tsukuba; University of Tsukuba; Tufts University; University of California System; University of California Irvine; Uppsala University; University of Illinois System; University of Illinois Urbana-Champaign; Consejo Superior de Investigaciones Cientificas (CSIC); CSIC - Instituto de Fisica Corpuscular (IFIC); University of British Columbia; University of Victoria; University of Wurzburg; University of Warwick; Waseda University; Weizmann Institute of Science; University of Wisconsin System; University of Wisconsin Madison; University of Wuppertal; Yale University; City University of New York (CUNY) System; Aix-Marseille Universite; Centre National de la Recherche Scientifique (CNRS); CNRS - National Institute of Nuclear and Particle Physics (IN2P3); Autonomous University of Barcelona; University of Aegean; University of Louisville; Ben-Gurion University of the Negev; California State University System; California State University East Bay; California State University System; California State University Fresno; California State University System; California State University Sacramento; University of London; King's College London; Peter the Great St. Petersburg Polytechnic University; University of Fribourg; University of Udine; Lomonosov Moscow State University; Giresun University; Hellenic Open University; Centre National de la Recherche Scientifique (CNRS); CNRS - National Institute of Nuclear and Particle Physics (IN2P3); Universite Paris Saclay; University of Hamburg; Radboud University Nijmegen; FOM National Institute for Subatomic Physics; Bulgarian Academy of Sciences; HUN-REN; HUN-REN Wigner Research Centre for Physics; Institute for Particle &amp; Nuclear Physics - HAS; Consejo Superior de Investigaciones Cientificas (CSIC); CSIC - UAM - Institut de Fisica Teorica (IFT); Istanbul University; Moscow Institute of Physics &amp; Technology; An Najah National University; City University of New York (CUNY) System; City College of New York (CUNY); Parthenope University Naples</t>
  </si>
  <si>
    <t>Fisher, Wade/N-4491-2013; Farthouat, Philippe/LJK-6371-2024; Suster, Carl/L-3714-2016; huang, yinshan/JRX-4534-2023; Romano, Marino/ACW-0715-2022; Terashi, Koji/ITW-2370-2023; WANG, YING/JLM-9219-2023; Xu, Wei/AAY-6275-2021; Li, Hao/GPS-9834-2022; Zheng, Weikang/AAS-2854-2021; Meng, Xi/KWT-9785-2024; Hunter, Robert/AAG-8342-2019; Kozhin, Anatoly/AAZ-5138-2020; Ghasemi, Salar/MGU-2854-2025; Lacour, Daniel/J-2630-2015; Olesya, Kuchinskaya/AAF-8437-2020; Barberio, Elisabetta/A-4978-2010; Nemecek, Stanislav/G-5931-2014; Annovi, Alberto/AAA-8638-2020; Schernau, Michael/GRY-3808-2022; Liu, Zhiyong/ABK-5033-2022; Parodi, Fabrizio/AHE-5089-2022; Gordon, Howard/D-6734-2013; Plotnikov, Evgenii/F-8333-2017; Kupco, Alexander/G-9713-2014; Pages, Andres/C-5353-2011; Petousis, Vlasios/JCE-4923-2023; Trzebinski, Maciej/AAO-6821-2021; Novotny, Radek/MTE-4794-2025; Zivkovic, Lidija/HGA-8150-2022; Zhang, Shihua/K-7913-2012; Herten, Gregor/HNQ-9546-2023; De, Kaushik/N-1953-2013; DOS SANTOS, DENIS/F-4015-2018; Istin, Serhat/HSB-5013-2023; Franchini, Matteo/AAC-9259-2021; Giagu, Stefano/H-6455-2013; Gingrich, Douglas/AEU-8727-2022; Turchikhin, Semen/O-1929-2013; Chizhov, Mihail/CAI-8953-2022; Delporte, Cedric/C-2228-2013; Marinho, Franciole/N-8101-2014; Zakareishvili, Tamar/JOZ-9279-2023; LYU, FEN/C-4147-2014; Zimmermann, Salome/D-1118-2016; zhen, zhang/HNI-7910-2023; Vanadia, Marco/K-5870-2016; cerri, alessandro/KRQ-4175-2024; Li, Tingting/AFT-3796-2022; Song, Haiyun/KFS-6298-2024; Ereditato, Antonio/ABP-6455-2022; Meng, Leixin/T-8924-2018; Turra, Ruggero/IZE-0280-2023; Kar, Deepak/N-1844-2014; Li, Yan/KFQ-9244-2024; Bassalat, Ahmed/HHY-9901-2022; Vandelli, Wainer/ABI-8185-2020; Zemaityte, Gabija/AAI-7245-2021; Gkountoumis, Panagiotis/HTQ-7910-2023; Plotnikov, Evgeniy/O-5176-2016; Bates, Richard/D-6596-2013; La Rosa, Alessandro/I-1856-2013; Staroba, Pavel/G-8850-2014; Lehmann, Nico/NDG-5363-2025; Staszewski, Rafał/JAZ-0932-2023; sandopval, carlos/HDM-3800-2022; Dubinin, Filipp/M-9546-2015; Olszewski, Andrzej/AGV-6131-2022; Gouighri, Mohamed/ITU-2465-2023; Gramstad, Eirik/AAV-9229-2021; Nielsen, Dennis/A-9769-2015; Krasnopevtsev, Dimitrii/R-2157-2017; Soldatov, Evgeny/E-3990-2017; Mindur, Bartosz/A-2253-2017; wang, jiahao/HLV-7669-2023; Liu, huihui/HME-1734-2023; unel, gokhan/KFB-1065-2024; de Faria Alves Pinto, João/ABB-7004-2020; Salt, Jose/F-4928-2016; Gutierrez, Phillip/C-1161-2011; Iuppa, Roberto/GQH-7165-2022; Shi, Shusu/ABC-6567-2021; Privara, Radek/JGC-6982-2023; Connell, Simon/F-2962-2015; cesari, nicola/G-7817-2012; Garcia-Gonzalez, Carlos/K-2130-2014; Pereira, Rodrigo/AFV-9983-2022; zhou, huan/GYJ-4398-2022; Imam, Hajar/JPK-6966-2023; Calvetti, Milene/AAQ-1337-2020; Zhu, Youcai/GVS-0195-2022; Marchese, Luigi/KPY-5779-2024; xu, ye/JYO-6282-2024; Hamal, Petr/G-5540-2014; Schioppa, Enrico/AAV-7965-2021; do Vale, Maria/D-2357-2019; Ferrer, Antonio/H-2942-2015; Concejal Muñoz, David/JTT-5328-2023; Burdin, Sergey/AAZ-9062-2021; liu, lei/V-9822-2018; Talyshev, Alexey/HGC-6910-2022; yujie, lei/JQW-7495-2023; Perini, Laura/R-8228-2017; Stabile, Andrea/AAE-2428-2022; Pezzotti, Lorenzo/IYJ-3405-2023; Wei, Haiming/G-7703-2018; Ji, Haoshuang/F-4525-2014; chen, baoyi/GLU-3311-2022; Evangelos, Gazis/L-3966-2017; Kharlamova, Tatyana/AAQ-5430-2020; Brandt, Oliver/A-9438-2014; Teoh, J. J./MDS-7897-2025; Iengo, Paolo/AAR-7518-2020; Donadelli, Marisilvia/H-3710-2016; stucci, luigia/I-7465-2018; Cetin, Serkant/AGF-0147-2022; Fassouliotis, Dimitrios/AAL-7081-2021; Liu, Kunpeng/IAP-6799-2023; Kurashige, Hisaya/H-4916-2012; Banaś, Elżbieta/W-4583-2017; Kuday, Sinan/C-8528-2014; Oh, Alexander/HHZ-4386-2022; Tagiev, Emin/AAC-9912-2021; Arnold, Hannah/MTD-5046-2025; Pereira, Matheus/A-2346-2015; CAKIR, Orhan/L-1893-2015; Pani, Paolo/AAG-3902-2021; Owen, Mark/Q-8268-2016; Sidiropoulou, Ourania/AAC-1675-2021; Andreazza, Attilio/E-5642-2011; Beauchemin, Hugo/AAQ-4262-2021; Rossi, Elvira/KSM-7928-2024; Rames, Jiri/H-2450-2014; Fuster, Juan/W-6189-2018; Shmeleva, Alevtina/M-6199-2015; Feng, Mingyang/HPD-1231-2023; Li, Wenjuan/KDN-8450-2024; Principe Martin, Miguel Angel/HZH-7174-2023; Hu, Zihan/LCE-0528-2024; Franci, Daniele/LDE-8961-2024; Mueller, Ryan/MFI-7997-2025; Stoicea, Gabriel/B-6717-2011; Yu, Shicheng/KHU-3059-2024; chen, yan/JRY-4645-2023; wang, jian/HRB-9588-2023; Lokajicek, Milos/G-7800-2014; Yang, Shuangming/AAH-7118-2021; Rotaru, Marina/A-3097-2011; Sadykov, Renat/AAN-9602-2020; Zhang, Xiaohui/AAH-8653-2020; Nguyen, Trung/GXG-4868-2022; Kharlamov, Alex/N-8715-2016; arik, metin/T-4193-2019; Levchenko, Maria/KVZ-3373-2024; Glasman, Claudia/Y-8858-2019; Lin, L/HKO-8213-2023; Sanchez, Caroline/AAG-5156-2021; Bruscino, Nello/ABA-8980-2021; Huseynov, Nazim/AAE-4663-2019; Li, J/JXL-5833-2024; de Groot, Nicolo/A-2675-2009; Giuli, Francesco/HJI-6649-2023; Orlando, Nicola/AAL-1723-2021; Brahimi, Nihal/HNJ-5325-2023; Yang, Yifan/LEM-0238-2024; Rodriguez, German/CAF-8701-2022; Mamuzic, Judita/U-3509-2017; Cottin, Giovanna/AFR-3846-2022; Price, Darren/E-6162-2012; Camarda, Stefano/IQW-2840-2023; Sławińska, Magdalena/W-2551-2018; Viaux Maira, N./AAT-5715-2020; Abramowicz, Halina/KUC-5630-2024; Sýkora, Tomáš/Q-3174-2017; Martinelli, Luca/JGD-3837-2023; Capua, Marcella/A-8549-2015; Williams, Scott/JXN-8602-2024; Malecki, Piotr/O-2434-2018; Tapia, Sebastian/ABB-6644-2021; Burgard, Carsten/KIE-8584-2024; Zhang, Bin/M-3689-2014; Augusto, José/M-2428-2015; Nessi, Marzio/L-5194-2017; Onyisi, Peter/KYR-8808-2024; Liu, Yong-Ming/T-5279-2019; Pyatiizbyantseva, Diana/N-7299-2018; Urbán, Susana/H-1376-2015; Tasevsky, Marek/H-4630-2014; Reeves, Katharine/P-9163-2014; Zhao, Ruiming/C-1817-2017; Dolejší, Jiří/P-1509-2017; Filho, Luciano/KDN-5303-2024; Cantero, Josu/AAS-9810-2020; Schultz-Coulon, Hans-Christian/MSV-8422-2025; wu, songdi/AAD-2395-2022; Yang, Yuxin/HHN-3469-2022; Jiménez Peña, Javier/AFY-1817-2022; Wang, Rachel/IQR-7785-2023; Geralis, Theodoros/I-6467-2016; Li, Qiang/AGK-6990-2022; Parida, Bibhuti/T-3730-2018; Kazanin, Vasily/HHM-2056-2022; Artoni, Giacomo/ABA-2164-2020; Oliveira, Marcus/AAT-1323-2021; Mikestikova, Marcela/H-1996-2014; Kepka, Oldrich/ABF-5327-2021; Wang, James/JAD-0675-2023; Liu, Tong/JDM-9629-2023; Zhang, Kai/ABA-7428-2020; Ochoa, Ines/GNO-9255-2022; O'Shea, Val/G-1279-2010; Rossi, Eleonora/JYO-6120-2024; Simsek, Sinem/AGG-2640-2022; Turtuvshin, Tulgaa/HTP-4981-2023; Vacek, Vítězslav/JXY-4499-2024; Bogdanchikov, Alexander/AAB-9414-2022; da via, cinzia/AAS-3978-2021; Jakoubek, Tomas/G-8644-2014; de Renstrom, Pawel/AAG-7725-2021; Slovák, Radim/P-9217-2017; Pezzotti, Lorenzo/GRO-2971-2022; Romaniouk, Anatoli/Q-6674-2017; Gkougkousis, Evangelos - Leonidas/JFJ-1437-2023; Pospisil, Stanislav/HZJ-6111-2023; Gamboa Goñi, Rodrigo/JAO-0983-2023; Cheremushkina, Evgeniya/E-9881-2018; Karyukhin, Andrey/J-3904-2014; Citron, Zvi/GRX-7434-2022; Wang, Xin/JVE-0200-2024; de la Torre Perez, Hector/ABG-6942-2020; Chen, Yangkang/C-3826-2016; Banerjee, Swagato/AAN-3326-2021; Ruiz-Martínez, Alfonso/W-4639-2017; chen, yue/JEF-2824-2023; liu, jingwen/JQW-9270-2023; Moreira, Carlos/AAO-9057-2020; Martinez-Agullo, Pablo/AFR-6708-2022; Zhou, Chen/AAI-4942-2021; Warburton, Andreas/N-8028-2013; benhammou, yan/JDW-7759-2023; Koperny, Stefan/ABB-4747-2020; Wu, Yz/HDO-8387-2022; Palka, Marek/GXW-2506-2022; Yang, Yifan/AHA-9362-2022; Olszewski, Andrzej/W-1825-2018; O'Shea, Val/GQH-6388-2022; Staszewski, Rafał/V-5240-2018; Biedermann, David/A-1147-2013; Derendarz, Dominik/AAO-3512-2021; spagnolo, stefania/A-6359-2012; Petukhova, Krystsina/AAZ-2794-2020; Grabowska-Bołd, Iwona/ABI-7829-2020; Petrucci, Fabrizio/P-3837-2019; Yujin, Chen/F-9523-2013; Ochoa Ricoux, J. Pedro/KYR-0862-2024; Ma, Hong/F-2725-2011; Guan, Wanyi/D-8421-2014; Lari, Tommaso/JTU-4817-2023; , Carlo/B-7410-2009; Lampoudis, Christos/AAU-5016-2021; lin, kaili/AAW-7160-2020; Zhu, Li/GXH-9801-2022; Manhaes de Andrade Filho, Luciano/N-7778-2017; Hejbal, Jiri/H-1358-2014; Cheng, Hok-Chuen/GNP-8341-2022; chen, jia/JLM-4733-2023; Che, Shi/AAR-2323-2021; gaudio, gabriella/AAN-6039-2021; Guida, Reynold/A-1019-2007; Wozniak, Krzysztof/P-4475-2017; Brau, James/ACH-1573-2022; della Volpe, Domenico/B-4482-2012; Hanif, Hamza/KBC-8037-2024; Carquin, Edson/GLU-9641-2022; Villa, Mauro/C-9883-2009; Lopez Paz, Ivan/AFQ-4280-2022; Perieanu, Adrian/D-3347-2018; Bortfeldt, Jona/AAJ-5370-2021; Stoicea, Gabriel/L-5602-2019; Ochi, Atsuhiko/AAG-8511-2020; Rosati, Stefano/AAF-6968-2019; Snesarev, Andrei/H-5090-2013; Herrmann-Lunecke, Marie/ACM-9303-2022; Kelsey, Daniel/AAG-2652-2020; Peleganchuk, Sergey/J-6722-2014; Nozka, Libor/G-5550-2014; Turner, Ryan/JAO-2496-2023; li, fei/JYP-3334-2024; Llácer, María/AAU-6582-2020; Tudorache, Valentina/D-2743-2012; Wang, Zichao/KHX-4954-2024; Rocchi, Alessio/O-9499-2015; Benekos, Nektarios/J-8629-2017; Adiguzel, Aytul/AAC-9049-2020; Liu, min/JXW-8493-2024; Li, Fan/KBB-8931-2024; Weigell, Philipp/I-9356-2012; Belyaev, Nikita/N-3676-2016; Orimoto, Toyoko/D-4759-2016; do Amaral Coutinho, Yara/AAU-7857-2021; Berger, N/ABE-4064-2020; Mir, Lluïsa-Maria/G-7212-2015; KIM, DAE/AAR-7271-2021; Ricci, Ester/AAJ-1523-2020; Ohm, Christian/AAU-6572-2020; Sanchez, Javier/F-5073-2016; Hu, Cheng/N-5512-2018; Ferrando, James/KXR-3604-2024; KHOO, TENG/E-1285-2011; Tikhonov, Yuri/G-6875-2016; li, lin/KEJ-1056-2024; garcia, lucia/GXV-8296-2022; Garcia Pascual, Juan/MGA-2366-2025; Gray, Heather/ABI-8041-2022; Bruni, Gabriele/ABB-2523-2021; Mali, Miha/KFB-6299-2024; Della Pietra, Massimo/J-5008-2012; Monticeli, Francisco/AAO-9697-2020; Černý, Karel/AAK-7746-2021; Sen, S./C-6473-2014; Zhang, Dagan/AAC-9118-2021; Manzoni, Stefano/KSS-1138-2024; Mashinistov, Ruslan/M-8356-2015; Wang, Wenxi/B-4720-2015; Cieśla, Krzysztof/AAM-4181-2021; Amoroso, Simone/AAW-4334-2021; Sivoklokov, Sergey/D-8150-2012; Bin Yusuff, Imran/ABA-5986-2020; Meshkov, Oleg/AAM-8539-2021; wang, yitian/JFA-6804-2023; chan, wenyuan/MIJ-7808-2025; Mungo, Davide Pietro/KSM-9202-2024; Lasagni Manghi, Federico/JRX-4442-2023; Song, Weimin/AAJ-5415-2020; Bold, Tomasz/A-1942-2017; wang, rong/KFQ-7187-2024; Cavaliere, Viviana/CAE-8597-2022; Mikel Eukeni, Pozo Astigarraga/AAZ-8345-2021; Darbo, Giovanni/C-8175-2012; Mitsou, Vasiliki/D-1967-2009; Tudorache, Alexandra/L-3557-2013; Serkin, Leonid/JQW-0572-2023; Tsybychev, Dmitri/J-3733-2017; Gabrielli, Andrea/A-7175-2008; Vetterli, Michel/C-6161-2011; Muino, Patricia/F-7696-2011; Gravili, Francesco Giuseppe/KFT-3060-2024; Chen, Chen-Hui/AAN-9910-2020; Barberis, Dario/ABF-1310-2021; Ahmad, Anwar/ABM-2215-2022; zhou, zhou/HCH-1084-2022; Havranek, Miroslav/H-3172-2014; Jia, Jiangyong/MVT-7088-2025; Escobar, Juan/H-9617-2017; Brooijmans, Gustaaf H./AGP-4843-2022; Cheung, Kingman/A-8380-2008; Ahmad, Ashfaq/ABJ-8366-2022; Mastroberardino, Anna/AGA-7835-2022; White, Martin/I-3880-2015; Rossini, Laura/J-7873-2012; Saraiva, Joao Gentil/D-1596-2017; Gongadze, Alexi/T-9162-2017; Solodkov, Alexander/B-8623-2017; Sopczak, Andre/I-4951-2015; Shabalina, Elizaveta/M-2227-2013; Amorim, Ana/B-2117-2012; Buttar, Craig/D-3706-2011; Godlewski, Jan/AAI-3300-2021; Beddall, Andrew/AAE-5820-2022; Becherer, Fabian/LTE-3452-2024; Gonella, Laura/GLR-3838-2022; Ventura, Andrea/CAH-0226-2022; Liu, Bo/AAT-4011-2020; Jiménez, Yesenia/ABH-1107-2020; Zhu, Li/KBA-1685-2024; Wang, Zejun/KBB-8454-2024; Sapronov, Andrey/HGB-0392-2022; Zhou, You/ABH-2989-2021; Demichev, Mikhail/A-8469-2015; Newman, Paul/M-4984-2016; Kawamura, Go/I-5214-2013; Garcia, Carmen/W-2465-2018; Fiori, Francesco/H-1454-2018; Kuleshov, Sergey/D-9940-2013; Podberezko, Pavel/M-8985-2018; ezzi, mohammed/AAD-7543-2020; Wang, Hui/GLT-7990-2022; Gustavino, Giuliano/AAK-6591-2020; Kostyukhin, Vadim/F-3171-2019; SULIN, VLADIMIR/N-2793-2015; Liu, Yan/KFQ-1417-2024; Negri, Andrea/J-2455-2012; Passaggio, Stefano/B-6843-2013; zheng, yan/JKJ-3632-2023; govender, nicolin/CAH-3245-2022; Zhang, Minxiu/KRR-1827-2024; LI, XIAO/IQV-9318-2023; Alimonti, Gianluca/AAG-4603-2020; Stanecka, Ewa/V-6242-2018; Klimentov, Alexei/I-4270-2013; Kartvelishvili, Vakhtang/K-2312-2013; Testa, Marianna/JAZ-0916-2023; zhang, lin/IZQ-4870-2023; Sykora, Marek/ACM-5186-2022; Camarero, Daniel/Z-1924-2019; Ito, Fumiyuki/T-9600-2019; Elewa, Ahmed/GPX-2857-2022; García-Fernández, Sergio/AAE-3909-2019; BESSON, NATHALIE/L-6250-2015; Benoit, Mathieu/A-1420-2011; cobal, m./JNR-8180-2023; Torro Pastor, Emma/AAB-5979-2021; Leite, Marco/F-6686-2012; Wang, Huifang E/AAY-2120-2021; zhang, zhijian/GPK-3598-2022; Pasquali, Frederique/AAH-5285-2020; Bobrovnikov, Victor/AAB-8328-2022; Olszowska, Jolanta/P-2889-2017; Ozcan, Veysi/AAS-4508-2020; Wang, Song-Ming/AAP-9832-2021; Coadou, Yann/G-2263-2010; Gabrielli, Alessandro/H-4931-2012; Billoud, Thomas/AAY-1569-2020; li, sixuan/KGR-3943-2024; Gurgel da Costa, Josemar/IAO-1399-2023; CUI, Han/KPB-6448-2024; Agaras, Merve/AAB-5221-2021; Wosiek, Barbara/K-5811-2017; zhang, xiaoyu/KEJ-0657-2024; Gavrilenko, Igor/M-8260-2015; Vittori, Camilla/MIJ-8039-2025; Smykiewicz, Andrzej/W-6236-2018; Lefebvre, Benoit/ABB-2272-2021; Delmastro, Marco/I-5599-2012; Li, Xuefei/C-3861-2012; Balaji, S/J-1864-2019; Llorente Merino, Javier/AGP-3432-2022; Luo, Shan/JEP-7010-2023; TÜRK ÇAKIR, İLKAY/HNI-7509-2023; Tariq, Khuram/LDG-3808-2024; Zhukov, Konstantin/M-6027-2015; Di Micco, Biagio/J-1755-2012; Lagouri, Theodota/AAC-7358-2021; Shi, Liaoshan/KFR-7855-2024; Rozen, Yoram/H-1880-2017; Wang, YUJIE/JXY-8442-2024; Panizzo, Giancarlo/AAS-2986-2020; Álvarez, Miguel/AAB-8208-2020; Bayirli, Mehmet/AGG-9689-2022; Chelkov, Georgy/G-9934-2019; Kruchonak, Uladzimir/AAN-4371-2020; Paganis, Stathes/J-8413-2017; li, jing/KHY-5337-2024; CHEN, CHAO/AAG-1555-2021; Smirnova, Lidia/D-8089-2012; Michelotto, Michele/A-9571-2013; Chen, hongyu/KUD-1232-2024; Martin dit Latour, Bertrand/JUV-5162-2023; yang, liu/GVU-8760-2022; Crispin-Ortuzar, Mireia/AAN-7108-2020; Vachon, Brigitte/KXS-1100-2024; Marcisovsky, Michal/AAM-2404-2020; Sultansoy, Saleh/AAA-8267-2019; Akimov, Andrey/N-1769-2015; beddall, ayda/AAG-6531-2020; Deliot, Frederic/F-3321-2014; Novák, Tibor József/A-2853-2016; Gladilin, Leonid/B-5226-2011; Melzer, Andre/M-2052-2019; Maj, Klaudia/Q-2724-2019; Annovi, Alberto/G-6028-2012; yu, xiao/KFT-1725-2024; Hrabovsky, Miroslav/G-6714-2014; Cerrito, Lucio/KPA-8260-2024; Kuutmann, Elin/A-5204-2013; guo, yu/GQZ-1392-2022; Nechaeva, Polina/N-1148-2015; Tripiana, Martin/H-3404-2015; Leisos, Antonios/AAJ-2351-2021; Meroni, Chiara/NES-8456-2025; SULIN, Vladimir/J-6966-2014; Peralva, Bernardo/AAD-2086-2022; Gil, Damian/AAK-4749-2020; Wu, Xuefeng/G-5316-2015; Zhou, Ning/D-1123-2017; Zhang, Yuting/JZE-2800-2024; YILDIZ, Hatice/AAN-3727-2021; Akatsuka, Shinya/C-9806-2010; MEONI, Evelin/ABD-9498-2021; Alexa, Calin/F-6345-2010; Kamenshchikov, Andrey/R-1112-2017; HORII, Yasuyuki/I-7208-2014; Jones, Roger/H-5578-2011; Robson, Aidan/G-1087-2011; Potamianos, Karolos/V-2525-2019; Kramarenko, Victor/E-1781-2012; Polukhina, Natalia/E-1610-2014; Sfyrla, Anna/AEL-2938-2022; Napolitano, Fabrizio/CAI-2163-2022; Zhou, Mingliang/HPC-0298-2023; Manthos, Ioannis/GWD-1076-2022; Cervelli, Alberto/X-7416-2018; Doležal, Zdeněk/K-6861-2017; Klok, Peter/AAF-7393-2019; Castillo, Victoria/B-5171-2015; Czekierda, Sabina/N-9012-2018; Dawson, Ian/K-6090-2013; Ferrari, Anna/E-9291-2015; Solovyev, Victor/C-4614-2013; Pathak, Atanu/HZH-7944-2023; Vaniachine, Alexandre/H-7796-2013; Chitan, Adrian/AAC-8946-2022; LeBlanc, Matt/JDV-5150-2023; Leitner, Rupert/C-2004-2017; Sabetta, Luigi/JXW-5405-2024; Veneziano, Stefano/J-1610-2012; Todorova, Sarka/GXV-2085-2022; Rodriguez Bosca, Sergi/HPC-6167-2023; Maleev, Victor/R-4140-2016; Davidek, Tomas/P-2697-2017; Ventura, Andrea/A-9544-2015; Sykora, Ivan/T-5252-2018; Grinstein, Sebastian/ABE-1880-2020; Benekos, Nektarios/I-9928-2017; Kodys, Peter/P-2636-2017; Camarri, Paolo/M-7979-2015; Vranjes, Nenad/B-4003-2017; Konig, Adriaan/B-6439-2013; Pater, Joleen/A-4262-2016; D'Onofrio, Adelina/AAT-3903-2020; Bona, Marcella/JPX-4062-2023; Kuze, Masahiro/V-4251-2018; Gustavino, Giuliano/C-3242-2016; Coccaro, Andrea/P-5261-2016; Penc, Ondrej/H-3032-2014; D'Auria, Saverio/O-3276-2017; Ducu, Otilia/JZT-8380-2024; Kulchitsky, Yuri/KJL-1720-2024; Onofre, Antonio/JCP-1935-2023; Buckley, Andy/B-8362-2014; Schioppa, Enrico Junior/F-4731-2019; Doyle, Anthony/C-5889-2009; Santra, Arka/AEE-4946-2022; Worm, Steven/I-3575-2012; uysal, zekeriya/AAD-1226-2019; Dumancic, Mirta/HNR-3127-2023; Popa, Stefan/A-7734-2018; Wolters, Helmut/M-4154-2013; Giordani, Mario/Q-6211-2018; Bosman, Martine/J-9917-2014; Zhang, Kaili/H-2805-2016; Gonzalez de la Hoz, Santiago/E-2494-2016; Lazzaroni, Massimo/N-3675-2015; Luci, Claudio/HKW-0143-2023; Maj, Klaudia/Q-4624-2017; Kroll, Jiri/C-8465-2018; Negrini, Matteo/C-8906-2014; LIVAN, Michele/D-7531-2012; Zhemchugov, Alexey/N-1717-2017; Garcia Navarro, Jose Enrique/H-6339-2015; Berge, David/P-2179-2017; Rebuzzi, Daniela Marcella/D-9727-2018; Fiorini, Luca/W-6250-2018; Fabbri, Laura/H-3442-2012; Zenis, Tibor/T-5270-2018; Gravila, Paul-Mircea/HLP-6245-2023; Albert, Justin/J-4152-2017; Dziedzic, Bartosz/Q-4189-2017; Vasile, Matei-Eugen/ADS-3975-2022; Lozano Bahilo, Julio/F-4881-2016; Ahmadov, Faig/B-3723-2018; Berta, Peter/AAL-7109-2020; Monzani, Simone/D-6328-2017; Bachas, Konstantinos/C-8101-2019; Guo, Jun/KMA-3996-2024; Introzzi, Gianluca/K-2497-2015; Sioli, Maximiliano/Q-1597-2016; Carquin, Edson/G-5221-2015; Casado Lechuga, Maria Pilar/H-1484-2015; Bruckman de Renstrom, Pawel/N-6156-2018; Vos, Marcel/G-8123-2015; Lysak, Roman/H-2995-2014; TASSI, Enrico/AAJ-9661-2020; Lacasta, Carlos/C-7254-2008; McKee, Shawn/B-6435-2012; Wolter, Marcin/A-7412-2012; Geanta, Andrei-Alexandru/IAO-0890-2023; Reznicek, Pavel/C-1989-2017; Valero, Alberto/G-9866-2015; Gorisek, Andrej/KQU-6818-2024; Roy, Ashim/HLV-9248-2023; Shulga, Evgeny/R-1759-2016; Ye, Sheng/HGA-5474-2022; Ali, Babar/KGM-2699-2024; Camarero Munoz, Daniel/HTS-3134-2023; Lee, Lawrence/AAU-6790-2021; Flores Castillo, Luis Roberto/W-3928-2018; Bogavac, Danijela/KCJ-8078-2024; Villaplana Perez, Miguel/B-5772-2014; Ippolito, Valerio/L-1435-2016; cerri, alessandro/Q-6884-2016; Padilla, Cristobal/C-3218-2017; Blue, Andrew/C-9882-2016; Malek, Fairouz/E-4410-2018; Schultz-Coulon, Hans-Christian/X-5006-2018; Dam, Mogens/C-2081-2015; Aguilar Saavedra, Juan Antonio/F-1256-2016; Bailey, Adam/T-9828-2017; Petersen, Troels/P-5538-2015; Svatos, Michal/G-8437-2014; Chwastowski, Janusz/I-4480-2012; Francavilla, Paolo/HKE-1206-2023; Lopez Solis, Alvaro/KCL-5505-2024; Korcyl, Krzysztof/W-2111-2018; Chu, Ming-chung/M-2655-2018; Dabrowski, Wladyslaw/AAS-6369-2020; Sciandra, Andrea/JXY-8826-2024; Escobar Ibanez, Carlos/B-3761-2017; Fullana Torregrosa, Esteban/A-7305-2016; Faltova, Jana/P-6842-2017; Panizzo, Giancarlo/KHY-5172-2024; Smirnov, Sergei/F-1014-2011; Gonzalez Sevilla, Sergio/B-2690-2014; Grancagnolo, Sergio/J-3957-2015; Barreiro, Fernando/D-9808-2012; Juste, Aurelio/I-2531-2015; Oide, Hideyuki/KOC-2483-2024; Castro, Nuno/AAB-3648-2019; AGHEORGHIESEI, Catalin/B-8596-2014; Maeda, Junpei/B-8131-2018; Kaczmarska, Anna/B-2753-2019; Gonzalez Suarez, Rebeca/L-6128-2014; Ciesla, Krzysztof/N-6601-2018; Vranjes Milosavljevic, Marija/F-9847-2016; Sessa, Marco/AAT-2850-2020; Baldin, Evgenii/A-6186-2014; Britton, David/F-2602-2010; Hansen, Peter Henrik/C-2098-2015; D'Eramo, Louis/Q-5816-2017; Manzoni, Stefano/B-2352-2018; Di Nardo, Roberto/J-4993-2012; Carli, Ina/C-2189-2017; Li, Liang/O-1107-2015; Benchekroun, Driss/JCN-4659-2023; Trzebinski, Maciej/W-1748-2018; Prokoshin, Fedor/E-2795-2012; xella, stefania/E-6752-2015; Smirnova, Oxana/A-4401-2013; Ungaro, Francesca/G-4554-2018; Buzykaev, Alexey/HIK-0117-2022; Fassi, Farida/F-3571-2016</t>
  </si>
  <si>
    <t>Wong, Vincent Wai Sum/0000-0001-5975-8164; Wendland, Bjorn/0000-0003-1623-3899; Straessner, Arno/0000-0003-2460-6659; Gouveia, Emanuel/0000-0002-7785-2047; Pascual Dominguez, Luis/0000-0003-4701-9481; Thompson, Paul/0000-0002-6239-7715; Gray, Heather/0000-0002-5293-4716; Wenaus, Torre/0000-0002-8678-893X; Nelson, Michael/0000-0002-0183-327X; Bolz, Arthur Eugen/0000-0002-4033-9223; Pottgen, Ruth/0000-0002-3304-0987; Todorova, Sarka/0000-0003-2433-231X; Rodriguez Bosca, Sergi/0000-0002-4571-2509; Andrean, Stefio Yosse/0000-0002-9766-2670; Maleev, Victor/0000-0003-1028-8602; Henkelmann, Lars/0000-0001-8231-2080; Wu, Xin/0000-0001-7655-389X; Winklmeier, Frank/0000-0001-8290-3200; Rosati, Stefano/0000-0003-0838-5980; Guenther, Jaroslav/0000-0003-3189-3959; Wiedenmann, Werner/0000-0003-3605-3633; Mellenthin, Johannes/0000-0002-3436-6102; Kurchaninov, Leonid/0000-0001-9392-3936; Palka, Marek/0000-0002-7185-3540; Konstantinidis, Nikolaos/0000-0002-4140-6360; Khoo, Teng Jian/0000-0002-5954-3101; Hadavand, Haleh/0000-0001-5447-3346; Saoucha, Kamal/0000-0001-9150-640X; Davidek, Tomas/0000-0002-3770-8307; Ventura, Andrea/0000-0002-3368-3413; Sykora, Ivan/0000-0003-3447-5621; von Buddenbrock, Stefan/0000-0002-8399-9993; Barak, Liron/0000-0002-3436-2726; Calvente Lopez, Sergio/0000-0002-7668-5275; Frattari, Guglielmo/0000-0002-7829-6564; Rauch, Daniel/0000-0002-8527-7695; Zhao, Pingchuan/0000-0003-0054-8749; Chiarella, Vitaliano/0000-0002-4210-2924; Mijovic, Liza/0000-0003-0162-2891; Magro, Jacopo/0000-0001-5704-9700; Chudoba, Jiri/0000-0002-6425-2579; Bhattacharya, Deb Sankar/0000-0003-3837-4166; van Gemmeren, Peter/0000-0002-7227-4006; Hays, Chris/0000-0003-2371-9723; Yap, Yee Chinn/0000-0001-8939-666X; Grinstein, Sebastian/0000-0002-6460-8694; Willocq, Stephane/0000-0002-4120-1453; Benekos, Nektarios/0000-0001-7831-8762; Charman, Thomas/0000-0001-6288-5236; Ocariz, Jose/0000-0003-2262-0780; Kodys, Peter/0000-0002-8644-2349; Winter, Benedict Tobias/0000-0001-9606-7688; Sabetta, Luigi/0000-0002-0865-5891; Walkowiak, Wolfgang/0000-0002-0385-3784; Nanjo, Hajime/0000-0003-0703-103X; Bednyakov, Vadim/0000-0003-4864-8909; Weiser, Christian/0000-0002-6456-6834; Camarri, Paolo/0000-0002-5732-5645; McLean, Kayla/0000-0001-5475-2521; Kazanin, Vassili/0000-0002-4906-5468; Cindro, Vladimir/0000-0002-2037-7185; Vaidya, Amal/0000-0003-4086-9432; Sommer, Philip/0000-0003-1703-7304; Redlinger, George/0000-0002-6437-9991; Sammel, Dirk/0000-0003-4484-1410; Huang, Dan Ping Joanna/0000-0002-1753-5621; , Sascha/0000-0003-2941-2829; Oda, Susumu/0000-0001-5836-768X; Vranjes, Nenad/0000-0001-5415-5225; Kempster, Jacob/0000-0003-4168-3373; Morii, Masahiro/0000-0001-9324-057X; Konig, Adriaan/0000-0001-6702-6473; DA FONSECA PINTO, JOAO VICTOR/0000-0003-1746-1914; Weingarten, Jens/0000-0003-2165-871X; Delsart, Pierre-Antoine/0000-0002-9556-2924; Pater, Joleen/0000-0002-0598-5035; Hubaut, Fabrice/0000-0002-0113-2465; Mullier, Geoffrey/0000-0001-6771-0937; D'Onofrio, Adelina/0000-0002-0343-6331; Keeler, Richard/0000-0002-0510-4189; Cinca, Diane/0000-0003-0944-8998; Asimakopoulou, Eleni Myrto/0000-0003-2127-373X; Sliwa, Krzysztof/0000-0002-1201-4771; Torro Pastor, Emma/0000-0002-5507-7924; Smirnov, Yury/0000-0002-2891-0781; Tsai, Fang-Ying/0000-0001-7878-6435; Adelman, Jahred/0000-0002-1041-3496; Rozen, Yoram/0000-0001-6969-0634; Sfyrla, Anna/0000-0002-3003-9905; Jamieson, Jonathan/0000-0001-9554-0787; Bona, Marcella/0000-0002-9660-580X; Perrevoort, Ann-Kathrin/0000-0001-6343-447X; Troncon, Clara/0000-0002-7997-8524; Bakalis, Christos/0000-0002-9931-7379; Truong, Thi Ngoc Loan/0000-0001-8249-7150; Farrington, Sinead/0000-0001-5350-9271; Mindur, Bartosz/0000-0002-5511-2611; Mueller, James/0000-0001-5099-4718; Arnaez, Olivier/0000-0002-6096-0893; Klimek, Pawel/0000-0003-1661-6873; Saimpert, Matthias/0000-0002-3765-1320; Shahinian, Jeffrey/0000-0002-1325-3432; Meshkov, Oleg/0000-0001-6897-4651; Tariq, Khuram/0000-0002-0584-8700; Kuze, Masahiro/0000-0001-8858-8440; Butterworth, Jonathan/0000-0002-5905-5394; Sforza, Federico/0000-0002-4065-7352; Terzo, Stefano/0000-0003-3388-3906; Seema, Pienpen/0000-0002-3727-5636; Iurii, Naryshkin/0000-0001-6412-4801; Gonski, Julia/0000-0003-2037-6315; Orellana, Gonzalo Enrique/0000-0002-4753-4048; Morley, Anthony/0000-0003-0373-1346; Bold, Tomasz/0000-0002-2432-411X; Beacham, James/0000-0003-3623-3335; Sopczak, Andre/0000-0001-6981-0544; Ripellino, Giulia/0000-0002-4053-5144; Canesse, Auriane/0000-0002-9227-5217; Gustavino, Giuliano/0000-0002-5938-4921; Elsing, Markus/0000-0002-1213-0545; Kock, Daniela/0000-0002-9090-5502; Liu, Yanlin/0000-0001-9190-4547; Zhang, Rui/0000-0002-8265-474X; Schaefer, Leigh/0000-0003-1355-5032; Primavera, Margherita/0000-0002-6866-3818; Czodrowski, Patrick/0000-0003-0723-1437; Wanotayaroj, Chaowaroj/0000-0002-8178-5705; Jakel, Gunnar/0000-0001-5687-1006; Coccaro, Andrea/0000-0003-2368-4559; Penc, Ondrej/0000-0002-5433-3981; Okazaki, Yuta/0000-0003-2677-5827; Orestano, Domizia/0000-0001-5103-5527; D'Amen, Gabriele/0000-0002-9742-3709; Giangiacomi, Nico/0000-0001-7314-0168; Abidi, Syed Haider/0000-0002-8496-9294; Weber, Michele/0000-0002-2770-9031; Longo, Luigi/0000-0002-2357-7043; Adam, Lennart/0000-0001-6005-2812; D'Auria, Saverio/0000-0003-3393-6318; Yang, Siqi/0000-0002-0204-984X; Horn, Philipp/0000-0002-5640-0447; Meloni, Federico/0000-0001-7075-2214; Romano, Marino/0000-0002-6609-7250; BOUMEDIENE, Djamel/0000-0002-7809-3118; Kowalewski, Robert/0000-0002-7314-0990; Lipniacka, Anna/0000-0002-8759-8564; Raine, John/0000-0002-5987-4648; Leroy, Claude/0000-0003-3105-7045; Lin, Kuan-Yu/0000-0002-2269-3632; Rompotis, Nikolaos/0000-0003-2577-1875; Ducu, Otilia/0000-0001-5914-0524; Derendarz, Dominik/0000-0001-5660-3095; Farbin, Amir/0000-0003-0000-2439; Sumida, Toshi/0000-0002-2685-6187; Simoniello, Rosa/0000-0003-2042-6394; Kulchitsky, Yuri/0000-0002-3036-5575; Holmes, Tova/0000-0002-3959-5174; Simsek, Sinem/0000-0002-9650-3846; Masetti, Lucia/0000-0002-0038-5372; Onofre, Antonio/0000-0003-3471-2703; Castillo, Florencia Luciana/0000-0002-1172-1052; Gwenlan, Claire/0000-0002-3518-0617; TERRON, JUAN/0000-0003-0132-5723; Buckley, Andy/0000-0001-8355-9237; Dervan, Paul/0000-0003-3929-8046; Son, Hyungsuk/0000-0003-2225-9024; Junggeburth, Johannes/0000-0001-7205-1171; Wiglesworth, Craig/0000-0001-6219-8946; Jinnouchi, Osamu/0000-0001-5073-0974; Schioppa, Enrico Junior/0000-0002-1369-9944; Valery, Loic/0000-0002-5510-1111; Doyle, Anthony/0000-0001-6322-6195; Santra, Arka/0000-0003-4644-2579; Chan, Jay/0000-0001-7069-0295; Taylor, Wendy/0000-0002-6596-9125; Worm, Steven/0000-0002-3865-4996; Moreno Llacer, Maria/0000-0003-1113-3645; Sadykov, Renat/0000-0002-9157-6819; Wang, Song-Ming/0000-0002-5821-4875; jia, Jiangyong/0000-0002-5725-3397; uysal, zekeriya/0000-0002-7110-8065; Dumancic, Mirta/0009-0002-1407-488X; Popa, Stefan/0000-0001-9275-4536; Grandi, Mario/0000-0002-5924-2544; URQUIJO, PHILLIP/0000-0002-0887-7953; Varvell, Kevin/0000-0003-1017-1295; Garcia-Argos, Carlos/0000-0001-8348-4693; Vivarelli, Iacopo/0000-0003-0097-123X; Kroninger, Kevin/0000-0001-9873-0228; Pianori, Elisabetta/0000-0001-9233-5892; Liu, Kun/0000-0001-5807-0501; Hillier, Stephen/0000-0002-7599-6469; Wolters, Helmut/0000-0002-9588-1773; Nisati, Aleandro/0000-0002-5080-2293; iacobucci, giuseppe/0000-0001-9965-5442; Giordani, Mario/0000-0002-0792-6039; Scharf, Christian/0000-0002-0294-1205; Loesle, Alena/0000-0002-6328-8561; Hoya, Joaquin/0000-0002-7562-0234; Evans, Meirin Oan/0000-0002-4259-018X; Astalos, Robert/0000-0001-5095-605X; Djobava, Tamar/0000-0002-9414-8350; Noguchi, Yohei/0000-0002-3113-3127; Carratta, Giuseppe/0000-0002-8846-2714; al khoury, konie/0000-0002-0547-8199; Lohwasser, Kristin/0000-0003-1833-9160; LeBlanc, Matt/0000-0001-5977-6418; Bosman, Martine/0000-0002-7290-643X; Gaudio, Gabriella/0000-0002-6833-0933; Vari, Riccardo/0000-0002-2814-1337; Tal Hod, Noam/0000-0001-5241-0544; Buttar, Craig/0000-0003-0188-6491; Schmitt, Christian/0000-0003-1471-690X; Du, Dongshuo/0000-0002-6758-0113; Vale, Tiago/0000-0001-8855-3520; Stucci, Stefania/0000-0002-1639-4484; Potti, Harish/0000-0002-0800-9902; Xiang, Jianhuan/0000-0002-7684-8257; Parida, Bibhuti/0000-0001-9367-8061; Benjamin, TROCME/0000-0001-9500-2487; Zhang, Kaili/0000-0002-9778-9209; Vermeulen, Jos/0000-0003-4378-5736; Gonzalez de la Hoz, Santiago/0000-0001-5304-5390; Lazzaroni, Massimo/0000-0002-4094-1273; Ellis, Nicolas/0000-0002-1920-4930; de Vivie, Jean-Baptiste/0000-0001-9163-2211; Luci, Claudio/0000-0001-7464-304X; McCarthy, Thomas G/0000-0002-1182-3526; Wu, Yusheng/0000-0002-1528-4865; Marti-Garcia, Salvador/0000-0002-3897-6223; Costanzo, Davide/0000-0003-4920-6264; Grosse-Knetter, Jorn/0000-0003-3085-7067; Nitta, Tatsumi/0000-0002-9234-4833; Maj, Klaudia/0000-0003-4819-9226; De Almeida Dias, Flavia/0000-0001-6882-5402; Jones, Samuel/0000-0003-4012-5310; Rousseau, David/0000-0001-7613-8063; Tanaka, Reisaburo/0000-0002-9929-1797; Biondi, Silvia/0000-0002-1492-6715; Palni, Prabhakar/0000-0001-6201-2785; Kroll, Jiri/0000-0001-6215-3326; Callea, Giuseppe/0000-0001-5969-3786; Marjanovic, Marija/0000-0002-4468-0154; Beck, Hans Peter/0000-0001-7212-1096; Siral, Ismet/0000-0003-4554-1831; Negrini, Matteo/0000-0003-0101-6963; Garcia, Carmen/0000-0003-1625-7452; Mancini, Giada/0000-0001-6158-2751; LIVAN, Michele/0000-0002-5877-0062; Sato, Koji/0000-0001-8988-4065; Karpov, Sergey/0000-0002-2230-5353; Zhang, Yu/0000-0002-4554-2554; Cristinziani, Markus/0000-0003-3893-9171; Wu, Sau Lan/0000-0001-5866-1504; Strizenec, Pavol/0000-0003-0958-7656; Farina, Edoardo Maria/0000-0003-3037-9288; Danninger, Matthias/0000-0002-7807-7484; Zhemchugov, Alexey/0000-0002-3360-4965; Vu, Ngoc Khanh/0000-0002-6251-1178; Duehrssen-Debling, Michael/0000-0002-5833-7058; Kiryunin, Andrey/0000-0001-7490-6890; bhattarai, prajita/0000-0001-9977-0416; Manjarres Ramos, Joany/0000-0003-3896-5222; Tudorache, Alexandra/0000-0001-6307-1437; Garcia Navarro, Jose Enrique/0000-0002-0279-0523; Kouskoura, Vasiliki/0000-0002-8987-3208; Mungo, Davide Pietro/0000-0002-2567-7857; REALE, MARILEA/0000-0002-5478-6059; Masubuchi, Tatsuya/0000-0001-9984-8009; Heath, Matthew/0000-0003-2945-8448; Scornajenghi, Matteo/0000-0001-5967-8471; Grabowska-Bold, Iwona/0000-0001-9159-1210; Angerami, Aaron/0000-0001-7834-8750; Zakharchuk, Nataliia/0000-0002-4963-8836; Berge, David/0000-0002-2918-1824; Rebuzzi, Daniela Marcella/0000-0003-4461-3880; Montejo Berlingen, Javier/0000-0001-9213-904X; Moenig, Klaus/0000-0002-3169-7117; Poveda, Joaquin/0000-0001-8144-1964; Wardrope, David/0000-0002-8208-2964; Scyboz, Ludovic Michel/0000-0001-8453-7937; Shapiro, Marjorie/0000-0001-8540-9654; Fiorini, Luca/0000-0002-5070-2735; Strandberg, Jonas/0000-0002-8913-0981; Tomiwa, Kehinde/0000-0002-8580-9145; Hank, Michael/0000-0002-4731-6120; Jeanneau, Fabien/0000-0002-6360-6136; Escalier, Marc/0000-0003-4270-2775; bruno, Salvatore/0000-0001-5422-8228; Sauvan, Emmanuel/0000-0003-1921-2647; Balaji, Shyam/0000-0002-5364-2109; Lefebvre, Benoit/0000-0001-8212-6624; Fabbri, Laura/0000-0002-4002-8353; Gonella, Laura/0000-0002-4919-0808; Romain, Madar/0000-0002-6875-6408; Vickey Boeriu, Oana/0000-0002-6497-6809; Horyn, Lesya/0000-0002-9512-4932; Zenis, Tibor/0000-0001-8265-6916; Clark, Allan/0000-0001-8341-5911; Lapertosa, Alessandro/0000-0001-6246-6787; Rurikova, Zuzana/0000-0003-3051-9607; Silva Oliveira, Marcos Vinicius/0000-0003-2285-478X; Turra, Ruggero/0000-0001-8740-796X; Guescini, Francesco/0000-0001-5351-2673; Weber, Sebastian/0000-0002-2841-1616; Nielsen, Jason/0000-0002-9175-4419; Gravila, Paul-Mircea/0000-0002-0154-577X; Morvaj, Ljiljana/0000-0003-2061-2904; Moss, Joshua/0000-0002-6729-4803; Barberio, Elisabetta/0000-0002-3111-0910; Albert, Justin/0000-0003-0253-2505; Dziedzic, Bartosz/0000-0002-0805-9184; Vickey, Trevor/0000-0002-1596-2611; Yamazaki, Yuji/0000-0003-3710-6995; Pham, Thu LH/0000-0002-8859-1313; Valente, Marco/0000-0002-0486-9569; Vasile, Matei-Eugen/0000-0001-8415-0759; Lozano Bahilo, Julio/0000-0003-0613-140X; Aoki, Masato/0000-0001-7498-0097; Franchini, Matteo/0000-0002-4554-252X; Ellert, Mattias/0000-0001-5265-3175; Liu, Bingxuan/0000-0002-0721-8331; Ahmadov, Faig/0000-0003-3644-540X; Kourkoumelis, Christine/0000-0003-0083-274X; Berta, Peter/0000-0003-0780-0345; Mohapatra, Soumya/0000-0003-3006-6337; van Daalen, Tal/0000-0002-2254-125X; Novak, Tadej/0000-0002-3053-0913; Sawyer, Craig/0000-0002-2027-1428; Vetterli, Michel/0000-0002-7223-2965; Hopkins, Walter/0000-0001-7814-8740; Spieker, Thomas/0000-0002-9408-895X; Haley, Joseph/0000-0002-6938-7405; HADEF, Asma/0000-0003-2508-0628; Schouwenberg, Jeroen/0000-0002-8738-9519; Zhang, Bowen/0000-0002-9726-6707; David, Claire/0000-0002-1794-1443; DeMarco, David/0000-0002-8921-8828; Kersevan, Borut/0000-0002-4529-452X; Levchenko, Mikhail/0000-0002-5495-0656; Genest, Marie-Helene/0000-0002-4098-2024; Schramm, Steven/0000-0001-9031-6751; Takeva, Emily/0000-0003-3142-030X; Monzani, Simone/0000-0002-0479-2207; Ruehr, Frederik/0000-0003-4452-620X; Bortoletto, Daniela/0000-0002-1287-4712; Kharlamova, Tatyana/0000-0002-0387-6804; Bachas, Konstantinos/0000-0002-9047-6517; Zanzi, Daniele/0000-0002-1222-7937; Guo, Jun/0000-0001-8125-9433; Introzzi, Gianluca/0000-0002-1314-2580; Atkin, Ryan/0000-0002-1972-1006; Moser, Brian/0000-0001-6750-5060; Yu-Heng, Chen/0000-0002-2720-1115; Sioli, Maximiliano/0000-0002-0912-9121; Alonso, Francisco/0000-0001-9431-8156; Sadrozinski, Hartmut/0000-0003-0019-5410; Newhouse, Robin/0000-0001-8026-3836; Murray, William/0000-0003-1710-6306; Gamboa Goni, Rodrigo/0000-0003-1026-7633; Dell'Acqua, Andrea/0000-0003-2453-7745; Carquin, Edson/0000-0002-7863-1166; Luehring, Frederick/0000-0001-8721-6901; Giuli, Francesco/0000-0002-8506-274X; O'Neil, Dugan/0000-0003-0325-472X; Nobe, Takuya/0000-0002-5809-325X; Fisher, Wade/0000-0003-3043-3045; Stark, Giordon/0000-0001-6616-3433; Pereira Peixoto, Ana Paula/0000-0003-3424-7338; Reeves, Kendall/0000-0003-3504-4882; Casado Lechuga, Maria Pilar/0000-0002-0394-5646; Bruckman de Renstrom, Pawel/0000-0002-0206-1160; Allport, Philip/0000-0001-7303-2570; gabrielli, andrea/0000-0003-0768-9325; Anisenkov, Alexey/0000-0002-7201-5936; Pathak, Atanu/0000-0001-9861-2942; Mete, Alaettin Serhan/0000-0002-5508-530X; Alconada Verzini, Maria Josefina/0000-0003-2212-7830; Vos, Marcel/0000-0001-8474-5357; Bindi, Marcello/0000-0001-6172-545X; Moskalets, Tetiana/0000-0001-6508-3968; Warburton, Andreas/0000-0002-2298-7315; Filthaut, Frank/0000-0003-3338-2247; Wang, Renjie/0000-0002-5059-8456; Schanet, Eric/0000-0002-8719-4682; Li, Zhiying/0000-0001-9800-2626; FANTI, MARCELLO/0000-0002-8773-145X; Lysak, Roman/0000-0003-2990-1673; Onyisi, Peter/0000-0003-4201-7997; Fox, Harald/0000-0003-3089-6090; Pleskot, Vojtech/0000-0001-5435-497X; Acharya, Bobby/0000-0002-8588-9157; Krauss, Dominik/0000-0002-6419-7602; Beretta, Matteo Mario/0000-0002-7026-8171; Rieck, Patrick/0000-0003-0290-0566; Khoda, Elham E/0000-0001-8720-6615; KOULOURIS, AIMILIANOS/0000-0003-1012-4675; Schmitt, Stefan/0000-0001-8387-1853; Capeans, Mar/0000-0001-7727-9175; Barr, Alan/0000-0002-3533-3740; Yang, Hongtao/0000-0003-3554-7113; TASSI, Enrico/0000-0002-3335-6500; Proklova, Nadezda/0000-0002-5237-0201; White, Martin/0000-0001-5474-4580; Guo, Ziyu/0000-0001-8645-1635; Lacasta, Carlos/0000-0002-2623-6252; Vazquez Schroeder, Tamara/0000-0002-9780-099X; Haas, Andrew/0000-0002-4832-0455; Ghneimat, Mazuza/0000-0002-4931-2764; Betti, Alessandra/0000-0003-0839-9311; McKee, Shawn/0000-0002-4551-4502; Wolter, Marcin/0000-0001-9184-2921; Roos, Lydia/0000-0001-7151-9983; Laurier, Alexandre/0000-0002-2575-0743; Starovoitov, Pavel/0000-0003-1990-0992; Soualah, Rachik/0000-0003-0124-3410; Sanderswood, Izaac/0000-0001-7731-6757; Dallapiccola, Carlo/0000-0002-1391-2477; Tu, Yanjun/0000-0002-5865-183X; De Sanctis, Umberto/0000-0003-4704-525X; Shabalina, Elizaveta/0000-0003-4849-556X; Dell'Asta, Lidia/0000-0002-9601-4225; Hirose, Shigeki/0000-0002-2389-1286; Francescato, Simone/0000-0001-5315-9275; Durglishvili, Archil/0000-0003-4157-592X; Ferrere, Didier/0000-0002-5687-9240; Kretzschmar, Jan/0000-0002-8515-1355; Stevenson, Thomas/0000-0003-2399-8945; Geanta, Andrei-Alexandru/0000-0003-2781-2933; Lester, Christopher Gorham/0000-0001-5770-4883; Roland, Benoit/0000-0003-3397-6475; Mezquita, Costa/0000-0002-2064-2954; Hamdaoui, Hassane/0000-0001-5709-2100; Biswal, Jyoti Prakash/0000-0001-8361-2309; Carra, Sonia/0000-0001-8650-942X; Ellinghaus, Frank/0000-0003-3596-5331; Hils, Maximilian/0000-0002-8616-5898; Lister, Alison/0000-0002-1552-3651; Maniatis, Ioannis/0000-0002-4362-0088; Boutle, Sarah/0000-0002-8732-2963; Lassnig, Mario/0000-0002-9541-0592; Steinhebel, Amanda/0000-0002-4080-2919; Farooque, Trisha/0000-0003-1363-9324; Kay, Ellis/0000-0002-6304-3230; snyder, scott/0000-0001-8610-8423; Duckeck, Guenter/0000-0002-7756-7801; Murrone, Alessia/0000-0001-5399-2478; Trovato, Fabrizio/0000-0003-1041-9131; Giannetti, Paola/0000-0002-3721-9490; Gongadze, Alexi/0000-0001-8183-1612; Reznicek, Pavel/0000-0003-4017-9829; Arguin, Jean-Francois/0000-0003-0229-3858; Majersky, Oliver/0000-0001-8857-5770; Falke, Saskia/0000-0002-0264-1632; Bakos, Evelin/0000-0002-1110-4433; Marantis, Alexandros/0000-0002-7020-4098; Kirk, Julie/0000-0001-8096-7577; Pasuwan, Patrawan/0000-0003-2987-2964; Valero, Alberto/0000-0002-9776-5880; Coimbra, Artur/0000-0003-2301-1637; Macdonald, Calum/0000-0001-7857-9188; Long, Jonathan David/0000-0002-2115-9382; Roland, Christophe/0000-0003-2084-369X; Gorisek, Andrej/0000-0002-3903-3438; Martin-Haugh, Stewart/0000-0001-9457-1928; Roy, Ashim/0000-0002-5622-4260; Lleres, Annick/0000-0003-1769-8524; Shulga, Evgeny/0000-0001-5099-7644; Queitsch-Maitland, Michaela/0000-0003-4643-515X; Oreglia, Mark/0000-0001-6203-2209; Yigitbasi, Efe/0000-0002-9595-2623; Les, Robert/0000-0002-8875-1399; Jakoubek, Tomas/0000-0001-7038-0369; Faraj, Mohammed/0000-0001-9442-7598; Bandyopadhyay, Anjishnu/0000-0002-5256-839X; Leonidopoulos, Christos/0000-0002-7241-2114; lebedev, alexandre/0000-0002-9566-1850; Ricci, Ester/0000-0002-4222-9976; Khramov, Evgeny/0000-0001-7400-6454; Song, Weimin/0000-0003-1376-2293; Ridel, Melissa/0000-0002-2601-7420; Islam, Wasikul/0000-0002-5624-5934; Ye, Sheng/0000-0003-3229-0746; Ali, Babar/0000-0001-8653-5556; Sharma, Abhishek/0000-0003-2250-4181; Leney, Katharine/0000-0002-1525-2695; Akesson, Torsten/0000-0003-4141-5408; banerjee, swagato/0000-0001-8852-2409; Adye, Tim/0000-0003-0627-5059; Camarero Munoz, Daniel/0000-0002-2855-7738; Grivaz, Jean-Francois/0000-0003-4793-7995; Unal, Guillaume/0000-0001-8130-7423; de la Torre Perez, Hector/0000-0002-4516-5269; Lari, Tommaso/0000-0002-1388-869X; Baines, John/0000-0003-0770-2702; Saito, Tomoyuki/0000-0003-2567-6392; Puri, Akshat/0000-0001-7843-1482; Ochoa-Ricoux, Juan Pedro/0000-0001-7376-5555; Goossens, Luc/0000-0002-2536-4498; Mogg, Philipp/0000-0003-2688-234X; Balek, Petr/0000-0002-0942-1966; Brooijmans, Gustaaf/0000-0002-3354-1810; Lee, Lawrence/0000-0002-5590-335X; Cunha Sargedas Sousa, Mario Jose/0000-0001-7991-593X; Flores Castillo, Luis Roberto/0000-0003-1551-5974; Argyropoulos, Spyridon/0000-0001-7748-1429; Rummler, Andre/0000-0001-8945-8760; Avolio, Giuseppe/0000-0003-2664-3437; Schmidt-Sommerfeld, Korbinian/0000-0003-4763-1822; McNamara, Peter Charles/0000-0002-0676-324X; Mkrtchyan, Tigran/0000-0002-5786-3136; Beau, Tristan/0000-0002-2022-2140; Llorente Merino, Javier/0000-0003-0027-7969; Li, Zhelun/0000-0001-7096-2158; Lobodzinska, Ewelina Maria/0000-0001-9012-3431; Ali, Shahzad/0000-0001-5216-3133; Robson, Aidan/0000-0002-1659-8284; Przybycien, Mariusz/0000-0002-9235-2649; Alimonti, Gianluca/0000-0002-7128-9046; Sawada, Ryu/0000-0002-2226-9874; Chargeishvili, Bakar/0000-0002-5376-2397; Mankinen, Katja/0000-0001-7357-9648; Grummer, Aidan/0000-0003-2752-1183; D'Onofrio, Monica/0000-0003-2408-5099; Knue, Andrea/0000-0002-1559-9285; Duda, Dominik/0000-0002-5916-3467; Zhang, Zhiqing/0000-0002-7853-9079; Jackson, Paul/0000-0002-0847-402X; Matic, Andrea/0000-0002-2179-0350; Resseguie, Elodie/0000-0002-7739-6176; vannicola, damiano/0000-0001-6814-4674; Ferreira de Lima, Danilo Enoque/0000-0002-6606-3595; Schleicher, Katharina E./0000-0002-2917-7032; Li, Shu/0000-0001-7879-3272; Mistry, Khilesh/0000-0001-7577-1588; BRAHIMI, Nihal/0000-0003-0992-3509; Wengler, Thorsten/0000-0002-4375-5265; Affolder, Anthony/0000-0002-9058-7217; Chen, Jiuhua/0000-0001-9962-7433; Grieco, Chiara/0000-0002-3955-4399; Pleier, Marc-Andre/0000-0002-9461-3494; Bogavac, Danijela/0000-0003-2138-9062; Xu, Wenhao/0000-0001-5661-1917; Villaplana Perez, Miguel/0000-0002-0048-4602; Komarek, Tomas/0000-0002-3047-3146; Alpigiani, Cristiano/0000-0002-7641-5814; Weirich, Marcel/0000-0002-5129-872X; Ippolito, Valerio/0000-0001-5126-1620; Pilkington, Andrew/0000-0001-8007-0778; cerri, alessandro/0000-0002-1904-6661; Poulsen, Trine/0000-0001-7207-6029; Shi, Liaoshan/0000-0001-9532-5075; Heinlein, James/0000-0001-6878-9405; Nemecek, Stanislav/0000-0001-8978-7150; Barranco Navarro, Laura/0000-0002-3380-8167; Padilla, Cristobal/0000-0001-7951-0166; Bevan, Adrian/0000-0002-4105-9629; Ran, Kunlin/0000-0003-3119-9924; Held, Alexander/0000-0002-8924-5885; Blue, Andrew/0000-0002-7716-5626; Roloff, Jennifer/0000-0001-6479-3079; Gkaitatzis, Stamatios/0000-0001-9420-7499; Bachacou, Henri/0000-0002-2256-4515; Zhang, Dengfeng/0000-0001-7335-4983; Ilg, Armin/0000-0001-9488-8095; Koffas, Thomas/0000-0001-9612-4988; Garcia Pascual, Juan Antonio/0000-0002-7399-7353; Berger, Nicolas/0000-0002-7963-9725; Peters, Krisztian/0000-0002-7654-1677; Malek, Fairouz/0000-0002-0948-5775; Kono, Takanori/0000-0003-1553-2950; Policicchio, Antonio/0000-0002-1290-220X; Kendrick, James/0000-0001-9845-5473; Park, Tae Hyoun/0000-0002-1910-0541; Czurylo, Marta/0000-0003-1943-5883; Schultz-Coulon, Hans-Christian/0000-0002-0860-7240; Roy, Debarati/0000-0001-9858-1357; Pachal, Katherine/0000-0002-8332-243X; Corriveau, Francois/0000-0002-4970-7600; Madugoda Ralalage Don, Madhuranga Thilakasiri/0000-0002-6033-944X; Feng, Minyu/0000-0002-0698-1482; Doglioni, Caterina/0000-0002-1509-0390; Azuelos, Georges/0000-0003-4241-022X; Dao, Valerio/0000-0003-1645-8393; Rimoldi, Marco/0000-0003-1165-7940; Liu, Xiaotian/0000-0003-1366-5530; Falke, Peter Johannes/0000-0002-2004-476X; Ticse Torres, Royer Edson/0000-0001-8178-5257; Dam, Mogens/0000-0001-6278-9674; Leight, William/0000-0002-2968-7841; Aguilar Saavedra, Juan Antonio/0000-0002-5475-8920; McCormack, William/0000-0002-0768-1959; Bailey, Adam/0000-0002-3301-2986; Krasnopevtsev, Dimitrii/0000-0002-6356-372X; Merlassino, Claudia/0000-0002-5445-5938; Arling, Jan-Hendrik/0000-0002-1577-5090; Petersen, Troels/0000-0003-0221-3037; Svatos, Michal/0000-0002-7199-3383; Smirnov, Nikita/0000-0003-3638-4838; Chen, Chunhui/0000-0003-1589-9955; Chwastowski, Janusz/0000-0002-6190-8376; Solovyev, Victor/0000-0002-9402-6329; Cabrera Urban, Susana/0000-0001-7640-7913; Jiggins, Stephen/0000-0003-2906-1977; Stugu, Bjarne/0000-0002-1728-9272; Antel, Claire/0000-0001-9683-0890; Yang, Tianyi/0000-0002-4996-1924; Toth, Jozsef/0000-0001-9128-6080; Francavilla, Paolo/0000-0003-1164-6870; Beringer, Juerg/0000-0002-9975-1781; Manousos, Athanasios/0000-0003-4627-4026; Cheng, Hok-Chuen/0000-0002-8912-4389; Lopez Solis, Alvaro/0000-0002-0511-4766; Alves, Fabio Lucio/0000-0002-1626-6255; Korcyl, Krzysztof/0000-0001-8085-4505; Stanislaus, Beojan/0000-0001-9007-7658; Napolitano, Fabrizio/0000-0002-8686-5923; Tudorache, Valentina/0000-0001-5384-3843; Schaarschmidt, Jana/0000-0002-0433-6439; Chu, Ming-chung/0000-0002-1971-0403; Xu, Lailin/0000-0001-8997-3199; Carter, Joseph/0000-0002-7836-4264; Ravina, Baptiste/0000-0002-1622-6640; Isacson, Max/0000-0003-1630-6664; Carlson, Benjamin/0000-0002-7550-7821; Dabrowski, Wladyslaw/0000-0001-9061-9568; Calafiura, Paolo/0000-0002-1692-1678; Palazzo, Serena/0000-0002-4225-387X; Cooper-Sarkar, Amanda/0000-0002-7107-5902; Yabsley, Bruce/0000-0002-2680-0474; Orlando, Nicola/0000-0003-0616-245X; Roda, Chiara Maria/0000-0002-3020-4114; Lange, Joern/0000-0003-1307-1441; Wolf, Anton/0000-0002-4368-9202; Begel, Michael/0000-0002-1634-4399; Sciandra, Andrea/0000-0001-7163-501X; Erdmann, Johannes/0000-0002-8073-2740; Hanagaki, Kazunori/0000-0003-0676-0441; Moyse, Edward/0000-0003-4449-6178; Glasman, Claudia/0000-0003-2025-3817; Salvucci, Antonio/0000-0003-4876-2613; Martinelli, Luca/0000-0002-4466-3864; Miu, Ovidiu/0000-0002-0287-8293; Cranmer, Kyle/0000-0002-5769-7094; Trofymov, Artur/0000-0001-7688-5165; Dong, Binbin/0000-0002-6075-0191; Escobar Ibanez, Carlos/0000-0003-4442-4537; Dietrich, Janet/0000-0001-7061-1585; Moreno Martinez, Carlos/0000-0002-5719-7655; Elliot, Alison/0000-0003-0921-0314; Fullana Torregrosa, Esteban/0000-0003-3082-621X; Loch, Peter/0000-0002-2005-671X; Cairo, Valentina Maria Martina/0000-0002-0758-7575; Follega, Francesco Maria/0000-0003-2317-9560; Faltova, Jana/0000-0003-4278-7182; Brost, Elizabeth/0000-0002-6800-9808; Stupak III, John/0000-0001-9610-0783; Kelsey, Daniel/0000-0002-2297-1356; Pollard, Christopher/0000-0002-3690-3960; Gessinger, Paul/0000-0002-3056-7417; Rohne, Ole Myren/0000-0001-7744-9584; Mincer, Allen/0000-0002-6307-1418; Salvador Salas, Adrian/0000-0001-5041-5659; Cardillo, Fabio/0000-0002-4478-3524; Sabatini, Paolo/0000-0003-0159-697X; Panizzo, Giancarlo/0000-0002-0352-4833; Pereira Sanchez, Laura/0000-0001-7913-3313; Croft, Vincent Alexander/0000-0002-8731-4525; Thomson, Evelyn/0000-0001-6031-2768; Smirnov, Sergei/0000-0002-6778-073X; Heinrich, Jochen Jens/0000-0002-0253-0924; Iuppa, Roberto/0000-0001-5038-2762; Zhang, Matt/0000-0001-8659-5727; Lefebvre, Michel/0000-0002-5560-0586; Massa, Lorenzo/0000-0002-3735-7762; Liu, Minghui/0000-0003-0056-7296; Gonzalez Sevilla, Sergio/0000-0003-4458-9403; Hugging, Fabian/0000-0002-7472-3151; Grancagnolo, Sergio/0000-0001-8490-8304; Feligioni, Lorenzo/0000-0002-1403-0951; Pani, Priscilla/0000-0003-2149-3791; McPherson, Robert/0000-0001-9211-7019; Djama, Fares/0000-0003-1881-3360; Burdin, Sergey/0000-0003-4831-4132; Javurkova, Martina/0000-0001-8798-808X; Gutschow, Christian/0000-0003-0857-794X; Russell, Heather/0000-0003-4181-0678; Poggi, Riccardo/0000-0002-7324-9320; /0000-0001-5765-1750; Qian, Jianming/0000-0003-4813-8167; Billoud, Thomas/0000-0002-6280-3306; Schopf, Elisabeth/0000-0002-9340-2214; Bruscino, Nello/0000-0002-6168-689X; Mildner, Hannes/0000-0002-0384-6955; Kuwertz, Emma Sian/0000-0002-1921-6173; Ghosh, Aishik/0000-0003-0819-1553; Spolidoro Freund, Werner/0000-0003-4473-1027; Zhou, Ning/0000-0002-1775-2511; Marchese, Luigi/0000-0001-6627-8716; FLORES, LUCAS/0000-0002-2748-758X; Gee, Carolyn/0000-0002-3271-7861; Terashi, Koji/0000-0001-6520-8070; Potter, Christina/0000-0002-9815-5208; Marcoccia, Lorenzo/0000-0001-6422-7018; Alderweireldt, Sara/0000-0002-8224-7036; Gwilliam, Carl/0000-0002-9401-5304; D'Uffizi, Matteo/0000-0003-2499-1649; Karpova, Zoya/0000-0003-0254-4629; Behr, J. Katharina/0000-0002-5501-4640; Landon, Murrough/0000-0001-6828-9769; Hrynevich, Aliaksei/0000-0002-5411-114X; Barreiro, Fernando/0000-0002-3021-0258; Muse, Joseph/0000-0002-2585-3793; Starz, Steffen/0000-0002-2908-3909; Safdari, Murtaza/0000-0001-8323-7318; Palestini, Sandro/0000-0002-4110-096X; Vecchio, Valentina/0000-0002-1351-6757; Juste, Aurelio/0000-0002-1558-3291; Evans, Harold/0000-0003-2183-3127; Oide, Hideyuki/0000-0002-2173-3233; Camplani, Alessandra/0000-0002-6386-9788; Jeanty, Laura/0000-0001-6507-4623; Castro, Nuno/0000-0001-8491-4376; Besson, Nathalie/0000-0001-9248-6252; chevalier, laurent/0000-0003-3762-7264; Rotaru, Marina/0000-0003-4088-6275; Belfkir, Mohamed/0000-0001-9974-1527; Bahmani, Marzieh/0000-0003-4173-0926; AGHEORGHIESEI, Catalin/0000-0003-3695-1847; Winkels, Emma/0000-0003-0156-3801; Jovicevic, Jelena/0000-0001-5650-4556; Maeda, Junpei/0000-0002-9084-3305; Loffredo, Salvatore/0000-0003-2516-5015; Nagasaka, Yasushi/0000-0002-3669-9525; Bassalat, Ahmed/0000-0002-0129-1423; Zhang, Shuzhou/0000-0001-9039-9809; Longarini, Iacopo/0000-0002-0352-2854; Alhroob, Muhammad/0000-0001-7569-7111; Pizzini, Alessio/0000-0001-8891-1842; Liu, Haibo/0000-0002-4213-2883; Stockton, Mark/0000-0001-9679-0323; Haug, Sigve/0000-0003-0442-3361; Yacoob, Sahal/0000-0001-6977-3456; Madysa, Penelope Johanna Nico/0000-0001-8375-7532; Kaczmarska, Anna/0000-0002-8880-4120; Ohm, Christian/0000-0002-8015-7512; Gonzalez Suarez, Rebeca/0000-0002-6126-7230; Ciesla, Krzysztof/0000-0003-2751-3474; Vranjes Milosavljevic, Marija/0000-0003-4477-9733; Whalen, Kathleen/0000-0002-9383-8763; Sessa, Marco/0000-0002-1402-7525; Nairz, Armin/0000-0003-3561-0880; Vincter, Manuella/0000-0002-5338-8972; Iakovidis, George/0000-0002-0330-5921; Baldin, Evgenii/0000-0002-9854-975X; Becherer, Fabian/0000-0003-0562-4616; Varni, Carlo/0000-0001-6733-4310; Zoch, Knut/0000-0003-2138-6187; Kvam, Audrey/0000-0001-7243-0227; Leitgeb, Clara Elisabeth/0000-0002-0335-503X; Britton, David/0000-0001-9998-4342; Halladjian, Garabed/0000-0001-7162-0301; Gramstad, Eirik/0000-0001-5792-5352; Barisits, Martin/0000-0003-0253-106X; Chen, Hucheng/0000-0002-9936-0115; JEZEQUEL, Stephane/0000-0001-7369-6975; Martinez-Agullo, Pablo/0000-0001-8925-9518; Resconi, Silvia/0000-0003-2313-4020; Ereditato, Antonio/0000-0002-5423-8079; Hansen, Peter Henrik/0000-0002-6764-4789; Bossio Sola, Jonathan David/0000-0002-7134-8077; Bouhova-Thacker, Evelina/0000-0002-5103-1558; Alexa, Calin/0000-0003-0922-7669; D'Eramo, Louis/0000-0002-4910-5378; Deliot, Frederic/0000-0003-0777-6031; Saito, Masahiko/0000-0001-5564-0935; Pralavorio, Pascal/0000-0002-2452-6715; Aad, Georges/0000-0002-6665-4934; Vukotic, Ilija/0000-0003-0472-3516; Yamaguchi, Yohei/0000-0002-3725-4800; Ju, Xiangyang/0000-0002-9745-1638; Tisserant, Sylvain/0000-0002-0294-6727; Nikiforou, Nikiforos/0000-0003-1267-7740; Corrigan, Eric Edward/0000-0003-2485-0248; Ragusa, Francesco/0000-0002-4064-0489; Dado, Tomas/0000-0002-7050-2669; Zhu, Hongbo/0000-0001-8066-7048; Ould-Saada, Farid/0000-0002-9404-835X; Yoshihara, Keisuke/0000-0002-3656-2326; Sanchez, Javier/0000-0001-9913-310X; Clissa, Luca/0000-0002-4876-5200; Heim, Sarah/0000-0002-2639-6571; Manzoni, Stefano/0000-0002-2488-0511; Sawyer, Lee/0000-0001-8295-0605; Weber, Christian/0000-0002-8659-5767; Portales, Louis/0000-0002-9860-9185; Leitgeb, Florian/0000-0001-9799-5232; Adamczyk, Leszek/0000-0002-5859-2075; Walder, James/0000-0002-9039-8758; Delitzsch, Chris Malena/0000-0001-7021-3333; Camarda, Stefano/0000-0003-0479-7689; Lafaye, Remi/0000-0001-7848-6088; Groh, Sabrina/0000-0002-3001-3545; Araujo Ferraz, Victor/0000-0003-1177-7563; Reichert, Joseph/0000-0003-2110-8021; Dova, Maria Teresa/0000-0001-6113-0878; CETIN, SERKANT ALI/0000-0001-5050-8441; Artoni, Giacomo/0000-0002-3477-4499; Cueto Gomez, Ana Rosario/0000-0003-1494-7898; Handl, David/0000-0002-0399-6486; , Alessandro/0000-0002-8224-6105; Smolek, Karel/0000-0002-5996-7000; Sebastiani, Cristiano/0000-0003-1073-035X; Thompson, Emily Anne/0000-0001-7050-8203; Krieter, Ferdinand/0000-0002-7675-8024; Di Nardo, Roberto/0000-0003-1111-3783; Hu, Yifan/0000-0002-0552-3383; Rossi, Elvira/0000-0001-9476-9854; Carli, Ina/0000-0002-0411-1141; Bitadze, Alexander/0000-0001-7979-1092; Yorita, Kohei/0000-0003-1988-8401; Martin dit Latour, Bertrand/0000-0003-3420-2105; Golling, Tobias/0000-0001-8535-6687; Ozturk, Nurcan/0000-0003-1125-6784; An, Fenfen/0000-0002-3675-5670; van Vulpen, Ivo/0000-0001-7074-5655; Windischhofer, Philipp/0000-0001-5038-1399; Han, Kunlin/0000-0002-1627-4810; Mitsou, Vasiliki A./0000-0002-1533-8886; Sankey, David/0000-0003-0955-4213; Stabile, Alberto/0000-0002-6868-8329; Little, Jared/0000-0002-9372-0730; Formica, Andrea/0000-0001-8308-2643; Rossi, Eleonora/0000-0002-2146-677X; Bellos, Panagiotis/0000-0003-2049-9622; Ntekas, Konstantinos/0000-0001-9252-6509; Gregersen, Kristian/0000-0003-0295-1670; Heinrich, Lukas/0000-0002-4048-7584; Tzovara, Eftychia/0000-0002-0410-0055; Jimenez Pena, Javier/0000-0002-8705-628X; Bianchi, Riccardo Maria/0000-0001-7345-7798; Fabiani, Veronica/0000-0002-7635-7095; Li, Liang/0000-0001-6411-6107; Shimojima, Makoto/0000-0002-8738-1664; Munoz Sanchez, Francisca/0000-0002-6374-458X; Panduro Vazquez, Jose Guillermo/0000-0003-2605-8940; Bethani, Agni/0000-0002-8150-7043; Benchekroun, Driss/0000-0001-5196-8327; Hunter, Robert/0000-0002-6839-7775; Wielers, Monika/0000-0001-9232-4827; Rifki, Othmane/0000-0002-9169-0793; Marzin, Antoine/0000-0003-4364-4351; Kar, Deepak/0000-0002-4238-9822; Jansky, Roland/0000-0003-0456-4658; Trzebinski, Maciej/0000-0002-5151-7101; Bouaouda, Khalil/0000-0002-7723-5030; Burghgrave, Blake/0000-0001-5686-0948; Makovec, Nikola/0000-0001-5124-904X; Vittori, Camilla/0000-0001-9156-970X; Vadla, Knut Oddvar Hoie/0000-0001-6729-1584;(data truncated to fit)</t>
  </si>
  <si>
    <t>ANPCyT, Argentina(ANPCyT); YerPhI, Armenia; ARC, Australia(Australian Research Council); BMWFW; FWF, Austria(Austrian Science Fund (FWF)); ANAS, Azerbaijan(Azerbaijan National Academy of Sciences (ANAS)); SSTC, Belarus; CNPq(Conselho Nacional de Desenvolvimento Cientifico e Tecnologico (CNPQ)); FAPESP, Brazil(Fundacao de Amparo a Pesquisa do Estado de Sao Paulo (FAPESP)); NSERC(Natural Sciences and Engineering Research Council of Canada (NSERC)); NRC(Egyptian Knowledge Bank (EKB)National Research Centre (NRC)); CFI, Canada(Canada Foundation for Innovation); CERN; ANID, Chile; CAS(Chinese Academy of Sciences); MOST; NSFC, China(National Natural Science Foundation of China (NSFC)); COLCIENCIAS, Colombia(Departamento Administrativo de Ciencia, Tecnologia e Innovacion Colciencias); MSMT CR(Ministry of Education, Youth &amp; Sports - Czech Republic); MPO CR; VSC CR, Czech Republic(Czech Republic Government); DNRF; DNSRC, Denmark(Danish Natural Science Research Council); IN2P3-CNRS(Centre National de la Recherche Scientifique (CNRS)); CEA-DRF/IRFU, France; SRNSFG, Georgia; BMBF(Federal Ministry of Education &amp; Research (BMBF)); HGF; MPG, Germany(Max Planck Society); GSRT, Greece(Greek Ministry of Development-GSRT); RGC(Hong Kong Research Grants Council); Hong Kong SAR, China; ISF(Israel Science Foundation); Benoziyo Center, Israel; INFN, Italy(Istituto Nazionale di Fisica Nucleare (INFN)); MEXT(Ministry of Education, Culture, Sports, Science and Technology, Japan (MEXT)); JSPS, Japan(Ministry of Education, Culture, Sports, Science and Technology, Japan (MEXT)Japan Society for the Promotion of Science); CNRST, Morocco(Centre National de la Recherche Scientifique &amp; Technologique (CNRST)); NWO, Netherlands(Netherlands Organization for Scientific Research (NWO)Netherlands Government); RCN, Norway; MNiSWand; NCN, Poland; FCT, Portugal(Fundacao para a Ciencia e a Tecnologia (FCT)); MNE/IFA, Romania; JINR; MES of Russia; NRC KI; Russian Federation(Russian Federation); MESTD, Serbia(Ministry of Education, Science &amp; Technological Development, Serbia); MSSR, Slovakia; ARRS(Slovenian Research Agency - Slovenia); MIZS, Slovenia; DST/NRF, South Africa; MICINN, Spain(Ministry of Science and Innovation, Spain (MICINN)Spanish Government); SRC; Wallenberg Foundation, Sweden; SERI; SNSF(Swiss National Science Foundation (SNSF)); Cantons of Bern; Geneva, Switzerland; MOST, Taiwan(Ministry of Science and Technology, Taiwan); TAEK, Turkey(Ministry of Energy &amp; Natural Resources - Turkey); STFC, United Kingdom(UK Research &amp; Innovation (UKRI)Science &amp; Technology Facilities Council (STFC)); DOE(United States Department of Energy (DOE)); NSF, United States of America(National Science Foundation (NSF)); BCKDF, CANARIE; Compute Canada; CRC(Australian GovernmentDepartment of Industry, Innovation and ScienceCooperative Research Centres (CRC) Programme); IVADO, Canada; Beijing Municipal ScienceAMP; Technology Commission, China; COST(European Cooperation in Science and Technology (COST)); ERC(European Research Council (ERC)); ERDF(European Union (EU)); Horizon 2020 and Marie Sklodowska-Curie Actions; European Union(European Union (EU)); Investissements d'Avenir Labex(Agence Nationale de la Recherche (ANR)); Investissements d'Avenir Idex(Agence Nationale de la Recherche (ANR)); ANR, France(Agence Nationale de la Recherche (ANR)); DFG(German Research Foundation (DFG)); AvH Foundation, Germany(Alexander von Humboldt Foundation); Herakleitos programme - EU-ESF; Thales programme - EU-ESF(Thales Group); Aristeia programme - EU-ESF; Greek NSRF, Greece; BSFNSF; GIF, Israel(German-Israeli Foundation for Scientific Research and Development); La Caixa Banking Foundation(La Caixa Foundation); CERCA Programme Generalitat de Catalunya; PROMETEO; GenT Programmes Generalitat Valenciana, Spain; Goran Gustafssons Stiftelse, Sweden; Royal Society and Leverhulme Trust, United Kingdom(Royal Society UKLeverhulme Trust); ATLAS Tier-1 facilities at TRIUMF (Canada); NDGF (Denmark); NDGF (Norway); NDGF (Sweden); CC-IN2P3 (France); KIT/GridKA (Germany); INFN-CNAF (Italy); NL-T1 (Netherlands)(Netherlands Government); PIC (Spain); ASGC (Taiwan); RAL (UK); BNL (USA); Tier-2 facilities worldwide</t>
  </si>
  <si>
    <t>Abusleme, A; Adam, T; Ahmad, S; Ahmed, R; Aiello, S; Akram, M; Aleem, A; Alexandros, T; An, FP; An, Q; Andronico, G; Anfimov, N; Antonelli, V; Antoshkina, T; Asavapibhop, B; de André, JPAM; Auguste, D; Bai, WD; Balashov, N; Baldini, W; Barresi, A; Basilico, D; Baussan, E; Bellato, M; Beretta, M; Bergnoli, A; Bick, D; Bieger, L; Biktemerova, S; Birkenfeld, T; Blum, D; Blyth, S; Bolshakova, A; Bongrand, M; Bordereau, C; Breton, D; Brigatti, A; Brugnera, R; Bruno, R; Budano, A; Busto, J; Cabrera, A; Caccianiga, B; Cai, H; Cai, X; Cai, YK; Cai, ZY; Callier, S; Cammi, A; Campeny, A; Cao, CY; Cao, GF; Cao, J; Caruso, R; Cerna, C; Cerrone, V; Chan, C; Chang, JF; Chang, Y; Chen, C; Chen, GM; Chen, PP; Chen, SM; Chen, YX; Chen, Y; Chen, ZY; Chen, ZK; Cheng, J; Cheng, YP; Cheng, YC; Chepurnov, A; Chetverikov, A; Chiesa, D; Chimenti, P; Chu, ZL; Chukanov, A; Claverie, G; Clementi, C; Clerbaux, B; Molla, MC; Di Lorenzo, SC; Coppi, A; Corti, D; Csakli, S; Dal Corso, F; Dalager, O; Datta, J; De La Taille, C; Deng, Z; Deng, ZY; Depnering, W; Ding, XY; Ding, XF; Ding, YY; Dirgantara, B; Dittrich, C; Dmitrievsky, S; Dohnal, T; Dolzhikov, D; Donchenko, G; Dong, JM; Doroshkevich, E; Dou, W; Dracos, M; Druillole, F; Du, R; Du, SX; Dugas, K; Dusini, S; Duyang, HY; Eck, J; Enqvist, T; Fabbri, A; Fahrendholz, U; Fan, L; Fang, J; Fang, WX; Fargetta, M; Fedoseev, D; Fei, ZY; Feng, LC; Feng, QC; Ferraro, F; Fournier, A; Gan, HN; Gao, F; Garfagnini, A; Gavrikov, A; Giammarchi, M; Giudice, N; Gonchar, M; Gong, GH; Gong, H; Gornushkin, Y; Göttel, A; Grassi, M; Gromov, M; Gromov, V; Gu, MH; Gu, XF; Gu, Y; Guan, MY; Guan, YD; Guardone, N; Guo, C; Guo, WL; Guo, XH; Hagner, C; Han, R; Han, Y; He, M; He, W; Heinz, T; Hellmuth, P; Heng, YK; Herrera, R; Hor, Y; Hou, SJ; Hsiung, Y; Hu, BZ; Hu, H; Hu, JR; Hu, J; Hu, SY; Hu, T; Hu, YX; Hu, ZJ; Huang, GH; Huang, HX; Huang, JH; Huang, JT; Huang, KX; Huang, WH; Huang, X; Huang, XT; Huang, YB; Hui, JQ; Huo, L; Huo, WJ; Huss, C; Hussain, S; Imbert, L; Ioannisian, A; Isocrate, R; Jelmini, B; Jeria, I; Ji, XL; Jia, HH; Jia, JJ; Jian, SY; Jiang, CL; Jiang, D; Jiang, W; Jiang, XS; Jing, XP; Jollet, C; Kampmann, P; Kang, L; Karaparambil, R; Kazarian, N; Khan, A; Khatun, A; Khosonthongkee, K; Korablev, D; Kouzakov, K; Krasnoperov, A; Kuleshov, S; Kutovskiy, N; Lachenmaier, T; Landini, C; Leblanc, S; Lebrin, V; Lefevre, F; Lei, RT; Leitner, R; Leung, J; Li, DM; Li, F; Li, FL; Li, GS; Li, HL; Li, JJ; Li, MZ; Li, M; Li, N; Li, QJ; Li, RH; Li, R; Li, SF; Li, T; Li, T; Li, WD; Li, WG; Li, XM; Li, XN; Li, XL; Li, Y; Li, YC; Li, YF; Li, ZP; Li, ZH; Li, ZB; Li, ZY; Li, ZH; Liang, H; Liang, H; Liao, JJ; Limphirat, A; Lin, GL; Lin, SX; Lin, T; Ling, JJ; Ling, X; Lippi, I; Liu, CM; Liu, F; Liu, FC; Liu, HD; Liu, HT; Liu, HB; Liu, HJ; Liu, HT; Liu, H; Liu, JL; Liu, JX; Liu, JC; Liu, M; Liu, Q; Liu, Q; Liu, RX; Liu, SH; Liu, SB; Liu, SL; Liu, XW; Liu, XW; Liu, XW; Liu, YK; Liu, Z; Lokhov, A; Lombardi, P; Lombardo, C; Loo, K; Lu, C; Lu, HQ; Lu, JB; Lu, JG; Lu, PZ; Lu, SX; Lubsandorzhiev, B; Lubsandorzhiev, S; Ludhova, L; Lukanov, A; Luo, DB; Luo, FJ; Luo, G; Luo, JY; Luo, S; Luo, WM; Luo, XJ; Lyashuk, V; Ma, BZ; Ma, B; Ma, QM; Ma, S; Ma, XY; Ma, XB; Maalmi, J; Magoni, M; Mai, JY; Malyshkin, Y; Mandujano, RC; Mantovani, F; Mao, X; Mao, YJ; Mari, SM; Marini, F; Martini, A; Mayer, M; Mayilyan, D; Mednieks, I; Meng, Y; Meraviglia, A; Meregaglia, A; Meroni, E; Meyhöfer, D; Miramonti, L; Mohan, N; Montini, P; Montuschi, M; Müller, A; Nastasi, M; Naumov, DV; Naumova, E; Navas-Nicolas, D; Nemchenok, I; Thi, MTN; Nikolaev, A; Ning, FP; Ning, Z; Nunokawa, H; Oberauer, L; Ochoa-Ricoux, JP; Olshevskiy, A; Orestano, D; Ortica, F; Othegraven, R; Paoloni, A; Parmeggiano, S; Pei, YT; Pelicci, L; Peng, AG; Peng, HP; Peng, Y; Peng, ZY; Perrot, F; Petitjean, PA; Petrucci, F; Pilarczyk, O; Rico, LFP; Popov, A; Poussot, P; Previtali, E; Qi, FZ; Qi, M; Qi, XH; Qian, S; Qian, XH; Qian, Z; Qiao, H; Qin, ZH; Qiu, SK; Ranucci, G; Rasheed, R; Re, A; Rebii, A; Redchuk, M; Ren, B; Ren, J; Ricci, B; Rifai, M; Roche, M; Rodphai, N; Romani, A; Roskovec, B; Ruan, XC; Rybnikov, A; Sadovsky, A; Saggese, P; Sandanayake, D; Sanfilippo, S; Sangka, A; Sawangwit, U; Schever, M; Schwab, C; Schweizer, K; Selyunin, A; Serafini, A; Settimo, M; Sharov, V; Shaydurova, A; Shi, JY; Shi, YA; Shutov, V; Sidorenkov, A; Simkovic, F; Singhal, A; Sirignano, C; Siripak, J; Sisti, M; Smirnov, M; Smirnov, O; Sogo-Bezerra, T; Sokolov, S; Songwadhana, J; Soonthornthum, B; Sotnikov, A; Srámek, O; Sreethawong, W; Stahl, A; Stanco, L; Stankevich, K; Steiger, H; Steinmann, J; Sterr, T; Stock, MR; Strati, V; Studenikin, A; Su, J; Sun, SF; Sun, XL; Sun, YJ; Sun, YZ; Sun, ZY; Suwonjandee, N; Szelezniak, M; Takenaka, A; Tang, J; Tang, Q; Tang, Q; Tang, X; Hariharan, VT; Theisen, E; Tietzsch, A; Tkachev, I; Tmej, T; Torri, MDC; Tortorici, F; Treskov, K; Triossi, A; Triozzi, R; Trzaska, W; Tung, YC; Tuve, C; Ushakov, N; Vedin, V; Verde, G; Vialkov, M; Viaud, B; Vollbrecht, CM; von Sturm, K; Vorobel, V; Voronin, D; Votano, L; Walker, P; Wang, CS; Wang, CH; Wang, E; Wang, GL; Wang, J; Wang, J; Wang, L; Wang, M; Wang, M; Wang, RG; Wang, SG; Wang, W; Wang, WS; Wang, X; Wang, XY; Wang, YF; Wang, YG; Wang, Y; Wang, Y; Wang, YF; Wang, YQ; Wang, YY; Wang, Z; Wang, Z; Wang, ZM; Watcharangkool, A; Wei, W; Wei, W; Wei, WL; Wei, YD; Wen, KL; Wen, LJ; Weng, J; Wiebusch, C; Wirth, R; Wonsak, B; Wu, DR; Wu, Q; Wu, YY; Wu, Z; Wurm, M; Wurtz, J; Wysotzki, C; Xi, YF; Xia, DM; Xiao, X; Xie, XC; Xie, YG; Xie, ZQ; Xin, Z; Xing, ZZ; Xu, BD; Xu, C; Xu, DL; Xu, FR; Xu, HK; Xu, JL; Xu, J; Xu, MH; Xu, Y; Xu, Y; Yan, BJ; Yan, QY; Yan, T; Yan, XB; Yan, YP; Yang, CG; Yang, CF; Yang, J; Yang, L; Yang, XY; Yang, YF; Yang, YF; Yao, HF; Ye, JX; Ye, M; Ye, ZP; Yermia, F; You, ZY; Yu, BX; Yu, CY; Yu, CX; Yu, GJ; Yu, HZ; Yu, M; Yu, XH; Yu, ZY; Yu, ZZ; Yuan, CX; Yuan, CZ; Yuan, Y; Yuan, ZX; Yue, BB; Zafar, N; Zavadskyi, V; Zeng, S; Zeng, TX; Zeng, YD; Zhan, L; Zhang, AQ; Zhang, B; Zhang, BT; Zhang, FY; Zhang, HS; Zhang, HH; Zhang, JL; Zhang, JW; Zhang, J; Zhang, JB; Zhang, JN; Zhang, MH; Zhang, P; Zhang, QM; Zhang, SQ; Zhang, S; Zhang, SH; Zhang, SY; Zhang, T; Zhang, XM; Zhang, X; Zhang, XT; Zhang, YH; Zhang, YY; Zhang, YP; Zhang, Y; Zhang, YY; Zhang, YM; Zhang, ZY; Zhang, ZJ; Zhao, J; Zhao, R; Zhao, RZ; Zhao, SJ; Zheng, DQ; Zheng, H; Zheng, YH; Zhong, WR; Zhou, J; Zhou, L; Zhou, N; Zhou, S; Zhou, T; Zhou, X; Zhu, JS; Zhu, KF; Zhu, KJ; Zhu, ZH; Zhuang, B; Zhuang, HL; Zong, L; Zou, JH; Züfle, J; Zwickel, S</t>
  </si>
  <si>
    <t>Abusleme, Angel; Adam, Thomas; Ahmad, Shakeel; Ahmed, Rizwan; Aiello, Sebastiano; Akram, Muhammad; Aleem, Abid; Alexandros, Tsagkarakis; An, Fengpeng; An, Qi; Andronico, Giuseppe; Anfimov, Nikolay; Antonelli, Vito; Antoshkina, Tatiana; Asavapibhop, Burin; de Andre, Joao Pedro Athayde Marcondes; Auguste, Didier; Bai, Weidong; Balashov, Nikita; Baldini, Wander; Barresi, Andrea; Basilico, Davide; Baussan, Eric; Bellato, Marco; Beretta, Marco; Bergnoli, Antonio; Bick, Daniel; Bieger, Lukas; Biktemerova, Svetlana; Birkenfeld, Thilo; Blum, David; Blyth, Simon; Bolshakova, Anastasia; Bongrand, Mathieu; Bordereau, Clement; Breton, Dominique; Brigatti, Augusto; Brugnera, Riccardo; Bruno, Riccardo; Budano, Antonio; Busto, Jose; Cabrera, Anatael; Caccianiga, Barbara; Cai, Hao; Cai, Xiao; Cai, Yanke; Cai, Zhiyan; Callier, Stephane; Cammi, Antonio; Campeny, Agustin; Cao, Chuanya; Cao, Guofu; Cao, Jun; Caruso, Rossella; Cerna, Cedric; Cerrone, Vanessa; Chan, Chi; Chang, Jinfan; Chang, Yun; Chen, Chao; Chen, Guoming; Chen, Pingping; Chen, Shaomin; Chen, Yixue; Chen, Yu; Chen, Zhiyuan; Chen, Zikang; Cheng, Jie; Cheng, Yaping; Cheng, Yu Chin; Chepurnov, Alexander; Chetverikov, Alexey; Chiesa, Davide; Chimenti, Pietro; Chu, Ziliang; Chukanov, Artem; Claverie, Gerard; Clementi, Catia; Clerbaux, Barbara; Molla, Marta Colomer; Di Lorenzo, Selma Conforti; Coppi, Alberto; Corti, Daniele; Csakli, Simon; Dal Corso, Flavio; Dalager, Olivia; Datta, Jaydeep; De La Taille, Christophe; Deng, Zhi; Deng, Ziyan; Depnering, Wilfried; Ding, Xiaoyu; Ding, Xuefeng; Ding, Yayun; Dirgantara, Bayu; Dittrich, Carsten; Dmitrievsky, Sergey; Dohnal, Tadeas; Dolzhikov, Dmitry; Donchenko, Georgy; Dong, Jianmeng; Doroshkevich, Evgeny; Dou, Wei; Dracos, Marcos; Druillole, Frederic; Du, Ran; Du, Shuxian; Dugas, Katherine; Dusini, Stefano; Duyang, Hongyue; Eck, Jessica; Enqvist, Timo; Fabbri, Andrea; Fahrendholz, Ulrike; Fan, Lei; Fang, Jian; Fang, Wenxing; Fargetta, Marco; Fedoseev, Dmitry; Fei, Zhengyong; Feng, Li-Cheng; Feng, Qichun; Ferraro, Federico; Fournier, Amelie; Gan, Haonan; Gao, Feng; Garfagnini, Alberto; Gavrikov, Arsenii; Giammarchi, Marco; Giudice, Nunzio; Gonchar, Maxim; Gong, Guanghua; Gong, Hui; Gornushkin, Yuri; Goettel, Alexandre; Grassi, Marco; Gromov, Maxim; Gromov, Vasily; Gu, Minghao; Gu, Xiaofei; Gu, Yu; Guan, Mengyun; Guan, Yuduo; Guardone, Nunzio; Guo, Cong; Guo, Wanlei; Guo, Xinheng; Hagner, Caren; Han, Ran; Han, Yang; He, Miao; He, Wei; Heinz, Tobias; Hellmuth, Patrick; Heng, Yuekun; Herrera, Rafael; Hor, YuenKeung; Hou, Shaojing; Hsiung, Yee; Hu, Bei-Zhen; Hu, Hang; Hu, Jianrun; Hu, Jun; Hu, Shouyang; Hu, Tao; Hu, Yuxiang; Hu, Zhuojun; Huang, Guihong; Huang, Hanxiong; Huang, Jinhao; Huang, Junting; Huang, Kaixuan; Huang, Wenhao; Huang, Xin; Huang, Xingtao; Huang, Yongbo; Hui, Jiaqi; Huo, Lei; Huo, Wenju; Huss, Cedric; Hussain, Safeer; Imbert, Leonard; Ioannisian, Ara; Isocrate, Roberto; Jelmini, Beatrice; Jeria, Ignacio; Ji, Xiaolu; Jia, Huihui; Jia, Junji; Jian, Siyu; Jiang, Cailian; Jiang, Di; Jiang, Wei; Jiang, Xiaoshan; Jing, Xiaoping; Jollet, Cecile; Kampmann, Philipp; Kang, Li; Karaparambil, Rebin; Kazarian, Narine; Khan, Ali; Khatun, Amina; Khosonthongkee, Khanchai; Korablev, Denis; Kouzakov, Konstantin; Krasnoperov, Alexey; Kuleshov, Sergey; Kutovskiy, Nikolay; Lachenmaier, Tobias; Landini, Cecilia; Leblanc, Sebastien; Lebrin, Victor; Lefevre, Frederic; Lei, Ruiting; Leitner, Rupert; Leung, Jason; Li, Demin; Li, Fei; Li, Fule; Li, Gaosong; Li, Huiling; Li, Jiajun; Li, Mengzhao; Li, Min; Li, Nan; Li, Qingjiang; Li, Ruhui; Li, Rui; Li, Shanfeng; Li, Tao; Li, Teng; Li, Weidong; Li, Weiguo; Li, Xiaomei; Li, Xiaonan; Li, Xinglong; Li, Yi; Li, Yichen; Li, Yufeng; Li, Zepeng; Li, Zhaohan; Li, Zhibing; Li, Ziyuan; Li, Zonghai; Liang, Hao; Liang, Hao; Liao, Jiajun; Limphirat, Ayut; Lin, Guey-Lin; Lin, Shengxin; Lin, Tao; Ling, Jiajie; Ling, Xin; Lippi, Ivano; Liu, Caimei; Liu, Fang; Liu, Fengcheng; Liu, Haidong; Liu, Haotian; Liu, Hongbang; Liu, Hongjuan; Liu, Hongtao; Liu, Hui; Liu, Jianglai; Liu, Jiaxi; Liu, Jinchang; Liu, Min; Liu, Qian; Liu, Qin; Liu, Runxuan; Liu, Shenghui; Liu, Shubin; Liu, Shulin; Liu, Xiaowei; Liu, Xiwen; Liu, Xuewei; Liu, Yankai; Liu, Zhen; Lokhov, Alexey; Lombardi, Paolo; Lombardo, Claudio; Loo, Kai; Lu, Chuan; Lu, Haoqi; Lu, Jingbin; Lu, Junguang; Lu, Peizhi; Lu, Shuxiang; Lubsandorzhiev, Bayarto; Lubsandorzhiev, Sultim; Ludhova, Livia; Lukanov, Arslan; Luo, Daibin; Luo, Fengjiao; Luo, Guang; Luo, Jianyi; Luo, Shu; Luo, Wuming; Luo, Xiaojie; Lyashuk, Vladimir; Ma, Bangzheng; Ma, Bing; Ma, Qiumei; Ma, Si; Ma, Xiaoyan; Ma, Xubo; Maalmi, Jihane; Magoni, Marco; Mai, Jingyu; Malyshkin, Yury; Mandujano, Roberto Carlos; Mantovani, Fabio; Mao, Xin; Mao, Yajun; Mari, Stefano M.; Marini, Filippo; Martini, Agnese; Mayer, Matthias; Mayilyan, Davit; Mednieks, Ints; Meng, Yue; Meraviglia, Anita; Meregaglia, Anselmo; Meroni, Emanuela; Meyhoefer, David; Miramonti, Lino; Mohan, Nikhil; Montini, Paolo; Montuschi, Michele; Mueller, Axel; Nastasi, Massimiliano; Naumov, Dmitry V.; Naumova, Elena; Navas-Nicolas, Diana; Nemchenok, Igor; Minh Thuan Nguyen Thi; Nikolaev, Alexey; Ning, Feipeng; Ning, Zhe; Nunokawa, Hiroshi; Oberauer, Lothar; Ochoa-Ricoux, Juan Pedro; Olshevskiy, Alexander; Orestano, Domizia; Ortica, Fausto; Othegraven, Rainer; Paoloni, Alessandro; Parmeggiano, Sergio; Pei, Yatian; Pelicci, Luca; Peng, Anguo; Peng, Haiping; Peng, Yu; Peng, Zhaoyuan; Perrot, Frederic; Petitjean, Pierre-Alexandre; Petrucci, Fabrizio; Pilarczyk, Oliver; Rico, Luis Felipe Pineres; Popov, Artyom; Poussot, Pascal; Previtali, Ezio; Qi, Fazhi; Qi, Ming; Qi, Xiaohui; Qian, Sen; Qian, Xiaohui; Qian, Zhen; Qiao, Hao; Qin, Zhonghua; Qiu, Shoukang; Ranucci, Gioacchino; Rasheed, Reem; Re, Alessandra; Rebii, Abdel; Redchuk, Mariia; Ren, Bin; Ren, Jie; Ricci, Barbara; Rifai, Mariam; Roche, Mathieu; Rodphai, Narongkiat; Romani, Aldo; Roskovec, Bedrich; Ruan, Xichao; Rybnikov, Arseniy; Sadovsky, Andrey; Saggese, Paolo; Sandanayake, Deshan; Sanfilippo, Simone; Sangka, Anut; Sawangwit, Utane; Schever, Michaela; Schwab, Cedric; Schweizer, Konstantin; Selyunin, Alexandr; Serafini, Andrea; Settimo, Mariangela; Sharov, Vladislav; Shaydurova, Arina; Shi, Jingyan; Shi, Yanan; Shutov, Vitaly; Sidorenkov, Andrey; Simkovic, Fedor; Singhal, Apeksha; Sirignano, Chiara; Siripak, Jaruchit; Sisti, Monica; Smirnov, Mikhail; Smirnov, Oleg; Sogo-Bezerra, Thiago; Sokolov, Sergey; Songwadhana, Julanan; Soonthornthum, Boonrucksar; Sotnikov, Albert; Sramek, Ondrej; Sreethawong, Warintorn; Stahl, Achim; Stanco, Luca; Stankevich, Konstantin; Steiger, Hans; Steinmann, Jochen; Sterr, Tobias; Stock, Matthias Raphael; Strati, Virginia; Studenikin, Alexander; Su, Jun; Sun, Shifeng; Sun, Xilei; Sun, Yongjie; Sun, Yongzhao; Sun, Zhengyang; Suwonjandee, Narumon; Szelezniak, Michal; Takenaka, Akira; Tang, Jian; Tang, Qiang; Tang, Quan; Tang, Xiao; Hariharan, Vidhya Thara; Theisen, Eric; Tietzsch, Alexander; Tkachev, Igor; Tmej, Tomas; Torri, Marco Danilo Claudio; Tortorici, Francesco; Treskov, Konstantin; Triossi, Andrea; Triozzi, Riccardo; Trzaska, Wladyslaw; Tung, Yu-Chen; Tuve, Cristina; Ushakov, Nikita; Vedin, Vadim; Verde, Giuseppe; Vialkov, Maxim; Viaud, Benoit; Vollbrecht, Cornelius Moritz; von Sturm, Katharina; Vorobel, Vit; Voronin, Dmitriy; Votano, Lucia; Walker, Pablo; Wang, Caishen; Wang, Chung-Hsiang; Wang, En; Wang, Guoli; Wang, Jian; Wang, Jun; Wang, Lu; Wang, Meng; Wang, Meng; Wang, Ruiguang; Wang, Siguang; Wang, Wei; Wang, Wenshuai; Wang, Xi; Wang, Xiangyue; Wang, Yangfu; Wang, Yaoguang; Wang, Yi; Wang, Yi; Wang, Yifang; Wang, Yuanqing; Wang, Yuyi; Wang, Zhe; Wang, Zheng; Wang, Zhimin; Watcharangkool, Apimook; Wei, Wei; Wei, Wei; Wei, Wenlu; Wei, Yadong; Wen, Kaile; Wen, Liangjian; Weng, Jun; Wiebusch, Christopher; Wirth, Rosmarie; Wonsak, Bjoern; Wu, Diru; Wu, Qun; Wu, Yiyang; Wu, Zhi; Wurm, Michael; Wurtz, Jacques; Wysotzki, Christian; Xi, Yufei; Xia, Dongmei; Xiao, Xiang; Xie, Xiaochuan; Xie, Yuguang; Xie, Zhangquan; Xin, Zhao; Xing, Zhizhong; Xu, Benda; Xu, Cheng; Xu, Donglian; Xu, Fanrong; Xu, Hangkun; Xu, Jilei; Xu, Jing; Xu, Meihang; Xu, Yin; Xu, Yu; Yan, Baojun; Yan, Qiyu; Yan, Taylor; Yan, Xiongbo; Yan, Yupeng; Yang, Changgen; Yang, Chengfeng; Yang, Jie; Yang, Lei; Yang, Xiaoyu; Yang, Yifan; Yang, Yifan; Yao, Haifeng; Ye, Jiaxuan; Ye, Mei; Ye, Ziping; Yermia, Frederic; You, Zhengyun; Yu, Boxiang; Yu, Chiye; Yu, Chunxu; Yu, Guojun; Yu, Hongzhao; Yu, Miao; Yu, Xianghui; Yu, Zeyuan; Yu, Zezhong; Yuan, Cenxi; Yuan, Chengzhuo; Yuan, Ying; Yuan, Zhenxiong; Yue, Baobiao; Zafar, Noman; Zavadskyi, Vitalii; Zeng, Shan; Zeng, Tingxuan; Zeng, Yuda; Zhan, Liang; Zhang, Aiqiang; Zhang, Bin; Zhang, Binting; Zhang, Feiyang; Zhang, Haosen; Zhang, Honghao; Zhang, Jialiang; Zhang, Jiawen; Zhang, Jie; Zhang, Jingbo; Zhang, Jinnan; Zhang, Mohan; Zhang, Peng; Zhang, Qingmin; Zhang, Shiqi; Zhang, Shu; Zhang, Shuihan; Zhang, Siyuan; Zhang, Tao; Zhang, Xiaomei; Zhang, Xin; Zhang, Xuantong; Zhang, Yinhong; Zhang, Yiyu; Zhang, Yongpeng; Zhang, Yu; Zhang, Yuanyuan; Zhang, Yumei; Zhang, Zhenyu; Zhang, Zhijian; Zhao, Jie; Zhao, Rong; Zhao, Runze; Zhao, Shujun; Zheng, Dongqin; Zheng, Hua; Zheng, Yangheng; Zhong, Weirong; Zhou, Jing; Zhou, Li; Zhou, Nan; Zhou, Shun; Zhou, Tong; Zhou, Xiang; Zhu, Jingsen; Zhu, Kangfu; Zhu, Kejun; Zhu, Zhihang; Zhuang, Bo; Zhuang, Honglin; Zong, Liang; Zou, Jiaheng; Zuefle, Jan; Zwickel, Sebastian</t>
  </si>
  <si>
    <t>JUNO sensitivity to 7Be, pep, and CNO solar neutrinos</t>
  </si>
  <si>
    <t>JOURNAL OF COSMOLOGY AND ASTROPARTICLE PHYSICS</t>
  </si>
  <si>
    <t>solar and atmospheric neutrinos; neutrino detectors</t>
  </si>
  <si>
    <t>FLUX; HELIOSEISMOLOGY; OSCILLATIONS; MODES</t>
  </si>
  <si>
    <t>The Jiangmen Underground Neutrino Observatory (JUNO), the first multi-kton liquid scintillator detector, which is under construction in China, will have a unique potential to perform a real-time measurement of solar neutrinos well below the few MeV threshold typical of Water Cherenkov detectors. JUNO's large target mass and excellent energy resolution are prerequisites for reaching unprecedented levels of precision. In this paper, we provide estimation of the JUNO sensitivity to Be-7, pep, and CNO solar neutrinos that can be obtained via a spectral analysis above the 0.45 MeV threshold. This study is performed assuming different scenarios of the liquid scintillator radiopurity, ranging from the most optimistic one corresponding to the radiopurity levels obtained by the Borexino experiment, up to the minimum requirements needed to perform the neutrino mass ordering determination with reactor antineutrinos - the main goal of JUNO. Our study shows that in most scenarios, JUNO will be able to improve the current best measurements on 7Be, pep, and CNO solar neutrino fluxes. We also perform a study on the JUNO capability to detect periodical time variations in the solar neutrino flux, such as the day-night modulation induced by neutrino flavor regeneration in Earth, and the modulations induced by temperature changes driven by helioseismic waves.</t>
  </si>
  <si>
    <t>[Ioannisian, Ara; Kazarian, Narine; Mayilyan, Davit] Yerevan Phys Inst, Yerevan, Armenia; [Clerbaux, Barbara; Molla, Marta Colomer; Datta, Jaydeep; Gao, Feng; Petitjean, Pierre-Alexandre; Yang, Yifan] Univ Libre Bruxelles, Brussels, Belgium; [Chimenti, Pietro] Univ Estadual Londrina, Londrina, Parana, Brazil; [Nunokawa, Hiroshi] Pontificia Univ Catolica Rio de Janeiro, Rio De Janeiro, Brazil; [Abusleme, Angel; Campeny, Agustin; Herrera, Rafael; Kuleshov, Sergey; Ochoa-Ricoux, Juan Pedro; Walker, Pablo] Millennium Inst Subatom Phys High Energy Frontier, ANID, Santiago, Chile; [Abusleme, Angel; Campeny, Agustin; Herrera, Rafael; Jeria, Ignacio; Ochoa-Ricoux, Juan Pedro; Walker, Pablo] Pontificia Univ Catolica Chile, Santiago, Chile; Univ Tecn Federico Santa Maria, Valparaiso, Chile; [Cheng, Yaping; Han, Ran; Mao, Xin] Beijing Inst Spacecraft Environm Engn, Beijing, Peoples R China; [Guo, Xinheng; Xu, Jing] Beijing Normal Univ, Beijing, Peoples R China; [Hu, Shouyang; Huang, Hanxiong; Jian, Siyu; Li, Xiaomei; Li, Xinglong; Liang, Hao; Ren, Jie; Ruan, Xichao; Zhou, Jing] China Inst Atom Energy, Beijing, Peoples R China; [Blyth, Simon; Cai, Xiao; Cai, Yanke; Cai, Zhiyan; Cao, Chuanya; Cao, Guofu; Cao, Jun; Chang, Jinfan; Chen, Chao; Chen, Zhiyuan; Chu, Ziliang; Deng, Ziyan; Ding, Xuefeng; Ding, Yayun; Du, Ran; Fan, Lei; Fang, Jian; Fang, Wenxing; Fei, Zhengyong; Gu, Minghao; Guan, Mengyun; Guan, Yuduo; Guo, Cong; Guo, Wanlei; He, Miao; He, Wei; Heng, Yuekun; Hou, Shaojing; Hu, Jianrun; Hu, Jun; Hu, Tao; Hu, Yuxiang; Huang, Jinhao; Huang, Xin; Ji, Xiaolu; Jiang, Wei; Jiang, Xiaoshan; Jing, Xiaoping; Li, Fei; Li, Gaosong; Li, Huiling; Li, Mengzhao; Li, Min; Li, Ruhui; Li, Weidong; Li, Weiguo; Li, Xiaonan; Li, Yichen; Li, Yufeng; Li, Zepeng; Li, Zhaohan; Lin, Tao; Liu, Caimei; Liu, Jiaxi; Liu, Jinchang; Liu, Shenghui; Liu, Shulin; Liu, Zhen; Lu, Haoqi; Lu, Junguang; Luo, Daibin; Luo, Wuming; Luo, Xiaojie; Ma, Qiumei; Ma, Si; Ma, Xiaoyan; Ning, Feipeng; Ning, Zhe; Pei, Yatian; Peng, Yu; Peng, Zhaoyuan; Qi, Fazhi; Qi, Xiaohui; Qian, Sen; Qian, Xiaohui; Qin, Zhonghua; Rodphai, Narongkiat; Shi, Jingyan; Shi, Yanan; Sun, Xilei; Sun, Yongzhao; Tang, Xiao; Wang, Lu; Wang, Ruiguang; Wang, Wenshuai; Wang, Yangfu; Wang, Yaoguang; Wang, Yi; Wang, Yifang; Wang, Zheng; Wang, Zhimin; Wei, Wei; Wei, Wenlu; Wen, Kaile; Wen, Liangjian; Wu, Diru; Wu, Zhi; Xie, Yuguang; Xie, Zhangquan; Xin, Zhao; Xing, Zhizhong; Xu, Hangkun; Xu, Jilei; Xu, Meihang; Yan, Baojun; Yan, Xiongbo; Yang, Changgen; Yang, Xiaoyu; Yang, Yifan; Yao, Haifeng; Ye, Jiaxuan; Ye, Mei; Yu, Boxiang; Yu, Zeyuan; Yu, Zezhong; Yuan, Chengzhuo; Zeng, Shan; Zeng, Tingxuan; Zhan, Liang; Zhang, Binting; Zhang, Haosen; Zhang, Jiawen; Zhang, Jie; Zhang, Jinnan; Zhang, Mohan; Zhang, Peng; Zhang, Shuihan; Zhang, Xiaomei; Zhang, Xin; Zhang, Xuantong; Zhang, Yinhong; Zhang, Yiyu; Zhang, Yongpeng; Zhang, Yu; Zhao, Jie; Zhao, Runze; Zhou, Li; Zhou, Shun; Zhou, Tong; Zhu, Kejun; Zhu, Zhihang; Zhuang, Bo; Zhuang, Honglin; Zou, Jiaheng] Inst High Energy Phys, Beijing, Peoples R China; [Chen, Yixue; Cheng, Jie; Liu, Fang; Liu, Fengcheng; Ma, Xubo; Sun, Shifeng] North China Elect Power Univ, Beijing, Peoples R China; [Mao, Yajun; Qiao, Hao; Wang, Siguang; Yuan, Ying] Peking Univ, Sch Phys, Beijing, Peoples R China; [Chen, Shaomin; Deng, Zhi; Dong, Jianmeng; Dou, Wei; Gong, Guanghua; Gong, Hui; Li, Fule; Liu, Xuewei; Wang, Yi; Wang, Yuanqing; Wang, Yuyi; Wang, Zhe; Weng, Jun; Wu, Yiyang; Xu, Benda; Yuan, Zhenxiong; Zhang, Aiqiang; Zong, Liang] Tsinghua Univ, Beijing, Peoples R China; [Li, Weidong; Liu, Qian; Yan, Qiyu; Zheng, Yangheng] Univ Chinese Acad Sci, Beijing, Peoples R China; [Lu, Jingbin] Jilin Univ, Changchun, Peoples R China; [Li, Nan; Li, Qingjiang; Wang, Xi] Natl Univ Def Technol, Coll Elect Sci &amp; Engn, Changsha, Peoples R China; [Xia, Dongmei] Chongqing Univ, Chongqing, Peoples R China; [Chen, Pingping; Kang, Li; Lei, Ruiting; Li, Shanfeng; Li, Yi; Lin, Shengxin; Ren, Bin; Wang, Caishen; Wei, Yadong; Yang, Lei; Yu, Chiye; Zhang, Zhijian; Zheng, Hua] Dongguan Univ Technol, Dongguan, Peoples R China; [Gu, Yu; Liu, Hui; Xu, Fanrong; Zheng, Dongqin; Zhong, Weirong] Jinan Univ, Guangzhou, Peoples R China; [An, Fengpeng; Bai, Weidong; Chen, Yu; Chen, Zikang; Han, Yang; Hor, YuenKeung; Hu, Hang; Hu, Zhuojun; Huang, Kaixuan; Li, Jiajun; Li, Tao; Li, Zhibing; Li, Ziyuan; Liao, Jiajun; Ling, Jiajie; Liu, Hongtao; Liu, Xiaowei; Lu, Peizhi; Luo, Guang; Luo, Jianyi; Mai, Jingyu; Qian, Zhen; Smirnov, Mikhail; Su, Jun; Tang, Jian; Tang, Qiang; Wang, Jun; Wang, Wei; Wang, Xiangyue; Xiao, Xiang; Xu, Yu; You, Zhengyun; Yu, Hongzhao; Yuan, Cenxi; Yue, Baobiao; Zeng, Yuda; Zhang, Honghao; Zhang, Shiqi; Zhang, Shu; Zhang, Yumei; Zhao, Rong] Sun Yat Sen Univ, Guangzhou, Peoples R China; [Feng, Qichun; Huo, Lei; Wang, Guoli; Zhang, Jingbo] Harbin Inst Technol, Harbin, Peoples R China; [An, Qi; Huo, Wenju; Jiang, Di; Liang, Hao; Liu, Qin; Liu, Shubin; Peng, Haiping; Sun, Yongjie; Wang, Jian; Zhou, Nan] Univ Sci &amp; Technol China, Hefei, Peoples R China; [Ling, Xin; Liu, Hongjuan; Liu, Min; Luo, Fengjiao; Peng, Anguo; Qiu, Shoukang; Tang, Quan; Wang, Meng; Xu, Cheng] Univ South China, Radiochem &amp; Nucl Chem Grp, Hengyang, Peoples R China; [Huang, Guihong] Wuyi Univ, Jiangmen, Peoples R China; [Ding, Xiaoyu; Duyang, Hongyue; Huang, Wenhao; Huang, Xingtao; Li, Teng; Ma, Bangzheng; Wang, Meng; Wei, Wei; Wu, Qun] Shandong Univ, Jinan, Peoples R China; [Ding, Xiaoyu; Duyang, Hongyue; Huang, Wenhao; Huang, Xingtao; Li, Teng; Ma, Bangzheng; Wang, Meng; Wei, Wei; Wu, Qun] Shandong Univ, Key Lab Particle Phys &amp; Particle Irradiat, Minist Educ, Jinan, Peoples R China; [Jiang, Cailian; Qi, Ming; Yu, Guojun; Zhang, Jialiang] Nanjing Univ, Nanjing, Peoples R China; [Chen, Guoming; Huang, Yongbo; Liu, Hongbang; Liu, Xiwen; Xie, Xiaochuan; Yang, Chengfeng; Zhang, Siyuan] Guangxi Univ, Nanning, Peoples R China; [Zhu, Jingsen] East China Univ Sci &amp; Technol, Shanghai, Peoples R China; [Huang, Junting; Hui, Jiaqi; Li, Rui; Liu, Jianglai; Meng, Yue; Xu, Donglian; Zhang, Feiyang; Zhang, Tao] Shanghai Jiao Tong Univ, Sch Phys &amp; Astron, Shanghai, Peoples R China; [Liu, Jianglai; Sun, Zhengyang; Takenaka, Akira; Xu, Donglian; Ye, Ziping; Zhang, Yuanyuan] Shanghai Jiao Tong Univ, Tsung Dao Lee Inst, Shanghai, Peoples R China; [Gan, Haonan; Lu, Chuan; Xi, Yufei] Chinese Acad Geol Sci, Inst Hydrogeol &amp; Environm Geol, Shijiazhuang, Hebei, Peoples R China; [Jia, Huihui; Xu, Yin; Yu, Chunxu; Yu, Xianghui] Nankai Univ, Tianjin, Peoples R China; [Cai, Hao; Jia, Junji; Li, Zonghai; Liu, Haotian; Yu, Miao; Zhang, Zhenyu; Zhou, Xiang] Wuhan Univ, Wuhan, Peoples R China; [Liu, Yankai; Zhang, Qingmin; Zhu, Kangfu] Xi An Jiao Tong Univ, Xian, Peoples R China; [Luo, Shu] Xiamen Univ, Xiamen, Peoples R China; [Du, Shuxian; Gu, Xiaofei; Li, Demin; Liu, Haidong; Lu, Shuxiang; Ma, Bing; Wang, En; Yang, Jie; Zhang, Bin; Zhao, Shujun] Zhengzhou Univ, Sch Phys &amp; Microelect, Zhengzhou, Peoples R China; [Chan, Chi; Feng, Li-Cheng; Leung, Jason; Lin, Guey-Lin; Minh Thuan Nguyen Thi] Natl Yang Ming Chiao Tung Univ, Inst Phys, Hsinchu, Taiwan; [Chang, Yun; Wang, Chung-Hsiang] Natl United Univ, Miaoli, Taiwan; [Bordereau, Clement; Cheng, Yu Chin; Hsiung, Yee; Hu, Bei-Zhen; Tung, Yu-Chen] Natl Taiwan Univ, Dept Phys, Taipei, Taiwan; [Dohnal, Tadeas; Leitner, Rupert; Roskovec, Bedrich; Sramek, Ondrej; Tmej, Tomas; Vorobel, Vit] Charles Univ Prague, Fac Math &amp; Phys, Prague, Czech Republic; [Enqvist, Timo; Loo, Kai; Trzaska, Wladyslaw] Univ Jyvaskyla, Dept Phys, Jyvaskyla, Finland; [Auguste, Didier; Breton, Dominique; Cabrera, Anatael; Maalmi, Jihane; Navas-Nicolas, Diana] Univ Paris Saclay, IJCLab, CNRS, IN2P3, F-91405 Orsay, France; [Bordereau, Clement; Callier, Stephane; Cerna, Cedric; Claverie, Gerard; Di Lorenzo, Selma Conforti; De La Taille, Christophe; Druillole, Frederic; Fournier, Amelie; Hellmuth, Patrick; Huss, Cedric; Jollet, Cecile; Leblanc, Sebastien; Meregaglia, Anselmo; Perrot, Frederic; Rasheed, Reem; Rebii, Abdel; Roche, Mathieu] Univ Bordeaux, CNRS, UMR 5797, LP2I, F-33170 Gradignan, France; [Adam, Thomas; de Andre, Joao Pedro Athayde Marcondes; Baussan, Eric; Dracos, Marcos; Rico, Luis Felipe Pineres; Poussot, Pascal; Sandanayake, Deshan; Schwab, Cedric; Szelezniak, Michal; Wurtz, Jacques] Univ Strasbourg, IPHC, CNRS, IN2P3, F-67037 Strasbourg, France; [Busto, Jose] Aix Marseille Univ, CPPM, CNRS, IN2P3, Marseille, France; [Bongrand, Mathieu; Imbert, Leonard; Karaparambil, Rebin; Lebrin, Victor; Lefevre, Frederic; Settimo, Mariangela; Sogo-Bezerra, Thiago; Viaud, Benoit; Yermia, Frederic] Univ Nantes, IN2P3, CNRS, SUBATECH,IMT Atlantique, Nantes, France; [Alexandros, Tsagkarakis; Birkenfeld, Thilo; Goettel, Alexandre; Liu, Runxuan; Ludhova, Livia; Meraviglia, Anita; Mohan, Nikhil; Pelicci, Luca; Rifai, Mariam; Schever, Michaela; Singhal, Apeksha; Stahl, Achim; Steinmann, Jochen; Vollbrecht, Cornelius Moritz; Wiebusch, Christopher; Wysotzki, Christian] Rhein Westfal TH Aachen, Phys Inst B 3, Aachen, Germany; [Bick, Daniel; Hagner, Caren; Meyhoefer, David; Hariharan, Vidhya Thara; Wirth, Rosmarie; Wonsak, Bjoern] Univ Hamburg, Inst Expt Phys, Hamburg, Germany; [Goettel, Alexandre; Kampmann, Philipp; Liu, Runxuan; Ludhova, Livia; Malyshkin, Yury; Meraviglia, Anita; Mohan, Nikhil; Pelicci, Luca; Rifai, Mariam; Schever, Michaela; Singhal, Apeksha; Vollbrecht, Cornelius Moritz] Forschungszentrum Julich, Nucl Phys Inst IKP 2, Julich, Germany; [Depnering, Wilfried; Othegraven, Rainer; Pilarczyk, Oliver; Steiger, Hans; Theisen, Eric; Wurm, Michael] Johannes Gutenberg Univ Mainz, Inst Phys, Mainz, Germany; [Depnering, Wilfried; Othegraven, Rainer; Pilarczyk, Oliver; Steiger, Hans; Theisen, Eric; Wurm, Michael] Johannes Gutenberg Univ Mainz, EC PRISMA, Mainz, Germany; [Csakli, Simon; Dittrich, Carsten; Fahrendholz, Ulrike; Mayer, Matthias; Oberauer, Lothar; Schweizer, Konstantin; Steiger, Hans; Stock, Matthias Raphael; Zwickel, Sebastian] Tech Univ Munich, Munich, Germany; [Kampmann, Philipp; Malyshkin, Yury; Meraviglia, Anita; Mohan, Nikhil] Helmholtzzentrum Schwerionenforsch, Planckstr 1, D-64291 Darmstadt, Germany; [Bieger, Lukas; Blum, David; Eck, Jessica; Heinz, Tobias; Lachenmaier, Tobias; Mueller, Axel; Sterr, Tobias; Tietzsch, Alexander; Zuefle, Jan] Eberhard Karls Univ Tubingen, Inst Phys, Tubingen, Germany; [Aiello, Sebastiano; Andronico, Giuseppe; Bruno, Riccardo; Caruso, Rossella; Fargetta, Marco; Giudice, Nunzio; Guardone, Nunzio; Lombardo, Claudio; Tortorici, Francesco; Tuve, Cristina; Verde, Giuseppe] INFN Catania, Catania, Italy; [Aiello, Sebastiano; Andronico, Giuseppe; Bruno, Riccardo; Caruso, Rossella; Fargetta, Marco; Giudice, Nunzio; Guardone, Nunzio; Lombardo, Claudio; Tortorici, Francesco; Tuve, Cristina; Verde, Giuseppe] Univ Catania, Dipartimento Fis &amp; Astron, Catania, Italy; [Baldini, Wander; Mantovani, Fabio; Montuschi, Michele; Ricci, Barbara; Strati, Virginia] Univ Ferrara, Dept Phys &amp; Earth Sci, Ferrara, Italy; [Baldini, Wander; Mantovani, Fabio; Montuschi, Michele; Ricci, Barbara; Strati, Virginia] Ist Nazl Fis Nucl, Sez Ferrara, Ferrara, Italy; [Antonelli, Vito; Basilico, Davide; Beretta, Marco; Brigatti, Augusto; Caccianiga, Barbara; Ferraro, Federico; Giammarchi, Marco; Landini, Cecilia; Lombardi, Paolo; Magoni, Marco; Meroni, Emanuela; Miramonti, Lino; Parmeggiano, Sergio; Ranucci, Gioacchino; Re, Alessandra; Saggese, Paolo; Torri, Marco Danilo Claudio] Ist Nazl Fis Nucl, Sez Milano, Milan, Italy; [Antonelli, Vito; Basilico, Davide; Beretta, Marco; Brigatti, Augusto; Caccianiga, Barbara; Ferraro, Federico; Giammarchi, Marco; Landini, Cecilia; Lombardi, Paolo; Magoni, Marco; Meroni, Emanuela; Miramonti, Lino; Parmeggiano, Sergio; Ranucci, Gioacchino; Re, Alessandra; Saggese, Paolo; Torri, Marco Danilo Claudio] Univ Milan, Dipartimento Fis, Milan, Italy; [Barresi, Andrea; Cammi, Antonio; Chiesa, Davide; Nastasi, Massimiliano; Previtali, Ezio; Sisti, Monica] INFN Milano Bicocca, Milan, Italy; [Barresi, Andrea; Chiesa, Davide; Nastasi, Massimiliano; Previtali, Ezio; Sisti, Monica] Univ Milano Bicocca, Milan, Italy; [Cammi, Antonio] Politecn Milan, Milan, Italy; [Bellato, Marco; Bergnoli, Antonio; Brugnera, Riccardo; Cerrone, Vanessa; Coppi, Alberto; Corti, Daniele; Dal Corso, Flavio; Dusini, Stefano; Garfagnini, Alberto; Gavrikov, Arsenii; Grassi, Marco; Isocrate, Roberto; Jelmini, Beatrice; Lippi, Ivano; Marini, Filippo; Redchuk, Mariia; Serafini, Andrea; Sirignano, Chiara; Stanco, Luca; Triossi, Andrea; Triozzi, Riccardo; von Sturm, Katharina] Ist Nazl Fis Nucl, Sez Padova, Padua, Italy; [Brugnera, Riccardo; Cerrone, Vanessa; Coppi, Alberto; Garfagnini, Alberto; Gavrikov, Arsenii; Grassi, Marco; Jelmini, Beatrice; Marini, Filippo; Serafini, Andrea; Sirignano, Chiara; Triossi, Andrea; Triozzi, Riccardo; von Sturm, Katharina] Univ Padua, Dipartimento Fis &amp; Astron, Padua, Italy; [Clementi, Catia; Ortica, Fausto; Romani, Aldo] Ist Nazl Fis Nucl, Sez Perugia, Perugia, Italy; [Clementi, Catia; Ortica, Fausto; Romani, Aldo] Univ Perugia, Dipartimento Chim Biol &amp; Biotecnol, Perugia, Italy; [Martini, Agnese; Paoloni, Alessandro; Votano, Lucia] Ist Nazl Fis Nucl, Lab Nazl Frascati, Rome, Italy; [Budano, Antonio; Fabbri, Andrea; Mari, Stefano M.; Montini, Paolo; Orestano, Domizia; Petrucci, Fabrizio; Sanfilippo, Simone] Univ Roma Tre, Rome, Italy; [Budano, Antonio; Fabbri, Andrea; Mari, Stefano M.; Montini, Paolo; Orestano, Domizia; Petrucci, Fabrizio; Sanfilippo, Simone] Ist Nazl Fis Nucl, Sez Roma Tre, Rome, Italy; [Mednieks, Ints; Vedin, Vadim] Inst Elect &amp; Comp Sci, Riga, Latvia; [Ahmad, Shakeel; Ahmed, Rizwan; Akram, Muhammad; Aleem, Abid; Hussain, Safeer; Khan, Ali; Zafar, Noman] Pakistan Inst Nucl Sci &amp; Technol, Islamabad, Pakistan; [Anfimov, Nikolay; Antoshkina, Tatiana; Balashov, Nikita; Biktemerova, Svetlana; Bolshakova, Anastasia; Chetverikov, Alexey; Chukanov, Artem; Dmitrievsky, Sergey; Dolzhikov, Dmitry; Fedoseev, Dmitry; Gonchar, Maxim; Gornushkin, Yuri; Gromov, Vasily; Korablev, Denis; Krasnoperov, Alexey; Kutovskiy, Nikolay; Naumov, Dmitry V.; Naumova, Elena; Nemchenok, Igor; Olshevskiy, Alexander; Rybnikov, Arseniy; Sadovsky, Andrey; Selyunin, Alexandr; Sharov, Vladislav; Shaydurova, Arina; Shutov, Vitaly; Smirnov, Oleg; Sokolov, Sergey; Sotnikov, Albert; Treskov, Konstantin; Zavadskyi, Vitalii] Joint Inst Nucl Res, Dubna, Russia; [Doroshkevich, Evgeny; Lokhov, Alexey; Lubsandorzhiev, Bayarto; Lubsandorzhiev, Sultim; Lukanov, Arslan; Lyashuk, Vladimir; Sidorenkov, Andrey; Tkachev, Igor; Ushakov, Nikita; Voronin, Dmitriy] Russian Acad Sci, Inst Nucl Res, Moscow, Russia; [Chepurnov, Alexander; Donchenko, Georgy; Gromov, Maxim; Kouzakov, Konstantin; Lokhov, Alexey; Nikolaev, Alexey; Popov, Artyom; Stankevich, Konstantin; Studenikin, Alexander; Vialkov, Maxim] Lomonosov Moscow State Univ, Moscow, Russia; [Khatun, Amina; Simkovic, Fedor] Comenius Univ, Fac Math Phys &amp; Informat, Bratislava, Slovakia; [Asavapibhop, Burin; Suwonjandee, Narumon] Chulalongkorn Univ, Dept Phys, Fac Sci, Bangkok, Thailand; [Sangka, Anut; Sawangwit, Utane; Soonthornthum, Boonrucksar; Watcharangkool, Apimook] Natl Astron Res Inst Thailand, Chiang Mai, Thailand; [Dirgantara, Bayu; Khosonthongkee, Khanchai; Limphirat, Ayut; Siripak, Jaruchit; Songwadhana, Julanan; Sreethawong, Warintorn; Yan, Taylor; Yan, Yupeng] Suranaree Univ Technol, Nakhon Ratchasima, Thailand; [Dalager, Olivia; Dugas, Katherine; Mandujano, Roberto Carlos; Ochoa-Ricoux, Juan Pedro] Univ Calif Irvine, Dept Phys &amp; Astron, Irvine, CA USA</t>
  </si>
  <si>
    <t>Yerevan Physics Institute; Universite Libre de Bruxelles; Universidade Estadual de Londrina; Pontificia Universidade Catolica do Rio de Janeiro; Pontificia Universidad Catolica de Chile; Universidad Tecnica Federico Santa Maria; Beijing Normal University; China Institute of Atomic Energy; Chinese Academy of Sciences; Institute of High Energy Physics, CAS; North China Electric Power University; Peking University; Tsinghua University; Chinese Academy of Sciences; University of Chinese Academy of Sciences, CAS; Jilin University; National University of Defense Technology - China; Chongqing University; Dongguan University of Technology; Jinan University; Sun Yat Sen University; Harbin Institute of Technology; Chinese Academy of Sciences; University of Science &amp; Technology of China, CAS; University of South China; Wuyi University; Shandong University; Ministry of Education - China; Shandong University; Nanjing University; Guangxi University; East China University of Science &amp; Technology; Shanghai Jiao Tong University; Shanghai Jiao Tong University; China Geological Survey; Institute of Hydrogeology &amp; Environmental Geology, Chinese Academy of Geological Sciences; Chinese Academy of Geological Sciences; Nankai University; Wuhan University; Xi'an Jiaotong University; Xiamen University; Zhengzhou University; National Yang Ming Chiao Tung University; National United University; National Taiwan University; Charles University Prague; University of Jyvaskyla; Universite Paris Cite; Universite Paris Saclay; Centre National de la Recherche Scientifique (CNRS); CNRS - National Institute of Nuclear and Particle Physics (IN2P3); Centre National de la Recherche Scientifique (CNRS); CNRS - National Institute of Nuclear and Particle Physics (IN2P3); Universite de Bordeaux; Centre National de la Recherche Scientifique (CNRS); CNRS - National Institute of Nuclear and Particle Physics (IN2P3); Universites de Strasbourg Etablissements Associes; Universite de Strasbourg; Aix-Marseille Universite; Centre National de la Recherche Scientifique (CNRS); CNRS - National Institute of Nuclear and Particle Physics (IN2P3); Centre National de la Recherche Scientifique (CNRS); CNRS - National Institute of Nuclear and Particle Physics (IN2P3); IMT - Institut Mines-Telecom; IMT Atlantique; Nantes Universite; RWTH Aachen University; University of Hamburg; Helmholtz Association; Research Center Julich; Johannes Gutenberg University of Mainz; Johannes Gutenberg University of Mainz; Technical University of Munich; Helmholtz Association; GSI Helmholtz-Center for Heavy Ion Research; Eberhard Karls University of Tubingen; Istituto Nazionale di Fisica Nucleare (INFN); University of Catania; University of Ferrara; Istituto Nazionale di Fisica Nucleare (INFN); Istituto Nazionale di Fisica Nucleare (INFN); University of Milan; Istituto Nazionale di Fisica Nucleare (INFN); University of Milano-Bicocca; Polytechnic University of Milan; Istituto Nazionale di Fisica Nucleare (INFN); University of Padua; Istituto Nazionale di Fisica Nucleare (INFN); University of Perugia; Istituto Nazionale di Fisica Nucleare (INFN); Roma Tre University; Istituto Nazionale di Fisica Nucleare (INFN); Institute of Electronics &amp; Computer Science; Pakistan Institute of Nuclear Science &amp; Technology; Joint Institute for Nuclear Research - Russia; Russian Academy of Sciences; Institute for Nuclear Research of the Russian Academy of Sciences; Lomonosov Moscow State University; Comenius University Bratislava; Chulalongkorn University; Suranaree University of Technology; University of California System; University of California Irvine</t>
  </si>
  <si>
    <t>Abusleme, A (corresponding author), Millennium Inst Subatom Phys High Energy Frontier, ANID, Santiago, Chile.;Abusleme, A (corresponding author), Pontificia Univ Catolica Chile, Santiago, Chile.</t>
  </si>
  <si>
    <t>Herrera, Rafael/GWR-2441-2022; Li, Jinjing/HMP-6683-2023; Zeng, Zhenzhong/A-2212-2019; Li, zhiling/AAS-4712-2021; Allen, Smith/KYP-4826-2024; Tortorici, Francesco/K-2587-2015; Liu, Shubin/B-1502-2009; Liu, Shu-Lin/AEV-9470-2022; liu, haotian/JAZ-0813-2023; Rui, Zhenhua/J-8195-2019; Studenikin, Alexander/ISB-6203-2023; Wang, Hui/GLT-7990-2022; Li, Zhaohan/GSM-7778-2022; , Luo/AAP-8401-2020; Sreethawong, Warintorn/MBG-7576-2025; wang, yi/JYO-8193-2024; xu, jilei/KLD-7883-2024; Xu, Riwei/E-9535-2012; yang, chaojie/KBQ-8097-2024; Leitner, Rupert/C-2004-2017; Kutouski, Mikalai/I-1555-2016; Li, Yufeng/M-2954-2013; Liu, Yan-Kai/A-9643-2016; Ioannisian, Ara/AAF-7353-2021; ZHU, Kejia/JMQ-1222-2023; Hao, Wenting/AHE-4747-2022; Mantovani, Fabio/L-5317-2015; 胡, 航/ISB-8315-2023; Zheng, Dong/NCV-2309-2025; Yu, Ye-Zhao/GQI-2672-2022; Olshevskiy, Alexander/I-1580-2016; Verde, Giuseppe/J-3609-2012; Liu, huihui/HME-1734-2023; Ma, Bing/GLR-1251-2022; LI, YUAN/J-7786-2019; Zhang, Zhenyu/AFS-3161-2022; Luo, Wuming/J-4263-2018; 孙, 冰华/JRY-6036-2023; Liu, Liang/KIA-7696-2024; Wang, Zhe/AAB-8460-2022; Zavadskyi, Vitalii/MCJ-7586-2025; Zhiyuan, Chen/HHS-7799-2022; Wang, Weiyi/JZC-7841-2024; Asavapibhop, Burin/X-1477-2019; Zhang, Jiawen/AAO-1138-2020; zhang, Yuanyuan/AAQ-8238-2021; Roskovec, Bedřich/AAJ-4016-2021; wu, wenjie/IUN-9258-2023; SUN, YANLING/JTT-9082-2023; Feng, Qichun/LZG-9107-2025; Smirnov, Mikhail/G-9551-2013; Zhang, Honghao/KDN-7950-2024; Yaoguang, Wang/HSF-2880-2023; zhao, wei/IQS-1144-2023; 阮, 锡超/AHA-9359-2022; Xiao, Xiang/N-9319-2013; Chepurnov, Alexander/J-2988-2012; Ren, Jie/I-8639-2012; Zhang, Xiangchao/U-9137-2019; An, Qi/G-4517-2011; Zhao, Shujun/R-8024-2019; Gornushkin, Yury/F-4788-2013; Gonchar, Maxim/U-4884-2017; Fang, Jian/JQW-6389-2023; Li, Yifei/GYA-2567-2022; Yang, Yi-Fang/HSH-0926-2023; qi, yaqian/JVO-7085-2024; Zhang, Jiaheng/ABG-3779-2021; hu, yuxiang/KVY-2705-2024; Mariangela, Settimo/AAR-9683-2020; WANG, Jian/B-8138-2013; Chen, Zikang/HDO-5389-2022; Kouzakov, Konstantin/P-5545-2019; Simkovic, Fedor/ABB-9037-2021; Dolzhikov, Dmitry/MCJ-7442-2025; Li, Jiarong/ABG-6750-2022; 黄, 俊廷/P-5742-2016; Zhang, Aiqiang/HIK-0611-2022; Navas-Nicolás, Diana/LJM-0374-2024; Zhang, Hua/A-1302-2009; Stahl, Achim/E-8846-2011; Wang, Yukun/GRJ-5930-2022; Trzaska, Wladyslaw/P-2225-2015; Ye, Jiaxuan/ACL-1984-2022; Clementi, Catia/H-6840-2014; Li, Wenjuan/KDN-8450-2024; Liu, Xuncheng/IWU-6931-2023; Zhang, Tao/ABB-6025-2020; YANG, LEI/GQH-4271-2022; Yang, Chi/JRY-4671-2023; lin, qing/JTU-4293-2023; Peng, Cheng-Zhi/JLM-8019-2023; Li, Tengfei/G-1165-2018; Gan, Haonan/MEP-5898-2025; Bai, Weidong/KII-8909-2024; Tang, Xiaowei/JFS-6037-2023; Ushakov, Nikita/AAN-3082-2020; Wang, Yuyi/IUQ-5440-2023; Yu, Guopan/IWU-5097-2023; Cao, Jun/G-8701-2012; Ling, Jiajie/LLL-1147-2024; Sotnikov, Alexandr/I-6836-2017; Lombardi, Paolo/AAF-6960-2020; ZHANG, PENGJIE/O-2825-2015; Liu, Haidong/LQL-0612-2024; Yang, Yanyun/B-9485-2014; Liu, Zhiming/J-5328-2019; Siyuan, Zhang/JFA-6923-2023; Zhou, Shuyi/JJD-4658-2023; yang, ying/KHW-9378-2024; Zhang, Jiawen/ABD-9771-2020; Zhu, Zhihang/JWQ-0505-2024; Zhang, Qingmin/Z-5136-2019; Treskov, Konstantin/AAD-7488-2019; Yu, Hui/JED-7628-2023; Xie, XiaoChuan/AAP-6219-2021; Zhang, Yongpeng/KUC-8347-2024; Montini, Paolo/AAA-1432-2020; lu, peizhi/HZJ-0065-2023; zhang, bx/HNR-3314-2023; Chen, Jiaxuan/G-3752-2011; Zhang, Feiyang/JTU-6046-2023; Torri, Marco/AAZ-1767-2020; Wurm, Michael/B-8195-2013; Zhao, Lei/HCI-5629-2022; Petrucci, Fabrizio/G-8348-2012; Gromov, Maxim/T-3342-2018; liu, yichen/KJL-2813-2024; Wei, Min/JOZ-7927-2023; Grassi, Marco/U-1260-2017; Stankevich, Konstantin/AAL-8525-2020; Hu, Jun/AAA-7082-2020; Chen, Xianxiang/KFA-9746-2024; ZHU, JIALI/JNE-3065-2023; Liu, Jiacheng/KHX-5326-2024; Wu, Zhenqiang/HGU-2637-2022; Li, Yichen/GRE-9879-2022; Chen, Pingping/J-9561-2013; Basilico, Davide/AAB-9739-2022; Abusleme, Angel/G-8156-2012; Gong, Hui/S-2381-2017; Šrámek, Ondřej/B-7276-2008; Liu, Zhen/ABC-1036-2020; Liu, Jianglai/P-2587-2015; Wang, Meng/ITR-8699-2023; zhang, zhijian/GPK-3598-2022; Ding, Xiaoyu/L-9969-2019; Lombardo, Claudio/HNC-1842-2023; Wiebusch, Christopher/G-6490-2012; li, xiaonan/U-7482-2019; Zhang, Chao/AAY-5867-2021; Xu, Ming/ABH-4095-2020; Naumov, Dmitry/U-1599-2019; Zhang, Guoqing/C-1268-2010; Balashov, Nikita/H-8356-2016; LI, XIAO/JCE-6169-2023; zhang, xuan/GQO-8953-2022; Liu, Jinchang/AIE-3509-2022; Wang, Jianmin/AAA-2496-2020; Li, Jiajun/ABH-1814-2021; Li, Zhijun/AFK-7926-2022; He, Wei/ADP-7281-2022; Sergeevich, Lokhov/AAI-1066-2021; Zhang, Kaixiang/NFR-8345-2025; Bolshakova, Anastasia/AHA-9105-2022; li, yue/IXD-9935-2023; han, yang/GRS-2388-2022; Chiesa, Davide/H-7240-2014; Dracos, Marcos/K-2335-2012; Wang, Tengxiang/GYU-7623-2022; Shaidurova, Arina/ABF-5752-2021; Nikolaev, Alexey/L-5467-2015; Yang, Yifan/AHA-9362-2022; Zhou, Yeling/AAK-6264-2021; Wu, Wenjie/KVA-7436-2024; Liao, Jiajun/AAL-3864-2021; Li, Ziyuan/AAK-7498-2021; Ranucci, Gioacchino/O-2200-2015; Smirnov, Oleg/S-2971-2016; hu, tao/KSM-9131-2024; liu, xiwen/GSJ-3861-2022; Huang, Jinhao/HMV-8699-2023; Li, Xiao-Hua/M-3339-2016; Zhao, Hang/KCL-7278-2024; zhang, jinbo/JFS-1067-2023; Sisti, Monica/ABF-3773-2020; Tang, Jian/G-6251-2010; Wang, Xinjie/AAK-9076-2021; li, fei/JYP-3334-2024; Wang, En/N-5235-2015; CHEN, Tianyi/JNS-9311-2023; Ortica, Fausto/C-1001-2013; Yuan, Yachao/IVH-8025-2023; qi, xiao hui/JGD-4218-2023; yang, xiaoyu/AAH-9797-2020; Liu, Fang-zhou/J-2645-2019; LI, MIN/U-3131-2018; Li, Huiling/AFY-9291-2022; Donchenko, Georgy/AGD-3719-2022; Lin, Tao/KRO-9146-2024; 王, 仁杰/IUO-6250-2023; hb, l/KIA-5795-2024; Miramonti, Lino/AAF-7880-2019; Sokolov, Sergey/AAC-3505-2022; 苏, 军/HGD-3576-2022; Zhang, Jialiang/HGU-6164-2022; Marinho, Franciole/N-8101-2014; Ferraro, Federico/P-6314-2015; Jing, Xiaoping/JAZ-0814-2023; Loo, Ka/X-2015-2019; Guan, Yuduo/AAP-2322-2021; Sanfilippo, Simone/GVW-7525-2022; Wang, Yuanqing/N-3399-2018; Sidorenkov, Andrei/Q-3842-2018; Feng, Licheng/LOS-5845-2024; tang, xiaowei/O-5950-2019; Yang, Jie/JCD-9867-2023; Krasnoperov, Alexey/LZI-1606-2025; de Castro Bezerra, Thiago/F-1610-2013; xing, zhizhong/HGU-3271-2022; Ochoa Ricoux, J. Pedro/KYR-0862-2024; Liang, Hao/G-8767-2017; Han, Yang/JVN-5921-2024; sirignano, cesare/I-8498-2012; Strati, Virginia/R-7890-2017; Adam, Tijjani/AAH-5534-2019; von Sturm, Katharina/AAT-9041-2021; Li, YiXue/JRW-6306-2023; Yan, Yinzhou/ACR-3664-2022; wang, yifang/KEI-3766-2024; yang, yx/JAN-6456-2023; Nemchenok, Igor/F-9715-2014; Serafini, Andrea/AAI-3808-2020; Wang, Mingyang/IAN-2150-2023; Orlando, Nicola/AAL-1723-2021; Montuschi, Michele/AAO-8592-2020; Wang, Ling/KBA-9814-2024; Anfimov, Nikolay/I-1322-2016; HAN, Yang/R-8696-2017; Yuan, Cenxi/A-5115-2013; Romani, Aldo/G-8103-2012; Re, Alessandra Carlotta/H-2411-2017; Gavrikov, Arsenii/KVB-4664-2024; TUVE', Cristina/P-3933-2015; Malyshkin, Yury/AEX-2587-2022</t>
  </si>
  <si>
    <t>Sotnikov, Albert/0000-0001-8371-5949; Navas Nicolas, Diana/0000-0002-2245-4404; Sidorenkov, Andrei/0000-0002-8386-8491; Sandanayake, Deshan/0000-0003-3292-5262; Wang, Ling/0000-0003-0272-2974; Anfimov, Nikolay/0000-0002-9099-7574; Liu, Haibo/0000-0002-4213-2883; HAN, Yang/0000-0002-6907-0758; Baussan, Eric/0000-0002-9986-3791; SIRIGNANO, Chiara/0000-0002-0995-7146; Stock, Matthias Raphael/0000-0002-5963-7431; Wang, Jun/0000-0003-0376-6071; Yan, Qiyu/0009-0005-0796-5539; Ding, Xuefeng/0000-0001-8803-320X; Watcharangkool, Apimook/0000-0003-2697-0315; Yuan, Cenxi/0000-0002-3495-3614; Romani, Aldo/0000-0002-7338-0097; Liu, Zhen/0000-0003-4793-230X; Zwickel, Sebastian/0000-0002-9403-2200; Nemchenok, Igor/0000-0003-1571-1502; Dolzhikov, Dmitry/0000-0002-5070-7501; Re, Alessandra Carlotta/0000-0002-2340-7802; Gavrikov, Arsenii/0000-0002-6741-5409; CERRONE, VANESSA/0000-0002-1434-8804; Trzaska, Wladyslaw Henryk/0000-0003-0672-9137; Vyalkov, Maxim/0009-0000-6230-7292; Lombardo, Claudio/0000-0002-0905-1862; Serafini, Andrea/0000-0001-9191-661X; Ruan, Xichao/0000-0003-1063-6662; CABRERA SERRA, Anatael/0000-0001-5713-3347; Smirnov, Mikhail/0000-0003-2772-1927; BARRESI, ANDREA/0000-0002-6859-0903; Bolshakova, Anastasia/0009-0002-0147-0699; wang, haoyu/0009-0001-2467-5331; Magoni, Marco/0009-0003-6733-5702; Athayde Marcondes de Andre, Joao Pedro/0000-0002-8905-1351; TUVE', Cristina/0000-0003-0739-3153; Malyshkin, Yury/0000-0002-8759-7545; Chiesa, Davide/0000-0003-1978-1727; Sanfilippo, Simone/0000-0001-5491-1705; Gottel, Alexandre Sebastien/0000-0002-6215-4641; Ortica, Fausto/0000-0001-8276-452X; Saggese, Paolo/0000-0001-7763-3277; Loo, Kai/0000-0003-3703-0919; Grassi, Marco/0000-0003-2422-6736; Previtali, Ezio/0000-0003-0028-718X; Meraviglia, Anita/0000-0001-5249-0433; Datta, Jaydeep/0000-0002-4444-2922; Luo, Guang/0009-0007-5531-2553; Colomer Molla, Marta/0000-0003-1801-8121</t>
  </si>
  <si>
    <t>Chinese Academy of Sciences in China; National Key R&amp;D Program of China in China; CAS Center for Excellence in Particle Physics in China; Wuyi University in China; Tsung-Dao Lee Institute of Shanghai Jiao Tong University in China; Institut National de Physique Nucleaire et de Physique de Particules (IN2P3) in France; Istituto Nazionale di Fisica Nucleare (INFN) in Italy; Italian-Chinese collaborative research program MAECI-NSFC in Belgium; Fond de la Recherche Scientifique (F.R.S-FNRS) in Belgium; FWO under the Excellence of Science -EOS in Belgium; Conselho Nacional de Desenvolvimento Cientifico e Tecnologico in Brazil; Agencia Nacional de Investigacion y Desarrollo in Chile; ANID -Millennium Science Initiative Program in Chile [ICN2019_044]; Charles University Research Centre in Czech Republic; Ministry of Education, Youth, and Sports in Czech Republic; Deutsche Forschungsgemeinschaft (DFG) in Germany; Helmholtz Association in Germany; Cluster of Excellence PRISMA+ in Germany; Joint Institute of Nuclear Research (JINR) in Russia; Lomonosov Moscow State University in Russia; Russian Science Foundation (RSF); National Natural Science Foundation of China (NSFC) research program; MOST in Taiwan; MOE in Taiwan; Chulalongkorn University in Thailand; Suranaree University of Technology in Thailand; University of California at Irvine in U.S.A.; National Science Foundation in U.S.A.</t>
  </si>
  <si>
    <t>Chinese Academy of Sciences in China(Chinese Academy of Sciences); National Key R&amp;D Program of China in China; CAS Center for Excellence in Particle Physics in China; Wuyi University in China; Tsung-Dao Lee Institute of Shanghai Jiao Tong University in China; Institut National de Physique Nucleaire et de Physique de Particules (IN2P3) in France; Istituto Nazionale di Fisica Nucleare (INFN) in Italy(Istituto Nazionale di Fisica Nucleare (INFN)); Italian-Chinese collaborative research program MAECI-NSFC in Belgium; Fond de la Recherche Scientifique (F.R.S-FNRS) in Belgium(Fonds de la Recherche Scientifique - FNRS); FWO under the Excellence of Science -EOS in Belgium; Conselho Nacional de Desenvolvimento Cientifico e Tecnologico in Brazil; Agencia Nacional de Investigacion y Desarrollo in Chile; ANID -Millennium Science Initiative Program in Chile; Charles University Research Centre in Czech Republic; Ministry of Education, Youth, and Sports in Czech Republic; Deutsche Forschungsgemeinschaft (DFG) in Germany(German Research Foundation (DFG)); Helmholtz Association in Germany(Helmholtz Association); Cluster of Excellence PRISMA+ in Germany; Joint Institute of Nuclear Research (JINR) in Russia; Lomonosov Moscow State University in Russia; Russian Science Foundation (RSF)(Russian Science Foundation (RSF)); National Natural Science Foundation of China (NSFC) research program(National Natural Science Foundation of China (NSFC)); MOST in Taiwan; MOE in Taiwan; Chulalongkorn University in Thailand; Suranaree University of Technology in Thailand; University of California at Irvine in U.S.A.; National Science Foundation in U.S.A.(National Science Foundation (NSF))</t>
  </si>
  <si>
    <t>We are grateful for the ongoing cooperation from the China General Nuclear Power Group. This work was supported by the Chinese Academy of Sciences, the National Key R&amp;D Program of China, the CAS Center for Excellence in Particle Physics, Wuyi University, and the Tsung-Dao Lee Institute of Shanghai Jiao Tong University in China, the Institut National de Physique Nucleaire et de Physique de Particules (IN2P3) in France, the Istituto Nazionale di Fisica Nucleare (INFN) in Italy, the Italian-Chinese collaborative research program MAECI-NSFC, the Fond de la Recherche Scientifique (F.R.S-FNRS) and FWO under the Excellence of Science -EOS in Belgium, the Conselho Nacional de Desenvolvimento Cientifico e Tecnologico in Brazil, the Agencia Nacional de Investigacion y Desarrollo and ANID -Millennium Science Initiative Program - ICN2019_044 in Chile, the Charles University Research Centre and the Ministry of Education, Youth, and Sports in Czech Republic, the Deutsche Forschungsgemeinschaft (DFG), the Helmholtz Association, and the Cluster of Excellence PRISMA+ in Germany, the Joint Institute of Nuclear Research (JINR) and Lomonosov Moscow State University in Russia, the joint Russian Science Foundation (RSF) and National Natural Science Foundation of China (NSFC) research program, the MOST and MOE in Taiwan, the Chulalongkorn University and Suranaree University of Technology in Thiland, University of California at Irvine and the National Science Foundation in U.S.A..</t>
  </si>
  <si>
    <t>1475-7516</t>
  </si>
  <si>
    <t>J COSMOL ASTROPART P</t>
  </si>
  <si>
    <t>J. Cosmol. Astropart. Phys.</t>
  </si>
  <si>
    <t>10.1088/1475-7516/2023/10/022</t>
  </si>
  <si>
    <t>Astronomy &amp; Astrophysics; Physics, Particles &amp; Fields</t>
  </si>
  <si>
    <t>W8UA7</t>
  </si>
  <si>
    <t>WOS:001094313200001</t>
  </si>
  <si>
    <t>Aad, G; Abbott, B; Abeling, K; Abidi, SH; Aboulhorma, A; Abramowicz, H; Abreu, H; Abulaiti, Y; Hoffman, ACA; Acharya, BS; Bourdarios, CA; Adamczyk, L; Adamek, L; Addepalli, SV; Addison, MJ; Adelman, J; Adiguzel, A; Adorni, S; Adye, T; Affolder, AA; Afik, Y; Agaras, MN; Agarwala, J; Aggarwal, A; Agheorghiesei, C; Ahmad, A; Ahmadov, F; Ahmed, WS; Ahuja, S; Ai, X; Aielli, G; Tamlihat, MA; Aitbenchikh, B; Aizenberg, I; Akbiyik, M; Åkesson, TPA; Akimov, AV; Akiyama, D; Akolkar, NN; Al Khoury, K; Alberghi, GL; Albert, J; Albicocco, P; Alderweireldt, S; Aleksa, M; Aleksandrov, IN; Alexa, C; Alexopoulos, T; Alfonsi, A; Alfonsi, F; Alhroob, M; Ali, B; Ali, S; Aliev, M; Alimonti, G; Alkakhi, W; Allaire, C; Allbrooke, BMM; Flores, CAA; Allport, PP; Aloisio, A; Alonso, F; Alpigiani, C; Estevez, MA; Fernandez, AA; Alviggi, MG; Aly, M; Coutinho, YA; Ambler, A; Amelung, C; Amerl, M; Ames, CG; Amidei, D; Dos Santos, SPA; Amos, KR; Ananiev, V; Anastopoulos, C; Andeen, T; Anders, JK; Andrean, SY; Andreazza, A; Angelidakis, S; Angerami, A; Anisenkov, AV; Annovi, A; Antel, C; Anthony, MT; Antipov, E; Antonelli, M; Antrim, DJA; Anulli, F; Aoki, M; Aoki, T; Pozo, JAA; Aparo, MA; Bella, LA; Appelt, C; Aranzabal, N; Ferraz, VA; Arcangeletti, C; Arce, ATH; Arena, E; Arguin, JF; Argyropoulos, S; Arling, JH; Armbruster, AJ; Arnaez, O; Arnold, H; Tame, ZPA; Artoni, G; Asada, H; Asai, K; Asai, S; Asbah, NA; Assahsah, J; Assamagan, K; Astalos, R; Atkin, RJ; Atkinson, M; Atlay, NB; Atmani, H; Atmasiddha, PA; Augsten, K; Auricchio, S; Auriol, AD; Austrup, VA; Avolio, G; Axiotis, K; Azuelos, G; Babal, D; Bachacou, H; Bachas, K; Bachiu, A; Backman, F; Badea, A; Bagnaia, P; Bahmani, M; Bailey, AJ; Bailey, VR; Baines, JT; Bakalis, C; Baker, OK; Bakos, E; Gupta, DB; Balasubramanian, R; Baldin, EM; Balek, P; Ballabene, E; Balli, F; Baltes, LM; Balunas, WK; Balz, J; Banas, E; Bandieramonte, M; Bandyopadhyay, A; Bansal, S; Barak, L; Barberio, EL; Barberis, D; Barbero, M; Barbour, G; Barends, KN; Barillari, T; Barisits, MS; Barklow, T; Baron, P; Baron Moreno, DA; Baroncelli, A; Barone, G; Barr, AJ; Barr, JD; Navarro, LB; Barreiro, F; Da Costa, JBG; Barron, U; Teixeira, MGB; Barsov, S; Bartels, F; Bartoldus, R; Barton, AE; Bartos, P; Basan, A; Baselga, M; Bassalat, A; Basso, MJ; Basson, CR; Bates, RL; Batlamous, S; Batley, JR; Batool, B; Battaglia, M; Battulga, D; Bauce, M; Bauer, M; Bauer, P; Beacham, JB; Beau, T; Beauchemin, PH; Becherer, F; Bechtle, P; Beck, HP; Becker, K; Beddall, AJ; Bednyakov, VA; Bee, CP; Beemster, LJ; Beermann, TA; Begalli, M; Begel, M; Behera, A; Behr, JK; Beirer, JF; Beisiegel, F; Belfkir, M; Bella, G; Bellagamba, L; Bellerive, A; Bellos, P; Beloborodov, K; Belyaev, NL; Benchekroun, D; Bendebba, F; Benhammou, Y; Benoit, M; Bensinger, JR; Bentvelsen, S; Beresford, L; Beretta, M; Kuutmann, EB; Berger, N; Bergmann, B; Beringer, J; Berlendis, S; Bernardi, G; Bernius, C; Bernlochner, FU; Bernon, F; Berry, T; Berta, P; Berthold, A; Bertram, IA; Bethke, S; Betti, A; Bevan, AJ; Bhamjee, M; Bhatta, S; Bhattacharya, DS; Bhattarai, P; Bhopatkar, VS; Bi, R; Bianchi, RM; Bianco, G; Biebel, O; Bielski, R; Biglietti, M; Billoud, TRV; Bindi, M; Bingul, A; Bini, C; Biondini, A; Birch-sykes, CJ; Bird, GA; Birman, M; Biros, M; Bisanz, T; Bisceglie, E; Biswas, D; Bitadze, A; Bjerke, K; Bloch, I; Blocker, C; Blue, A; Blumenschein, U; Blumenthal, J; Bobbink, GJ; Bobrovnikov, VS; Boehler, M; Boehm, B; Bogavac, D; Bogdanchikov, AG; Bohm, C; Boisvert, V; Bokan, P; Bold, T; Bomben, M; Bona, M; Boonekamp, M; Booth, CD; Borbély, AG; Bordulev, IS; Borecka-Bielska, HM; Borgna, LS; Borissov, G; Bortoletto, D; Boscherini, D; Bosman, M; Bossio Sola, JD; Bouaouda, K; Bouchhar, N; Boudreau, J; Bouhova-Thacker, EV; Boumediene, D; Bouquet, R; Boveia, A; Boyd, J; Boye, D; Boyko, IR; Bracinik, J; Brahimi, N; Brandt, G; Brandt, O; Braren, F; Brau, B; Brau, JE; Brener, R; Brenner, L; Brenner, R; Bressler, S; Britton, D; Britzger, D; Brock, I; Brooijmans, G; Brooks, WK; Brost, E; Brown, LM; Bruckler, TL; De Renstrom, PAB; Brüers, B; Bruncko, D; Bruni, A; Bruni, G; Bruschi, M; Bruscino, N; Buanes, T; Buat, Q; Buchin, D; Buckley, AG; Budagov, IA; Bugge, MK; Bulekov, O; Bullard, BA; Burdin, S; Burgard, CD; Burger, AM; Burghgrave, B; Burlayenko, O; Burr, JTP; Burton, CD; Burzynski, JC; Busch, EL; Büscher, V; Bussey, PJ; Butler, JM; Buttar, CM; Butterworth, JM; Buttinger, W; Buxo Vazquez, CJ; Buzykaev, AR; Cabras, G; Urban, SC; Caforio, D; Cai, H; Cai, Y; Cairo, VMM; Cakir, O; Calace, N; Calafiura, P; Calderini, G; Calfayan, P; Callea, G; Caloba, LP; Calvet, D; Calvet, S; Calvet, TP; Calvetti, M; Camacho Toro, R; Camarda, S; Camarero Munoz, D; Camarri, P; Camerlingo, MT; Cameron, D; Camincher, C; Campanelli, M; Camplani, A; Canale, V; Canesse, A; Cano Bret, M; Cantero, J; Cao, Y; Capocasa, F; Capua, M; Carbone, A; Cardarelli, R; Cardenas, JCJ; Cardillo, F; Carli, T; Carlino, G; Carlotto, JI; Carlson, BT; Carlson, EM; Carminati, L; Carnesale, M; Caron, S; Carquin, E; Carrá, S; Carratta, G; Argos, FC; Carter, JWS; Carter, TM; Casado, MP; Casha, AF; Caspar, M; Castiglia, EG; Castillo, FL; Castillo Garcia, L; Castillo Gimenez, V; Castro, NF; Catinaccio, A; Catmore, JR; Cavaliere, V; Cavalli, N; Cavasinni, V; Cekmecelioglu, YC; Celebi, E; Celli, F; Centonze, MS; Cerny, K; Cerqueira, AS; Cerri, A; Cerrito, L; Cerutti, F; Cervato, B; Cervelli, A; Cesarini, G; Cetin, SA; Chadi, Z; Chakraborty, D; Chala, M; Chan, J; Chan, WY; Chapman, JD; Chapon, E; Chargeishvili, B; Charlton, DG; Charman, TP; Chatterjee, M; Chauhan, C; Chekanov, S; Chekulaev, SV; Chelkov, GA; Chen, A; Chen, B; Chen, B; Chen, H; Chen, H; Chen, J; Chen, J; Chen, M; Chen, S; Chen, SJ; Chen, X; Chen, X; Chen, Y; Cheng, CL; Cheng, HC; Cheong, S; Cheplakov, A; Cheremushkina, E; Cherepanova, E; Cherkaoui El Moursli, R; Cheu, E; Cheung, K; Chevalier, L; Chiarella, V; Chiarelli, G; Chiedde, N; Chiodini, G; Chisholm, AS; Chitan, A; Chitishvili, M; Chizhov, MV; Choi, K; Chomont, AR; Chou, Y; Chow, EYS; Chowdhury, T; Christopher, LD; Chu, KL; Chu, MC; Chu, X; Chudoba, J; Chwastowski, JJ; Cieri, D; Ciesla, KM; Cindro, V; Ciocio, A; Cirotto, F; Citron, ZH; Citterio, M; Ciubotaru, DA; Ciungu, BM; Clark, A; Clark, PJ; Columbie, JMC; Clawson, SE; Clement, C; Clercx, J; Clissa, L; Coadou, Y; Cobal, M; Coccaro, A; Barrue, RFC; Lopes De Sa, RC; Coelli, S; Cohen, H; Coimbra, AEC; Cole, B; Collot, J; Muiño, PC; Connell, MP; Connell, SH; Connelly, IA; Conroy, EI; Conventi, F; Cooke, HG; Cooper-Sarkar, AM; Choi, ACO; Cormier, F; Corpe, LD; Corradi, M; Corriveau, F; Cortes-Gonzalez, A; Costa, MJ; Costanza, F; Costanzo, D; Cote, BM; Cowan, G; Cranmer, K; Cremonini, D; Crépé-Renaudin, S; Crescioli, F; Cristinziani, M; Cristoforetti, M; Croft, V; Crosby, JE; Crosetti, G; Cueto, A; Donszelmann, TC; Cui, H; Cui, Z; Cunningham, WR; Curcio, F; Czodrowski, P; Czurylo, MM; De Sousa, MJDCS; Pinto, JVDF; Da Via, C; Dabrowski, W; Dado, T; Dahbi, S; Dai, T; Dallapiccola, C; Dam, M; D'amen, G; D'Amico, V; Damp, J; Dandoy, JR; Daneri, MF; Danninger, M; Dao, V; Darbo, G; Darmora, S; Das, SJ; D'Auria, S; David, C; Davidek, T; Davis-Purcell, B; Dawson, I; Day-hall, HA; De, K; De Asmundis, R; De Biase, N; De Castro, S; De Groot, N; de Jong, P; De la Torre, H; De Maria, A; De Salvo, A; De Sanctis, U; De Santo, A; De Vivie De Regie, JB; Dedovich, DV; Degens, J; Deiana, AM; Del Corso, F; Del Peso, J; Del Rio, F; Deliot, F; Delitzsch, CM; Della Pietra, M; Della Volpe, D; Dell'Acqua, A; Dell'Asta, L; Delmastro, M; Delsart, PA; Demers, S; Demichev, M; Denisov, SP; D'Eramo, L; Derendarz, D; Derue, F; Dervan, P; Desch, K; Dette, K; Deutsch, C; Di Bello, FA; Di Ciaccio, A; Di Ciaccio, L; Di Domenico, A; Di Donato, C; Di Girolamo, A; Di Gregorio, G; Di Luca, A; Di Micco, B; Di Nardo, R; Diaconu, C; Dias, FA; Dias Do Vale, T; Diaz, MA; Diaz Capriles, FG; Didenko, M; Diehl, EB; Diehl, L; Díez Cornell, S; Diez Pardos, C; Dimitriadi, C; Dimitrievska, A; Dingfelder, J; Dinu, IM; Dittmeier, SJ; Dittus, F; Djama, F; Djobava, T; Djuvsland, JI; Doglioni, C; Dolejsi, J; Dolezal, Z; Donadelli, M; Dong, B; Donini, J; D'Onofrio, A; D'Onofrio, M; Dopke, J; Doria, A; Dova, MT; Doyle, AT; Draguet, MA; Drechsler, E; Dreyer, E; Drivas-koulouris, I; Drobac, AS; Drozdova, M; Du, D; du Pree, TA; Dubinin, F; Dubovsky, M; Duchovni, E; Duckeck, G; Ducu, OA; Duda, D; Dudarev, A; Duden, ER; D'uffizi, M; Duflot, L; Dührssen, M; Dülsen, C; Dumitriu, AE; Dunford, M; Dungs, S; Dunne, K; Duperrin, A; Yildiz, HD; Düren, M; Durglishvili, A; Dwyer, BL; Dyckes, GI; Dyndal, M; Dysch, S; Dziedzic, BS; Earnshaw, ZO; Eberwein, GH; Eckerova, B; Eggebrecht, S; Eggleston, MG; De Souza, EEP; Ehrke, LF; Eigen, G; Einsweiler, K; Ekelof, T; Ekman, PA; El Ghazali, Y; El Jarrari, H; El Moussaouy, A; Ellajosyula, V; Ellert, M; Ellinghaus, F; Elliot, AA; Ellis, N; Elmsheuser, J; Elsing, M; Emeliyanov, D; Enari, Y; Ene, I; Epari, S; Erdmann, J; Erland, PA; Errenst, M; Escalier, M; Escobar, C; Etzion, E; Evans, G; Evans, H; Evans, LS; Evans, MO; Ezhilov, A; Ezzarqtouni, S; Fabbri, F; Fabbri, L; Facini, G; Fadeyev, V; Fakhrutdinov, RM; Falciano, S; Coelho, LFFU; Falke, PJ; Faltova, J; Fan, C; Fan, Y; Fang, Y; Fanti, M; Faraj, M; Farazpay, Z; Farbin, A; Farilla, A; Farooque, T; Farrington, SM; Fassi, F; Fassouliotis, D; Giannelli, MF; Fawcett, WJ; Fayard, L; Federic, P; Federicova, P; Fedin, OL; Fedotov, G; Feickert, M; Feligioni, L; Fell, A; Fellers, DE; Feng, C; Feng, M; Feng, Z; Fenton, MJ; Fenyuk, AB; Ferencz, L; Ferguson, RAM; Luengo, SIF; Fernoux, MJV; Ferrando, J; Ferrari, A; Ferrari, P; Ferrari, R; Ferrere, D; Ferretti, C; Fiedler, F; Filipcic, A; Filmer, EK; Filthaut, F; Fiolhais, MCN; Fiorini, L; Fisher, WC; Fitschen, T; Fitzhugh, PM; Fleck, I; Fleischmann, P; Flick, T; Flores, L; Flores, M; Castillo, LRF; Follega, FM; Fomin, N; Foo, JH; Forland, BC; Formica, A; Forti, AC; Fortin, E; Fortman, AW; Foti, MG; Fountas, L; Fournier, D; Fox, H; Francavilla, P; Francescato, S; Franchellucci, S; Franchini, M; Franchino, S; Francis, D; Franco, L; Franconi, L; Franklin, M; Frattari, G; Freegard, AC; Freund, WS; Frid, YY; Fritzsche, N; Froch, A; Froidevaux, D; Frost, JA; Fu, Y; Fujimoto, M; Fullana Torregrosa, E; De Simas , EF; Furukawa, M; Fuster, J; Gabrielli, A; Gabrielli, A; Gadow, P; Gagliardi, G; Gagnon, LG; Gallas, EJ; Gallop, BJ; Gan, KK; Ganguly, S; Gao, J; Gao, Y; Walls, FMG; Garcia, B; García, C; Alonso, AG; Caffaro, AGG; Navarro, JEG; Garcia-Sciveres, M; Gardner, GL; Gardner, RW; Garelli, N; Garg, D; Garg, RB; Gargan, JM; Garner, CA; Gasiorowski, SJ; Gaspar, P; Gaudio, G; Gautam, V; Gauzzi, P; Gavrilenko, IL; Gavrilyuk, A; Gay, C; Gaycken, G; Gazis, EN; Geanta, AA; Gee, CM; Gemme, C; Genest, MH; Gentile, S; George, S; George, WF; Geralis, T; Gerlach, LO; Gessinger-Befurt, P; Geyik, ME; Ghneimat, M; Ghorbanian, K; Ghosal, A; Ghosh, A; Ghosh, A; Giacobbe, B; Giagu, S; Giannetti, P; Giannini, A; Gibson, SM; Gignac, M; Gil, DT; Gilbert, AK; Gilbert, BJ; Gillberg, D; Gilles, G; Gillwald, NEK; Ginabat, L; Gingrich, DM; Giordani, MP; Giraud, PF; Giugliarelli, G; Giugni, D; Giuli, F; Gkialas, I; Gladilin, LK; Glasman, C; Gledhill, GR; Glisic, M; Gnesi, I; Go, Y; Goblirsch-Kolb, M; Gocke, B; Godin, D; Gokturk, B; Goldfarb, S; Golling, T; Gololo, MGD; Golubkov, D; Gombas, JP; Gomes, A; Da Silva, GG; Delegido, AJG; Gonçalo, R; Gonella, G; Gonella, L; Gongadze, A; Gonnella, F; Gonski, JL; González Andana, RY; De La Hoz, SG; Fernandez, SG; Lopez, RG; Renteria, CG; Suarez, RG; Gonzalez-Sevilla, S; Rodriguez, GRG; Goossens, L; Gorbounov, PA; Gorini, B; Gorini, E; Gorisek, A; Gosart, TC; Goshaw, AT; Gostkin, MI; Goswami, S; Gottardo, CA; Gouighri, M; Goumarre, V; Goussiou, AG; Govender, N; Grabowska-Bold, I; Graham, K; Gramstad, E; Grancagnolo, S; Grandi, M; Gratchev, V; Gravila, PM; Gravili, FG; Gray, HM; Greco, M; Grefe, C; Gregor, IM; Grenier, P; Grieco, C; Grillo, AA; Grimm, K; Grinstein, S; Grivaz, JF; Gross, E; Grosse-Knetter, J; Grud, C; Grundy, JC; Guan, L; Guan, W; Gubbels, C; Rojas, JGRG; Guerrieri, G; Guescini, F; Gugel, R; Guhit, JAM; Guida, A; Guillemin, T; Guilloton, E; Guindon, S; Guo, F; Guo, J; Guo, L; Guo, Y; Gupta, R; Gurbuz, S; Gurdasani, SS; Gustavino, G; Guth, M; Gutierrez, P; Zagazeta, LFG; Gutschow, C; Gwenlan, C; Gwilliam, CB; Haaland, ES; Haas, A; Habedank, M; Haber, C; Hadavand, HK; Hadef, A; Hadzic, S; Hahn, JJ; Haines, EH; Haleem, M; Haley, J; Hall, JJ; Hallewell, GD; Halser, L; Hamano, K; Hamdaoui, H; Hamer, M; Hamity, GN; Hampshire, EJ; Han, J; Han, K; Han, L; Han, L; Han, S; Han, YF; Hanagaki, K; Hance, M; Hangal, DA; Hanif, H; Hank, MD; Hankache, R; Hansen, JB; Hansen, JD; Hansen, PH; Hara, K; Harada, D; Harenberg, T; Harkusha, S; Harris, YT; Harrison, NM; Harrison, PF; Hartman, NM; Hartmann, NM; Hasegawa, Y; Hasib, A; Haug, S; Hauser, R; Havranek, M; Hawkes, CM; Hawkings, RJ; Hayashi, Y; Hayashida, S; Hayden, D; Hayes, C; Hayes, RL; Hays, CP; Hays, JM; Hayward, HS; He, F; He, Y; He, Y; Heatley, NB; Hedberg, V; Heggelund, AL; Hehir, ND; Heidegger, C; Heidegger, KK; Heidorn, WD; Heilman, J; Heim, S; Heim, T; Heinlein, JG; Heinrich, JJ; Heinrich, L; Hejbal, J; Helary, L; Held, A; Hellesund, S; Helling, CM; Hellman, S; Helsens, C; Henderson, RCW; Henkelmann, L; Correia, AMH; Herde, H; Jimenez, YH; Herrmann, LM; Herrmann, T; Herten, G; Hertenberger, R; Hervas, L; Hessey, NP; Hibi, H; Hillier, SJ; Hinterkeuser, F; Hirose, M; Hirose, S; Hirschbuehl, D; Hitchings, TG; Hiti, B; Hobbs, J; Hobincu, R; Hod, N; Hodgkinson, MC; Hodkinson, BH; Hoecker, A; Hofer, J; Holm, T; Holzbock, M; Hommels, LBAH; Honan, BP; Hong, J; Hong, TM; Honig, JC; Hooberman, BH; Hopkins, WH; Horii, Y; Hou, S; Howard, AS; Howarth, J; Hoya, J; Hrabovsky, M; Hrynevich, A; Hryn'ova, T; Hsu, PJ; Hsu, SC; Hu, Q; Hu, YF; Huang, DP; Huang, S; Huang, X; Huang, Y; Huang, Y; Huang, Z; Hubacek, Z; Huebner, M; Huegging, F; Huffman, TB; Hugli, CA; Huhtinen, M; Huiberts, SK; Hulsken, R; Huseynov, N; Huston, J; Huth, J; Hyneman, R; Iacobucci, G; Iakovidis, G; Ibragimov, I; Iconomidou-Fayard, L; Iengo, P; Iguchi, R; Iizawa, T; Ikegami, Y; Ilg, A; Ilic, N; Imam, H; Carlson, TI; Introzzi, G; Iodice, M; Ippolito, V; Irwin, RK; Ishino, M; Islam, W; Issever, C; Istin, S; Ito, H; Ponce, JMI; Iuppa, R; Ivina, A; Izen, JM; Izzo, V; Jacka, P; Jackson, P; Jacobs, RM; Jaeger, BP; Jagfeld, CS; Jain, P; Jäkel, G; Jakobs, K; Jakoubek, T; Jamieson, J; Janas, KW; Jaspan, AE; Javurkova, M; Jeanneau, F; Jeanty, L; Jejelava, J; Jenni, P; Jessiman, CE; Jézéquel, S; Jia, C; Jia, J; Jia, X; Jia, X; Jia, Z; Jiang, Y; Jiggins, S; Pena, JJ; Jin, S; Jinaru, A; Jinnouchi, O; Johansson, P; Johns, KA; Johnson, JW; Jones, DM; Jones, E; Jones, P; Jones, RWL; Jones, TJ; Joshi, R; Jovicevic, J; Ju, X; Junggeburth, JJ; Junkermann, T; Rozas, AJ; Juzek, MK; Kabana, S; Kaczmarska, A; Kado, M; Kagan, H; Kagan, M; Kahn, A; Kahn, A; Kahra, C; Kaji, T; Kajomovitz, E; Kakati, N; Kalderon, CW; Kamenshchikov, A; Kanayama, S; Kang, NJ; Kar, D; Karava, K; Kareem, MJ; Karentzos, E; Karkanias, I; Karpov, SN; Karpova, ZM; Kartvelishvili, V; Karyukhin, AN; Kasimi, E; Katzy, J; Kaur, S; Kawade, K; Kawamoto, T; Kay, EF; Kaya, FI; Kazakos, S; Kazanin, VF; Ke, Y; Keaveney, JM; Keeler, R; Kehris, GV; Keller, JS; Kelly, AS; Kempster, JJ; Kennedy, KE; Kennedy, PD; Kepka, O; Kerridge, BP; Kersten, S; Kersevan, BP; Keshri, S; Keszeghova, L; Haghighat, SK; Khandoga, M; Khanov, A; Kharlamov, AG; Kharlamova, T; Khoda, EE; Khoo, TJ; Khoriauli, G; Khubua, J; Khwaira, YAR; Kiehn, M; Kilgallon, A; Kim, DW; Kim, YK; Kimura, N; Kirchhoff, A; Kirfel, C; Kirk, J; Kiryunin, AE; Kisliuk, DP; Kitsaki, C; Kivernyk, O; Klassen, M; Klein, C; Klein, L; Klein, MH; Klein, M; Klein, SB; Klein, U; Klimek, P; Klimentov, A; Klioutchnikova, T; Kluit, P; Kluth, S; Kneringer, E; Knight, TM; Knue, A; Kobayashi, R; Koch, SF; Kocian, M; Kodys, P; Koeck, DM; Koenig, PT; Koffas, T; Kolb, M; Koletsou, I; Komarek, T; Köneke, K; Kong, AXY; Kono, T; Konstantinidis, N; Konya, B; Kopeliansky, R; Koperny, S; Korcyl, K; Kordas, K; Koren, G; Korn, A; Korn, S; Korolkov, I; Korotkova, N; Kortman, B; Kortner, O; Kortner, S; Kostecka, WH; Kostyukhin, VV; Kotsokechagia, A; Kotwal, A; Koulouris, A; Kourkoumeli-Charalampidi, A; Kourkoumelis, C; Kourlitis, E; Kovanda, O; Kowalewski, R; Kozanecki, W; Kozhin, AS; Kramarenko, VA; Kramberger, G; Kramer, P; Krasny, MW; Krasznahorkay, A; Kremer, JA; Kresse, T; Kretzschmar, J; Kreul, K; Krieger, P; Krishnamurthy, S; Krivos, M; Krizka, K; Kroeninger, K; Kroha, H; Kroll, J; Kroll, J; Krowpman, KS; Kruchonak, U; Krüger, H; Krumnack, N; Kruse, MC; Krzysiak, JA; Kuchinskaia, O; Kuday, S; Kuehn, S; Kuesters, R; Kuhl, T; Kukhtin, V; Kulchitsky, Y; Kuleshov, S; Kumar, M; Kumari, N; Kupco, A; Kupfer, T; Kupich, A; Kuprash, O; Kurashige, H; Kurchaninov, LL; Kurdysh, O; Kurochkin, YA; Kurova, A; Kuze, M; Kvam, AK; Kvita, J; Kwan, T; Kyriacou, NG; Laatu, LAO; Lacasta, C; Lacava, F; Lacker, H; Lacour, D; Lad, NN; Ladygin, E; Laforge, B; Lagouri, T; Lai, S; Lakomiec, IK; Lalloue, N; Lambert, JE; Lammers, S; Lampl, W; Lampoudis, C; Lancaster, AN; Lançon, E; Landgraf, U; Landon, MPJ; Lang, VS; Langenberg, RJ; Langrekken, OKB; Lankford, AJ; Lanni, F; Lantzsch, K; Lanza, A; Lapertosa, A; Laporte, JF; Lari, T; Manghi, FL; Lassnig, M; Latonova, V; Laudrain, A; Laurier, A; Lawlor, SD; Lawrence, Z; Lazzaroni, M; Le, B; Le Boulicaut, EM; Leban, B; Lebedev, A; LeBlanc, M; Ledroit-Guillon, F; Lee, ACA; Lee, SC; Lee, S; Lee, TF; Leeuw, LL; Lefebvre, HP; Lefebvre, M; Leggett, C; Lehmann, K; Miotto, GL; Leigh, M; Leight, WA; Leinonen, W; Leisos, A; Leite, MAL; Leitgeb, CE; Leitner, R; Leney, KJC; Lenz, T; Leone, S; Leonidopoulos, C; Leopold, A; Leroy, C; Les, R; Lester, CG; Levchenko, M; Levêque, J; Levin, D; Levinson, LJ; Lewicki, MP; Lewis, DJ; Li, A; Li, B; Li, C; Li, CQ; Li, H; Li, H; Li, H; Li, H; Li, J; Li, K; Li, L; Li, M; Li, QY; Li, S; Li, S; Li, T; Li, X; Li, Z; Li, Z; Li, Z; Li, Z; Liang, Z; Liberatore, M; Liberti, B; Lie, K; Lieber Marin, J; Lien, H; Lin, K; Linck, RA; Lindley, RE; Lindon, JH; Linss, A; Lipeles, E; Lipniacka, A; Lister, A; Little, JD; Liu, B; Liu, BX; Liu, D; Liu, JB; Liu, JKK; Liu, K; Liu, M; Liu, MY; Liu, P; Liu, Q; Liu, X; Liu, Y; Liu, YL; Liu, YW; Llorente Merino, J; Lloyd, SL; Lobodzinska, EM; Loch, P; Loffredo, S; Lohse, T; Lohwasser, K; Loiacono, E; Lokajicek, M; Lomas, JD; Long, JD; Longarini, I; Longo, L; Longo, R; Lopez Paz, I; Lopez Solis, A; Lorenz, J; Lorenzo Martinez, N; Lory, AM; Loseva, O; Lou, X; Lou, X; Lounis, A; Love, J; Love, PA; Lu, G; Lu, M; Lu, S; Lu, YJ; Lubatti, HJ; Luci, C; Lucio Alves, FL; Lucotte, A; Luehring, F; Luise, I; Lukianchuk, O; Lundberg, O; Lund-Jensen, B; Luongo, NA; Lutz, MS; Lynn, D; Lyons, H; Lysak, R; Lytken, E; Lyubushkin, V; Lyubushkina, T; Lyukova, MM; Ma, H; Ma, LL; Ma, Y; Mac Donell, DM; Maccarrone, G; MacDonald, JC; Madar, R; Mader, WF; Maeda, J; Maeno, T; Maerker, M; Maguire, H; Maio, A; Maj, K; Majersky, O; Majewski, S; Makovec, N; Maksimovic, V; Malaescu, B; Malecki, P; Maleev, VP; Malek, F; Mali, M; Malito, D; Mallik, U; Malone, C; Maltezos, S; Malyukov, S; Mamuzic, J; Mancini, G; Manco, G; Mandalia, JP; Mandic, I; Manhaes de Andrade Filho, L; Maniatis, IM; Manjarres Ramos, J; Mankad, DC; Mann, A; Mansoulie, B; Manzoni, S; Marantis, A; Marchiori, G; Marcisovsky, M; Marcon, C; Marinescu, M; Marjanovic, M; Marshall, EJ; Marshall, Z; Marti-Garcia, S; Martin, TA; Martin, VJ; Martin dit Latour, B; Martinelli, L; Martinez, M; Martinez Agullo, P; Martinez Outschoorn, VI; Martinez Suarez, P; Martin-Haugh, S; Martoiu, VS; Martyniuk, AC; Marzin, A; Mascione, D; Masetti, L; Mashimo, T; Masik, J; Maslennikov, AL; Massa, L; Massarotti, P; Mastrandrea, P; Mastroberardino, A; Masubuchi, T; Mathisen, T; Matousek, J; Matsuzawa, N; Maurer, J; Macek, B; Maximov, DA; Mazini, R; Maznas, I; Mazza, M; Mazza, SM; Mc Ginn, C; Mc Gowan, JP; Mc Kee, SP; McDonald, EF; McDougall, AE; Mcfayden, JA; McGovern, RP; Mchedlidze, G; Mckenzie, RP; Mclachlan, TC; Mclaughlin, DJ; McLean, KD; McMahon, SJ; McNamara, PC; Mcpartland, CM; McPherson, RA; Megy, T; Mehlhase, S; Mehta, A; Melini, D; Garcia, BRM; Melo, AH; Meloni, F; Da Costa, AMMJ; Meng, HY; Meng, L; Menke, S; Mentink, M; Meoni, E; Merlassino, C; Merola, L; Meroni, C; Merz, G; Meshkov, O; Metcalfe, J; Mete, AS; Meyer, C; Meyer, JP; Middleton, RP; Mijovic, L; Mikenberg, G; Mikestikova, M; Mikuz, M; Mildner, H; Milic, A; Milke, CD; Miller, DW; Miller, LS; Milov, A; Milstead, DA; Min, T; Minaenko, AA; Minashvili, IA; Mince, L; Mincer, AI; Mindur, B; Mineev, M; Mino, Y; Mir, LM; Lopez, MM; Mironova, M; Mishima, A; Missio, MC; Mitani, T; Mitra, A; Mitsou, VA; Miu, O; Miyagawa, PS; Miyazaki, Y; Mizukami, A; Mkrtchyan, T; Mlinarevic, M; Mlinarevic, T; Mlynarikova, M; Mobius, S; Mochizuki, K; Moder, P; Mogg, P; Mohammed, AF; Mohapatra, S; Mokgatitswane, G; Mondal, B; Mondal, S; Monig, G; Mönig, K; Monnier, E; Romero, LM; Berlingen, JM; Montella, M; Monticelli, F; Monzani, S; Morange, N; De Carvalho, ALM; Llacer, MM; Martinez, CM; Morettini, P; Morgenstern, S; Morii, M; Morinaga, M; Morley, AK; Morodei, F; Morvaj, L; Moschovakos, P; Moser, B; Mosidze, M; Moskalets, T; Moskvitina, P; Moss, J; Moyse, EJW; Mtintsilana, O; Muanza, S; Mueller, J; Muenstermann, D; Müller, R; Mullier, GA; Mullin, AJ; Mullin, JJ; Mungo, DP; Perez, DM; Sanchez, FJM; Murin, M; Murray, WJ; Murrone, A; Muse, JM; Muskinja, M; Mwewa, C; Myagkov, AG; Myers, AJ; Myers, AA; Myers, G; Myska, M; Nachman, BP; Nackenhorst, O; Nag, A; Nagai, K; Nagano, K; Nagle, JL; Nagy, E; Nairz, AM; Nakahama, Y; Nakamura, K; Nanjo, H; Narayan, R; Narayanan, EA; Naryshkin, I; Naseri, M; Nasri, S; Nass, C; Navarro, G; Navarro-Gonzalez, J; Nayak, R; Nayaz, A; Nechaeva, PY; Nechansky, F; Nedic, L; Neep, TJ; Negri, A; Negrini, M; Nellist, C; Nelson, C; Nelson, K; Nemecek, S; Nessi, M; Neubauer, MS; Neuhaus, F; Neundorf, J; Newhouse, R; Newman, PR; Ng, CW; Ng, YWY; Ngair, B; Nguyen, HDN; Nickerson, RB; Nicolaidou, R; Nielsen, J; Niemeyer, M; Niermann, J; Nikiforou, N; Nikolaenko, V; Nikolic-Audit, I; Nikolopoulos, K; Nilsson, P; Ninca, I; Nindhito, HR; Ninio, G; Nisati, A; Nishu, N; Nisius, R; Nitschke, JE; Nkadimeng, EK; Rosende, SJN; Nobe, T; Noel, DL; Nommensen, T; Nomura, MA; Norfolk, MB; Norisam, RRB; Norman, BJ; Novak, J; Novak, T; Novotny, L; Novotny, R; Nozka, L; Ntekas, K; De Moura, NMJN Jr; Nurse, E; Ocariz, J; Ochi, A; Ochoa, I; Oerdek, S; Offermann, JT; Ogrodnik, A; Oh, A; Ohm, CC; Oide, H; Oishi, R; Ojeda, ML; Okazaki, Y; O'Keefe, MW; Okumura, Y; Seabra, LFO; Pino, SAO; Damazio, DO; Goncalves, DO; Oliver, JL; Olsson, MJR; Olszewski, A; Öncel, ÖO; O'Neil, DC; O'Neill, AP; Onofre, A; Onyisi, PUE; Oreglia, MJ; Orellana, GE; Orestano, D; Orlando, N; Orr, RS; O'Shea, V; Ospanov, R; Otero y Garzon, G; Otono, H; Ott, PS; Ottino, GJ; Ouchrif, M; Ouellette, J; Ould-Saada, F; Owen, M; Owen, RE; Oyulmaz, KY; Ozcan, VE; Ozturk, N; Ozturk, S; Pacey, HA; Pages, AP; Aranda, CP; Padovano, G; Pagan Griso, S; Palacino, G; Palazzo, A; Palestini, S; Pan, J; Pan, T; Panchal, DK; Pandini, CE; Vazquez, JGP; Pang, H; Pani, P; Panizzo, G; Paolozzi, L; Papadatos, C; Parajuli, S; Paramonov, A; Paraskevopoulos, C; Hernandez, DP; Park, TH; Parker, MA; Parodi, F; Parrish, EW; Parrish, VA; Parsons, JA; Parzefall, U; Pascual Dias, B; Dominguez, LP; Pasquali, F; Pasqualucci, E; Passaggio, S; Pastore, F; Pasuwan, P; Patel, P; Patel, UM; Pater, JR; Pauly, T; Pearkes, J; Pedersen, M; Pedro, R; Peleganchuk, SV; Penc, O; Pender, EA; Peng, H; Penski, KE; Penzin, M; Peralva, BS; Peixoto, APP; Sanchez, LP; Perepelitsa, DV; Perez Codina, E; Perganti, M; Perini, L; Pernegger, H; Perrella, S; Perrevoort, A; Perrin, O; Peters, K; Peters, RFY; Petersen, BA; Petersen, TC; Petit, E; Petousis, V; Petridou, C; Petrukhin, A; Pettee, M; Pettersson, NE; Petukhov, A; Petukhova, K; Peyaud, A; Pezoa, R; Pezzotti, L; Pezzullo, G; Pham, TM; Pham, T; Phillips, PW; Phipps, MW; Piacquadio, G; Pianori, E; Piazza, F; Piegaia, R; Pietreanu, D; Pilkington, AD; Pinamonti, M; Pinfold, JL; Pereira, BCP; Pinoargote, AEP; Donaldson, CP; Pizzi, DA; Pizzimento, L; Pizzini, A; Pleier, MA; Plesanovs, V; Pleskot, V; Plotnikova, E; Poddar, G; Poettgen, R; Poggioli, L; Pohl, D; Pokharel, I; Polacek, S; Polesello, G; Poley, A; Polifka, R; Polini, A; Pollard, CS; Pollock, ZB; Polychronakos, V; Pacchi, EP; Ponomarenko, D; Pontecorvo, L; Popa, S; Popeneciu, GA; Portillo Quintero, DM; Pospisil, S; Postolache, P; Potamianos, K; Potepa, PA; Potrap, IN; Potter, CJ; Potti, H; Poulsen, T; Poveda, J; Astigarraga, MEP; Ibanez, AP; Prapa, MM; Pretel, J; Price, D; Primavera, M; Martin, MAP; Privara, R; Procter, T; Proffitt, ML; Proklova, N; Prokofiev, K; Proto, G; Protopopescu, S; Proudfoot, J; Przybycien, M; Przygoda, WW; Puddefoot, JE; Pudzha, D; Pyatiizbyantseva, D; Qian, J; Qichen, D; Qin, Y; Qiu, T; Quadt, A; Queitsch-Maitland, M; Quetant, G; Bolanos, GR; Rafanoharana, D; Ragusa, F; Rainbolt, JL; Raine, JA; Rajagopalan, S; Ramakoti, E; Ran, K; Rapheeha, NP; Rasheed, H; Raskina, V; Rassloff, DF; Rave, S; Ravina, B; Ravinovich, I; Raymond, M; Read, AL; Readioff, NP; Rebuzzi, DM; Redlinger, G; Reed, AS; Reeves, K; Reidelsturz, JA; Reikher, D; Rej, A; Rembser, C; Renardi, A; Renda, M; Rendel, MB; Renner, F; Rennie, AG; Resconi, S; Ressegotti, M; Resseguie, ED; Rettie, S; Rivera, JGR; Reynolds, B; Reynolds, E; Rezaei Estabragh, M; Rezanova, OL; Reznicek, P; Ribaric, N; Ricci, E; Richter, R; Richter, S; Richter-Was, E; Ridel, M; Ridouani, S; Rieck, P; Riedler, P; Rijssenbeek, M; Rimoldi, A; Rimoldi, M; Rinaldi, L; Rinn, TT; Rinnagel, MP; Ripellino, G; Riu, I; Rivadeneira, P; Vergara, JCR; Rizatdinova, F; Rizvi, E; Rizzi, C; Roberts, BA; Roberts, BR; Robertson, SH; Robin, M; Robinson, D; Gajardo, CMR; Manzano, MR; Robson, A; Rocchi, A; Roda, C; Bosca, SR; Rodriguez Garcia, Y; Rodriguez, AR; Rodríguez Vera, AM; Roe, S; Roemer, JT; Roepe-Gier, AR; Roggel, J; Rohne, O; Rojas, RA; Roland, CPA; Roloff, J; Romaniouk, A; Romano, E; Romano, M; Hernandez, ACR; Rompotis, N; Roos, L; Rosati, S; Rosser, BJ; Rossi, E; Rossi, E; Rossi, LP; Rossini, L; Rosten, R; Rotaru, M; Rottler, B; Rougier, C; Rousseau, D; Rousso, D; Roy, A; Roy-Garand, S; Rozanov, A; Rozen, Y; Ruan, X; Jimenez, AR; Ruby, AJ; Rivera, VHR; Ruggeri, TA; Ruggiero, A; Ruiz-Martinez, A; Rummler, A; Rurikova, Z; Rusakovich, NA; Russell, HL; Russo, G; Rutherfoord, JP; Colmenares, SR; Rybacki, K; Rybar, M; Rye, EB; Ryzhov, A; Iglesias, JAS; Sabatini, P; Sabetta, L; Sadrozinski, HFW; Tehrani, FS; Samani, BS; Safdari, M; Saha, S; Sahinsoy, M; Saimpert, M; Saito, M; Saito, T; Salamani, D; Salnikov, A; Salt, J; Salvador Salas, A; Salvatore, D; Salvatore, F; Salzburger, A; Sammel, D; Sampsonidis, D; Sampsonidou, D; Sánchez, J; Sanchez Pineda, A; Sanchez Sebastian, V; Sandaker, H; Sander, CO; Sandesara, JA; Sandhoff, M; Sandoval, C; Sankey, DPC; Sano, T; Sansoni, A; Santi, L; Santoni, C; Santos, H; Santpur, SN; Santra, A; Saoucha, KA; Saraiva, JG; Sardain, J; Sasaki, O; Sato, K; Sauer, C; Sauerburger, F; Sauvan, E; Savard, P; Sawada, R; Sawyer, C; Sawyer, L; Galvan, IS; Sbarra, C; Sbrizzi, A; Scanlon, T; Schaarschmidt, J; Schacht, P; Schaefer, D; Schäfer, U; Schaffer, AC; Schaile, D; Schamberger, RD; Schanet, E; Scharf, C; Schefer, MM; Schegelsky, VA; Scheirich, D; Schenck, F; Schernau, M; Scheulen, C; Schiavi, C; Schioppa, EJ; Schioppa, M; Schlag, B; Schleicher, KE; Schlenker, S; Schmeing, J; Schmidt, MA; Schmieden, K; Schmitt, C; Schmitt, S; Schoeffel, L; Schoening, A; Scholer, PG; Schopf, E; Schott, M; Schovancova, J; Schramm, S; Schroeder, F; Schultz-Coulon, HC; Schumacher, M; Schumm, BA; Schune, P; Schuy, AJ; Schwartz, HR; Schwartzman, A; Schwarz, TA; Schwemling, P; Schwienhorst, R; Sciandra, A; Sciolla, G; Scuri, F; Scutti, F; Sebastiani, CD; Sedlaczek, K; Seema, P; Seidel, SC; Seiden, A; Seidlitz, BD; Seitz, C; Seixas, JM; Sekhniaidze, G; Sekula, SJ; Selem, L; Semprini-Cesari, N; Sen, S; Sengupta, D; Senthilkumar, V; Serin, L; Serkin, L; Sessa, M; Severini, H; Sforza, F; Sfyrla, A; Shabalina, E; Shaheen, R; Shahinian, JD; Shaked Renous, D; Shan, LY; Shapiro, M; Sharma, A; Sharma, AS; Sharma, P; Sharma, S; Shatalov, PB; Shaw, K; Shaw, SM; Shen, Q; Sherwood, P; Shi, L; Shi, X; Shimmin, CO; Shimogama, Y; Shinner, JD; Shipsey, IPJ; Shirabe, S; Shiyakova, M; Shlomi, J; Shochet, MJ; Shojaii, J; Shope, DR; Shrestha, S; Shrif, EM; Shroff, MJ; Sicho, P; Sickles, AM; Haddad, ES; Sidoti, A; Siegert, F; Sijacki, D; Sikora, R; Sili, F; Silva, JM; Oliveira, MVS; Silverstein, SB; Simion, S; Simoniello, R; Simpson, EL; Simpson, H; Simpson, LR; Simpson, ND; Simsek, S; Sindhu, S; Sinervo, P; Singh, S; Singh, S; Sinha, S; Sinha, S; Sioli, M; Siral, I; Sitnikova, E; Sivoklokov, SY; Sjölin, J; Skaf, A; Skorda, E; Skubic, P; Slawinska, M; Smakhtin, V; Smart, BH; Smiesko, J; Smirnov, SY; Smirnov, Y; Smirnova, LN; Smirnova, O; Smith, AC; Smith, EA; Smith, HA; Smith, JL; Smith, R; Smizanska, M; Smolek, K; Snesarev, AA; Snider, SR; Snoek, HL; Snyder, S; Sobie, R; Soffer, A; Sanchez, CAS; Soldatov, EY; Soldevila, U; Solodkov, AA; Solomon, S; Soloshenko, A; Solovieva, K; Solovyanov, OV; Solovyev, V; Sommer, P; Sonay, A; Song, WY; Sonneveld, JM; Sopczak, A; Sopio, AL; Sopkova, F; Sothilingam, V; Sottocornola, S; Soualah, R; Soumaimi, Z; South, D; Spagnolo, S; Spalla, M; Sperlich, D; Spigo, G; Spina, M; Spinali, S; Spiteri, DP; Spousta, M; Staats, EJ; Stabile, A; Stamen, R; Stamenkovic, M; Stampekis, A; Standke, M; Stanecka, E; Stange, MV; Stanislaus, B; Stanitzki, MM; Stankaityte, M; Stapf, B; Starchenko, EA; Stark, GH; Stark, J; Starko, DM; Staroba, P; Starovoitov, P; Stärz, S; Staszewski, R; Stavropoulos, G; Steentoft, J; Steinberg, P; Stelzer, B; Stelzer, HJ; Stelzer-Chilton, O; Stenzel, H; Stevenson, TJ; Stewart, GA; Stewart, JR; Stockton, MC; Stoicea, G; Stolarski, M; Stonjek, S; Straessner, A; Strandberg, J; Strandberg, S; Strauss, M; Strebler, T; Strizenec, P; Ströhmer, R; Strom, DM; Strom, LR; Stroynowski, R; Strubig, A; Stucci, SA; Stugu, B; Stupak, J; Styles, NA; Su, D; Su, S; Su, W; Su, X; Sugizaki, K; Sulin, VV; Sullivan, MJ; Sultan, DMS; Sultanaliyeva, L; Sultansoy, S; Sumida, T; Sun, S; Sun, S; Gudnadottir, OS; Sutton, MR; Svatos, M; Swiatlowski, M; Swirski, T; Sykora, I; Sykora, M; Sykora, T; Ta, D; Tackmann, K; Taffard, A; Tafirout, R; Vargas, JST; Taibah, RHM; Takashima, R; Takeva, EP; Takubo, Y; Talby, M; Talyshev, AA; Tam, KC; Tamir, NM; Tanaka, A; Tanaka, J; Tanaka, R; Tanasini, M; Tao, Z; Araya, ST; Tapprogge, S; Tarek Abouelfadl Mohamed, A; Tarem, S; Tariq, K; Tarna, G; Tartarelli, GF; Tas, P; Tasevsky, M; Tassi, E; Tate, AC; Tateno, G; Tayalati, Y; Taylor, GN; Taylor, W; Teagle, H; Tee, AS; De Lima, RT; Teixeira-Dias, P; Teoh, JJ; Terashi, K; Terron, J; Terzo, S; Testa, M; Teuscher, RJ; Thaler, A; Theiner, O; Themistokleous, N; Theveneaux-Pelzer, T; Thielmann, O; Thomas, DW; Thomas, JP; Thompson, EA; Thompson, PD; Thomson, E; Tian, Y; Tikhomirov, V; Tikhonov, YA; Timoshenko, S; Ting, EXL; Tipton, P; Tlou, SH; Tnourji, A; Todome, K; Todorova-Nova, S; Todt, S; Togawa, M; Tojo, J; Tokár, S; Tokushuku, K; Toldaiev, O; Tombs, R; Tomoto, M; Tompkins, L; Topolnicki, KW; Torrence, E; Torres, H; Torró Pastor, E; Toscani, M; Tosciri, C; Tost, M; Tovey, DR; Traeet, A; Trandafir, IS; Trefzger, T; Tricoli, A; Trigger, IM; Trincaz-Duvoid, S; Trischuk, DA; Trocmé, B; Troncon, C; Truong, L; Trzebinski, M; Trzupek, A; Tsai, F; Tsai, M; Tsiamis, A; Tsiareshka, PV; Tsigaridas, S; Tsirigotis, A; Tsiskaridze, V; Tskhadadze, EG; Tsopoulou, M; Tsujikawa, Y; Tsukerman, II; Tsulaia, V; Tsuno, S; Tsur, O; Tsuri, K; Tsybychev, D; Tu, Y; Tudorache, A; Tudorache, V; Tuna, AN; Turchikhin, S; Turk Cakir, I; Turra, R; Turtuvshin, T; Tuts, PM; Tzamarias, S; Tzanis, P; Tzovara, E; Uchida, K; Ukegawa, F; Ulloa Poblete, PA; Umaka, EN; Unal, G; Unal, M; Undrus, A; Unel, G; Urban, J; Urquijo, P; Usai, G; Ushioda, R; Usman, M; Uysal, Z; Vacavant, L; Vacek, V; Vachon, B; Vadla, KOH; Vafeiadis, T; Vaitkus, A; Valderanis, C; Valdes Santurio, E; Valente, M; Valentinetti, S; Valero, A; Moreno, EV; Vallier, A; Ferrer, JAV; Van Arneman, DR; Van Daalen, TR; Van Gemmeren, P; Van Rijnbach, M; Van Stroud, S; Van Vulpen, I; Vanadia, M; Vandelli, W; Vandenbroucke, M; Vandewall, ER; Vannicola, D; Vannoli, L; Vari, R; Varnes, EW; Varni, C; Varol, T; Varouchas, D; Varriale, L; Varvell, KE; Vasile, ME; Vaslin, L; Vasquez, GA; Vazeille, F; Schroeder, TV; Veatch, J; Vecchio, V; Veen, MJ; Veliscek, I; Veloce, LM; Veloso, F; Veneziano, S; Ventura, A; Verbytskyi, A; Verducci, M; Vergis, C; De Araujo, MV; Verkerke, W; Vermeulen, JC; Vernieri, C; Verschuuren, PJ; Vessella, M; Vetterli, MC; Vgenopoulos, A; Viaux Maira, N; Vickey, T; Boeriu, OEV; Viehhauser, GHA; Vigani, L; Villa, M; Perez, (data truncated to fit)</t>
  </si>
  <si>
    <t>Aad, G.; Abbott, B.; Abeling, K.; Abidi, S. H.; Aboulhorma, A.; Abramowicz, H.; Abreu, H.; Abulaiti, Y.; Hoffman, A. C. Abusleme; Acharya, B. S.; Bourdarios, C. Adam; Adamczyk, L.; Adamek, L.; Addepalli, S. V.; Addison, M. J.; Adelman, J.; Adiguzel, A.; Adorni, S.; Adye, T.; Affolder, A. A.; Afik, Y.; Agaras, M. N.; Agarwala, J.; Aggarwal, A.; Agheorghiesei, C.; Ahmad, A.; Ahmadov, F.; Ahmed, W. S.; Ahuja, S.; Ai, X.; Aielli, G.; Tamlihat, M. Ait; Aitbenchikh, B.; Aizenberg, I.; Akbiyik, M.; Akesson, T. P. A.; Akimov, A. V.; Akiyama, D.; Akolkar, N. N.; Al Khoury, K.; Alberghi, G. L.; Albert, J.; Albicocco, P.; Alderweireldt, S.; Aleksa, M.; Aleksandrov, I. N.; Alexa, C.; Alexopoulos, T.; Alfonsi, A.; Alfonsi, F.; Alhroob, M.; Ali, B.; Ali, S.; Aliev, M.; Alimonti, G.; Alkakhi, W.; Allaire, C.; Allbrooke, B. M. M.; Flores, C. A. Allendes; Allport, P. P.; Aloisio, A.; Alonso, F.; Alpigiani, C.; Estevez, M. Alvarez; Fernandez, A. Alvarez; Alviggi, M. G.; Aly, M.; Coutinho, Y. Amaral; Ambler, A.; Amelung, C.; Amerl, M.; Ames, C. G.; Amidei, D.; Dos Santos, S. P. Amor; Amos, K. R.; Ananiev, V.; Anastopoulos, C.; Andeen, T.; Anders, J. K.; Andrean, S. Y.; Andreazza, A.; Angelidakis, S.; Angerami, A.; Anisenkov, A. V.; Annovi, A.; Antel, C.; Anthony, M. T.; Antipov, E.; Antonelli, M.; Antrim, D. J. A.; Anulli, F.; Aoki, M.; Aoki, T.; Pozo, J. A. Aparisi; Aparo, M. A.; Bella, L. Aperio; Appelt, C.; Aranzabal, N.; Ferraz, V. Araujo; Arcangeletti, C.; Arce, A. T. H.; Arena, E.; Arguin, J-F.; Argyropoulos, S.; Arling, J. -H.; Armbruster, A. J.; Arnaez, O.; Arnold, H.; Tame, Z. P. Arrubarrena; Artoni, G.; Asada, H.; Asai, K.; Asai, S.; Asbah, N. A.; Assahsah, J.; Assamagan, K.; Astalos, R.; Atkin, R. J.; Atkinson, M.; Atlay, N. B.; Atmani, H.; Atmasiddha, P. A.; Augsten, K.; Auricchio, S.; Auriol, A. D.; Austrup, V. A.; Avolio, G.; Axiotis, K.; Azuelos, G.; Babal, D.; Bachacou, H.; Bachas, K.; Bachiu, A.; Backman, F.; Badea, A.; Bagnaia, P.; Bahmani, M.; Bailey, A. J.; Bailey, V. R.; Baines, J. T.; Bakalis, C.; Baker, O. K.; Bakos, E.; Gupta, D. Bakshi; Balasubramanian, R.; Baldin, E. M.; Balek, P.; Ballabene, E.; Balli, F.; Baltes, L. M.; Balunas, W. K.; Balz, J.; Banas, E.; Bandieramonte, M.; Bandyopadhyay, A.; Bansal, S.; Barak, L.; Barberio, E. L.; Barberis, D.; Barbero, M.; Barbour, G.; Barends, K. N.; Barillari, T.; Barisits, M-S.; Barklow, T.; Baron, P.; Baron Moreno, D. A.; Baroncelli, A.; Barone, G.; Barr, A. J.; Barr, J. D.; Navarro, L. Barranco; Barreiro, F.; da Costa, J. Barreiro Guimares; Barron, U.; Teixeira, M. G. Barros; Barsov, S.; Bartels, F.; Bartoldus, R.; Barton, A. E.; Bartos, P.; Basan, A.; Baselga, M.; Bassalat, A.; Basso, M. J.; Basson, C. R.; Bates, R. L.; Batlamous, S.; Batley, J. R.; Batool, B.; Battaglia, M.; Battulga, D.; Bauce, M.; Bauer, M.; Bauer, P.; Beacham, J. B.; Beau, T.; Beauchemin, P. H.; Becherer, F.; Bechtle, P.; Beck, H. P.; Becker, K.; Beddall, A. J.; Bednyakov, V. A.; Bee, C. P.; Beemster, L. J.; Beermann, T. A.; Begalli, M.; Begel, M.; Behera, A.; Behr, J. K.; Beirer, J. F.; Beisiegel, F.; Belfkir, M.; Bella, G.; Bellagamba, L.; Bellerive, A.; Bellos, P.; Beloborodov, K.; Belyaev, N. L.; Benchekroun, D.; Bendebba, F.; Benhammou, Y.; Benoit, M.; Bensinger, J. R.; Bentvelsen, S.; Beresford, L.; Beretta, M.; Kuutmann, E. Bergeaas; Berger, N.; Bergmann, B.; Beringer, J.; Berlendis, S.; Bernardi, G.; Bernius, C.; Bernlochner, F. U.; Bernon, F.; Berry, T.; Berta, P.; Berthold, A.; Bertram, I. A.; Bethke, S.; Betti, A.; Bevan, A. J.; Bhamjee, M.; Bhatta, S.; Bhattacharya, D. S.; Bhattarai, P.; Bhopatkar, V. S.; Bi, R.; Bianchi, R. M.; Bianco, G.; Biebel, O.; Bielski, R.; Biglietti, M.; Billoud, T. R. V.; Bindi, M.; Bingul, A.; Bini, C.; Biondini, A.; Birch-sykes, C. J.; Bird, G. A.; Birman, M.; Biros, M.; Bisanz, T.; Bisceglie, E.; Biswas, D.; Bitadze, A.; Bjerke, K.; Bloch, I.; Blocker, C.; Blue, A.; Blumenschein, U.; Blumenthal, J.; Bobbink, G. J.; Bobrovnikov, V. S.; Boehler, M.; Boehm, B.; Bogavac, D.; Bogdanchikov, A. G.; Bohm, C.; Boisvert, V.; Bokan, P.; Bold, T.; Bomben, M.; Bona, M.; Boonekamp, M.; Booth, C. D.; Borbely, A. G.; Bordulev, I. S.; Borecka-Bielska, H. M.; Borgna, L. S.; Borissov, G.; Bortoletto, D.; Boscherini, D.; Bosman, M.; Bossio Sola, J. D.; Bouaouda, K.; Bouchhar, N.; Boudreau, J.; Bouhova-Thacker, E. V.; Boumediene, D.; Bouquet, R.; Boveia, A.; Boyd, J.; Boye, D.; Boyko, I. R.; Bracinik, J.; Brahimi, N.; Brandt, G.; Brandt, O.; Braren, F.; Brau, B.; Brau, J. E.; Brener, R.; Brenner, L.; Brenner, R.; Bressler, S.; Britton, D.; Britzger, D.; Brock, I.; Brooijmans, G.; Brooks, W. K.; Brost, E.; Brown, L. M.; Bruckler, T. L.; de Renstrom, P. A. Bruckman; Brueers, B.; Bruncko, D.; Bruni, A.; Bruni, G.; Bruschi, M.; Bruscino, N.; Buanes, T.; Buat, Q.; Buchin, D.; Buckley, A. G.; Budagov, I. A.; Bugge, M. K.; Bulekov, O.; Bullard, B. A.; Burdin, S.; Burgard, C. D.; Burger, A. M.; Burghgrave, B.; Burlayenko, O.; Burr, J. T. P.; Burton, C. D.; Burzynski, J. C.; Busch, E. L.; Buescher, V.; Bussey, P. J.; Butler, J. M.; Buttar, C. M.; Butterworth, J. M.; Buttinger, W.; Buxo Vazquez, C. J.; Buzykaev, A. R.; Cabras, G.; Urban, S. Cabrera; Caforio, D.; Cai, H.; Cai, Y.; Cairo, V. M. M.; Cakir, O.; Calace, N.; Calafiura, P.; Calderini, G.; Calfayan, P.; Callea, G.; Caloba, L. P.; Calvet, D.; Calvet, S.; Calvet, T. P.; Calvetti, M.; Camacho Toro, R.; Camarda, S.; Camarero Munoz, D.; Camarri, P.; Camerlingo, M. T.; Cameron, D.; Camincher, C.; Campanelli, M.; Camplani, A.; Canale, V.; Canesse, A.; Cano Bret, M.; Cantero, J.; Cao, Y.; Capocasa, F.; Capua, M.; Carbone, A.; Cardarelli, R.; Cardenas, J. C. J.; Cardillo, F.; Carli, T.; Carlino, G.; Carlotto, J. I.; Carlson, B. T.; Carlson, E. M.; Carminati, L.; Carnesale, M.; Caron, S.; Carquin, E.; Carra, S.; Carratta, G.; Argos, F. Carrio; Carter, J. W. S.; Carter, T. M.; Casado, M. P.; Casha, A. F.; Caspar, M.; Castiglia, E. G.; Castillo, F. L.; Garcia, L. Castillo; Gimenez, V. Castillo; Castro, N. F.; Catinaccio, A.; Catmore, J. R.; Cavaliere, V.; Cavalli, N.; Cavasinni, V.; Cekmecelioglu, Y. C.; Celebi, E.; Celli, F.; Centonze, M. S.; Cerny, K.; Cerqueira, A. S.; Cerri, A.; Cerrito, L.; Cerutti, F.; Cervato, B.; Cervelli, A.; Cesarini, G.; Cetin, S. A.; Chadi, Z.; Chakraborty, D.; Chala, M.; Chan, J.; Chan, W. Y.; Chapman, J. D.; Chapon, E.; Chargeishvili, B.; Charlton, D. G.; Charman, T. P.; Chatterjee, M.; Chauhan, C.; Chekanov, S.; Chekulaev, S. V.; Chelkov, G. A.; Chen, A.; Chen, B.; Chen, B.; Chen, H.; Chen, H.; Chen, J.; Chen, J.; Chen, M.; Chen, S.; Chen, S. J.; Chen, X.; Chen, X.; Chen, Y.; Cheng, C. L.; Cheng, H. C.; Cheong, S.; Cheplakov, A.; Cheremushkina, E.; Cherepanova, E.; Cherkaoui El Moursli, R.; Cheu, E.; Cheung, K.; Chevalier, L.; Chiarella, V.; Chiarelli, G.; Chiedde, N.; Chiodini, G.; Chisholm, A. S.; Chitan, A.; Chitishvili, M.; Chizhov, M. V.; Choi, K.; Chomont, A. R.; Chou, Y.; Chow, E. Y. S.; Chowdhury, T.; Christopher, L. D.; Chu, K. L.; Chu, M. C.; Chu, X.; Chudoba, J.; Chwastowski, J. J.; Cieri, D.; Ciesla, K. M.; Cindro, V.; Ciocio, A.; Cirotto, F.; Citron, Z. H.; Citterio, M.; Ciubotaru, D. A.; Ciungu, B. M.; Clark, A.; Clark, P. J.; Columbie, J. M. Clavijo; Clawson, S. E.; Clement, C.; Clercx, J.; Clissa, L.; Coadou, Y.; Cobal, M.; Coccaro, A.; Barrue, R. F. Coelho; Lopes De Sa, R. Coelho; Coelli, S.; Cohen, H.; Coimbra, A. E. C.; Cole, B.; Collot, J.; Muino, P. Conde; Connell, M. P.; Connell, S. H.; Connelly, I. A.; Conroy, E. I.; Conventi, F.; Cooke, H. G.; Cooper-Sarkar, A. M.; Choi, A. Cordeiro Oudot; Cormier, F.; Corpe, L. D.; Corradi, M.; Corriveau, F.; Cortes-Gonzalez, A.; Costa, M. J.; Costanza, F.; Costanzo, D.; Cote, B. M.; Cowan, G.; Cranmer, K.; Cremonini, D.; Crepe-Renaudin, S.; Crescioli, F.; Cristinziani, M.; Cristoforetti, M.; Croft, V.; Crosby, J. E.; Crosetti, G.; Cueto, A.; Donszelmann, T. Cuhadar; Cui, H.; Cui, Z.; Cunningham, W. R.; Curcio, F.; Czodrowski, P.; Czurylo, M. M.; De Sousa, M. J. Da Cunha Sargedas; Pinto, J. V. Da Fonseca; Da Via, C.; Dabrowski, W.; Dado, T.; Dahbi, S.; Dai, T.; Dallapiccola, C.; Dam, M.; D'amen, G.; D'Amico, V.; Damp, J.; Dandoy, J. R.; Daneri, M. F.; Danninger, M.; Dao, V.; Darbo, G.; Darmora, S.; Das, S. J.; D'Auria, S.; David, C.; Davidek, T.; Davis-Purcell, B.; Dawson, I.; Day-hall, H. A.; De, K.; De Asmundis, R.; De Biase, N.; De Castro, S.; De Groot, N.; de Jong, P.; De la Torre, H.; De Maria, A.; De Salvo, A.; De Sanctis, U.; De Santo, A.; De Vivie De Regie, J. B.; Dedovich, D. V.; Degens, J.; Deiana, A. M.; Del Corso, F.; Del Peso, J.; Del Rio, F.; Deliot, F.; Delitzsch, C. M.; Della Pietra, M.; Della Volpe, D.; Dell'Acqua, A.; Dell'Asta, L.; Delmastro, M.; Delsart, P. A.; Demers, S.; Demichev, M.; Denisov, S. P.; D'Eramo, L.; Derendarz, D.; Derue, F.; Dervan, P.; Desch, K.; Dette, K.; Deutsch, C.; Di Bello, F. A.; Di Ciaccio, A.; Di Ciaccio, L.; Di Domenico, A.; Di Donato, C.; Di Girolamo, A.; Di Gregorio, G.; Di Luca, A.; Di Micco, B.; Di Nardo, R.; Diaconu, C.; Dias, F. A.; Dias Do Vale, T.; Diaz, M. A.; Diaz Capriles, F. G.; Didenko, M.; Diehl, E. B.; Diehl, L.; Diez Cornell, S.; Diez Pardos, C.; Dimitriadi, C.; Dimitrievska, A.; Dingfelder, J.; Dinu, I-M.; Dittmeier, S. J.; Dittus, F.; Djama, F.; Djobava, T.; Djuvsland, J. I.; Doglioni, C.; Dolejsi, J.; Dolezal, Z.; Donadelli, M.; Dong, B.; Donini, J.; D'Onofrio, A.; D'Onofrio, M.; Dopke, J.; Doria, A.; Dova, M. T.; Doyle, A. T.; Draguet, M. A.; Drechsler, E.; Dreyer, E.; Drivas-koulouris, I.; Drobac, A. S.; Drozdova, M.; Du, D.; du Pree, T. A.; Dubinin, F.; Dubovsky, M.; Duchovni, E.; Duckeck, G.; Ducu, O. A.; Duda, D.; Dudarev, A.; Duden, E. R.; D'uffizi, M.; Duflot, L.; Duehrssen, M.; Duelsen, C.; Dumitriu, A. E.; Dunford, M.; Dungs, S.; Dunne, K.; Duperrin, A.; Yildiz, H. Duran; Dueren, M.; Durglishvili, A.; Dwyer, B. L.; Dyckes, G. I.; Dyndal, M.; Dysch, S.; Dziedzic, B. S.; Earnshaw, Z. O.; Eberwein, G. H.; Eckerova, B.; Eggebrecht, S.; Eggleston, M. G.; De Souza, E. Egidio Purcino; Ehrke, L. F.; Eigen, G.; Einsweiler, K.; Ekelof, T.; Ekman, P. A.; El Ghazali, Y.; El Jarrari, H.; El Moussaouy, A.; Ellajosyula, V.; Ellert, M.; Ellinghaus, F.; Elliot, A. A.; Ellis, N.; Elmsheuser, J.; Elsing, M.; Emeliyanov, D.; Enari, Y.; Ene, I.; Epari, S.; Erdmann, J.; Erland, P. A.; Errenst, M.; Escalier, M.; Escobar, C.; Etzion, E.; Evans, G.; Evans, H.; Evans, L. S.; Evans, M. O.; Ezhilov, A.; Ezzarqtouni, S.; Fabbri, F.; Fabbri, L.; Facini, G.; Fadeyev, V.; Fakhrutdinov, R. M.; Falciano, S.; Coelho, L. F. Falda Ulhoa; Falke, P. J.; Faltova, J.; Fan, C.; Fan, Y.; Fang, Y.; Fanti, M.; Faraj, M.; Farazpay, Z.; Farbin, A.; Farilla, A.; Farooque, T.; Farrington, S. M.; Fassi, F.; Fassouliotis, D.; Giannelli, M. Faucci; Fawcett, W. J.; Fayard, L.; Federic, P.; Federicova, P.; Fedin, O. L.; Fedotov, G.; Feickert, M.; Feligioni, L.; Fell, A.; Fellers, D. E.; Feng, C.; Feng, M.; Feng, Z.; Fenton, M. J.; Fenyuk, A. B.; Ferencz, L.; Ferguson, R. A. M.; Luengo, S. I. Fernandez; Fernoux, M. J. V.; Ferrando, J.; Ferrari, A.; Ferrari, P.; Ferrari, R.; Ferrere, D.; Ferretti, C.; Fiedler, F.; Filipcic, A.; Filmer, E. K.; Filthaut, F.; Fiolhais, M. C. N.; Fiorini, L.; Fisher, W. C.; Fitschen, T.; Fitzhugh, P. M.; Fleck, I.; Fleischmann, P.; Flick, T.; Flores, L.; Flores, M.; Castillo, L. R. Flores; Follega, F. M.; Fomin, N.; Foo, J. H.; Forland, B. C.; Formica, A.; Forti, A. C.; Fortin, E.; Fortman, A. W.; Foti, M. G.; Fountas, L.; Fournier, D.; Fox, H.; Francavilla, P.; Francescato, S.; Franchellucci, S.; Franchini, M.; Franchino, S.; Francis, D.; Franco, L.; Franconi, L.; Franklin, M.; Frattari, G.; Freegard, A. C.; Freund, W. S.; Frid, Y. Y.; Fritzsche, N.; Froch, A.; Froidevaux, D.; Frost, J. A.; Fu, Y.; Fujimoto, M.; Torregrosa, E. Fullana; De Simas Filho, E. Furtado; Furukawa, M.; Fuster, J.; Gabrielli, A.; Gabrielli, A.; Gadow, P.; Gagliardi, G.; Gagnon, L. G.; Gallas, E. J.; Gallop, B. J.; Gan, K. K.; Ganguly, S.; Gao, J.; Gao, Y.; Walls, F. M. Garay; Garcia, B.; Garcia, C.; Alonso, A. Garcia; Caffaro, A. G. Garcia; Navarro, J. E. Garcia; Garcia-Sciveres, M.; Gardner, G. L.; Gardner, R. W.; Garelli, N.; Garg, D.; Garg, R. B.; Gargan, J. M.; Garner, C. A.; Gasiorowski, S. J.; Gaspar, P.; Gaudio, G.; Gautam, V.; Gauzzi, P.; Gavrilenko, I. L.; Gavrilyuk, A.; Gay, C.; Gaycken, G.; Gazis, E. N.; Geanta, A. A.; Gee, C. M.; Gemme, C.; Genest, M. H.; Gentile, S.; George, S.; George, W. F.; Geralis, T.; Gerlach, L. O.; Gessinger-Befurt, P.; Geyik, M. E.; Ghneimat, M.; Ghorbanian, K.; Ghosal, A.; Ghosh, A.; Ghosh, A.; Giacobbe, B.; Giagu, S.; Giannetti, P.; Giannini, A.; Gibson, S. M.; Gignac, M.; Gil, D. T.; Gilbert, A. K.; Gilbert, B. J.; Gillberg, D.; Gilles, G.; Gillwald, N. E. K.; Ginabat, L.; Gingrich, D. M.; Giordani, M. P.; Giraud, P. F.; Giugliarelli, G.; Giugni, D.; Giuli, F.; Gkialas, I.; Gladilin, L. K.; Glasman, C.; Gledhill, G. R.; Glisic, M.; Gnesi, I.; Go, Y.; Goblirsch-Kolb, M.; Gocke, B.; Godin, D.; Gokturk, B.; Goldfarb, S.; Golling, T.; Gololo, M. G. D.; Golubkov, D.; Gombas, J. P.; Gomes, A.; Da Silva, G. Gomes; Delegido, A. J. Gomez; Goncalo, R.; Gonella, G.; Gonella, L.; Gongadze, A.; Gonnella, F.; Gonski, J. L.; Gonzalez Andana, R. Y.; de la Hoz, S. Gonzalez; Fernandez, S. Gonzalez; Lopez, R. Gonzalez; Renteria, C. Gonzalez; Suarez, R. Gonzalez; Gonzalez-Sevilla, S.; Rodriguez, G. R. Gonzalvo; Goossens, L.; Gorbounov, P. A.; Gorini, B.; Gorini, E.; Gorisek, A.; Gosart, T. C.; Goshaw, A. T.; Gostkin, M. I.; Goswami, S.; Gottardo, C. A.; Gouighri, M.; Goumarre, V.; Goussiou, A. G.; Govender, N.; Grabowska-Bold, I.; Graham, K.; Gramstad, E.; Grancagnolo, S.; Grandi, M.; Gratchev, V.; Gravila, P. M.; Gravili, F. G.; Gray, H. M.; Greco, M.; Grefe, C.; Gregor, I. M.; Grenier, P.; Grieco, C.; Grillo, A. A.; Grimm, K.; Grinstein, S.; Grivaz, J. -F.; Gross, E.; Grosse-Knetter, J.; Grud, C.; Grundy, J. C.; Guan, L.; Guan, W.; Gubbels, C.; Rojas, J. G. R. Guerrero; Guerrieri, G.; Guescini, F.; Gugel, R.; Guhit, J. A. M.; Guida, A.; Guillemin, T.; Guilloton, E.; Guindon, S.; Guo, F.; Guo, J.; Guo, L.; Guo, Y.; Gupta, R.; Gurbuz, S.; Gurdasani, S. S.; Gustavino, G.; Guth, M.; Gutierrez, P.; Zagazeta, L. F. Gutierrez; Gutschow, C.; Gwenlan, C.; Gwilliam, C. B.; Haaland, E. S.; Haas, A.; Habedank, M.; Haber, C.; Hadavand, H. K.; Hadef, A.; Hadzic, S.; Hahn, J. J.; Haines, E. H.; Haleem, M.; Haley, J.; Hall, J. J.; Hallewell, G. D.; Halser, L.; Hamano, K.; Hamdaoui, H.; Hamer, M.; Hamity, G. N.; Hampshire, E. J.; Han, J.; Han, K.; Han, L.; Han, L.; Han, S.; Han, Y. F.; Hanagaki, K.; Hance, M.; Hangal, D. A.; Hanif, H.; Hank, M. D.; Hankache, R.; Hansen, J. B.; Hansen, J. D.; Hansen, P. H.; Hara, K.; Harada, D.; Harenberg, T.; Harkusha, S.; Harris, Y. T.; Harrison, N. M.; Harrison, P. F.; Hartman, N. M.; Hartmann, N. M.; Hasegawa, Y.; Hasib, A.; Haug, S.; Hauser, R.; Havranek, M.; Hawkes, C. M.; Hawkings, R. J.; Hayashi, Y.; Hayashida, S.; Hayden, D.; Hayes, C.; Hayes, R. L.; Hays, C. P.; Hays, J. M.; Hayward, H. S.; He, F.; He, Y.; He, Y.; Heatley, N. B.; Hedberg, V.; Heggelund, A. L.; Hehir, N. D.; Heidegger, C.; Heidegger, K. K.; Heidorn, W. D.; Heilman, J.; Heim, S.; Heim, T.; Heinlein, J. G.; Heinrich, J. J.; Heinrich, L.; Hejbal, J.; Helary, L.; Held, A.; Hellesund, S.; Helling, C. M.; Hellman, S.; Helsens, C.; Henderson, R. C. W.; Henkelmann, L.; Correia, A. M. Henriques; Herde, H.; Jimenez, Y. Hernandez; Herrmann, L. M.; Herrmann, T.; Herten, G.; Hertenberger, R.; Hervas, L.; Hessey, N. P.; Hibi, H.; Hillier, S. J.; Hinterkeuser, F.; Hirose, M.; Hirose, S.; Hirschbuehl, D.; Hitchings, T. G.; Hiti, B.; Hobbs, J.; Hobincu, R.; Hod, N.; Hodgkinson, M. C.; Hodkinson, B. H.; Hoecker, A.; Hofer, J.; Holm, T.; Holzbock, M.; Hommels, L. B. A. H.; Honan, B. P.; Hong, J.; Hong, T. M.; Honig, J. C.; Hooberman, B. H.; Hopkins, W. H.; Horii, Y.; Hou, S.; Howard, A. S.; Howarth, J.; Hoya, J.; Hrabovsky, M.; Hrynevich, A.; Hryn'ova, T.; Hsu, P. J.; Hsu, S. -C.; Hu, Q.; Hu, Y. F.; Huang, D. P.; Huang, S.; Huang, X.; Huang, Y.; Huang, Y.; Huang, Z.; Hubacek, Z.; Huebner, M.; Huegging, F.; Huffman, T. B.; Hugli, C. A.; Huhtinen, M.; Huiberts, S. K.; Hulsken, R.; Huseynov, N.; Huston, J.; Huth, J.; Hyneman, R.; Iacobucci, G.; Iakovidis, G.; Ibragimov, I.; Iconomidou-Fayard, L.; Iengo, P.; Iguchi, R.; Iizawa, T.; Ikegami, Y.; Ilg, A.; Ilic, N.; Imam, H.; Carlson, T. Ingebretsen; Introzzi, G.; Iodice, M.; Ippolito, V.; Irwin, R. K.; Ishino, M.; Islam, W.; Issever, C.; Istin, S.; Ito, H.; Ponce, J. M. Iturbe; Iuppa, R.; Ivina, A.; Izen, J. M.; Izzo, V.; Jacka, P.; Jackson, P.; Jacobs, R. M.; Jaeger, B. P.; Jagfeld, C. S.; Jain, P.; Jaekel, G.; Jakobs, K.; Jakoubek, T.; Jamieson, J.; Janas, K. W.; Jaspan, A. E.; Javurkova, M.; Jeanneau, F.; Jeanty, L.; Jejelava, J.; Jenni, P.; Jessiman, C. E.; Jezequel, S.; Jia, C.; Jia, J.; Jia, X.; Jia, X.; Jia, Z.; Jiang, Y.; Jiggins, S.; Pena, J. Jimenez; Jin, S.; Jinaru, A.; Jinnouchi, O.; Johansson, P.; Johns, K. A.; Johnson, J. W.; Jones, D. M.; Jones, E.; Jones, P.; Jones, R. W. L.; Jones, T. J.; Joshi, R.; Jovicevic, J.; Ju, X.; Junggeburth, J. J.; Junkermann, T.; Rozas, A. Juste; Juzek, M. K.; Kabana, S.; Kaczmarska, A.; Kado, M.; Kagan, H.; Kagan, M.; Kahn, A.; Kahn, A.; Kahra, C.; Kaji, T.; Kajomovitz, E.; Kakati, N.; Kalderon, C. W.; Kamenshchikov, A.; Kanayama, S.; Kang, N. J.; Kar, D.; Karava, K.; Kareem, M. J.; Karentzos, E.; Karkanias, I.; Karpov, S. N.; Karpova, Z. M.; Kartvelishvili, V.; Karyukhin, A. N.; Kasimi, E.; Katzy, J.; Kaur, S.; Kawade, K.; Kawamoto, T.; Kay, E. F.; Kaya, F. I.; Kazakos, S.; Kazanin, V. F.; Ke, Y.; Keaveney, J. M.; Keeler, R.; Kehris, G. V.; Keller, J. S.; Kelly, A. S.; Kempster, J. J.; Kennedy, K. E.; Kennedy, P. D.; Kepka, O.; Kerridge, B. P.; Kersten, S.; Kersevan, B. P.; Keshri, S.; Keszeghova, L.; Haghighat, S. Ketabchi; Khandoga, M.; Khanov, A.; Kharlamov, A. G.; Kharlamova, T.; Khoda, E. E.; Khoo, T. J.; Khoriauli, G.; Khubua, J.; Khwaira, Y. A. R.; Kiehn, M.; Kilgallon, A.; Kim, D. W.; Kim, Y. K.; Kimura, N.; Kirchhoff, A.; Kirfel, C.; Kirk, J.; Kiryunin, A. E.; Kisliuk, D. P.; Kitsaki, C.; Kivernyk, O.; Klassen, M.; Klein, C.; Klein, L.; Klein, M. H.; Klein, M.; Klein, S. B.; Klein, U.; Klimek, P.; Klimentov, A.; Klioutchnikova, T.; Kluit, P.; Kluth, S.; Kneringer, E.; Knight, T. M.; Knue, A.; Kobayashi, R.; Koch, S. F.; Kocian, M.; Kodys, P.; Koeck, D. M.; Koenig, P. T.; Koffas, T.; Kolb, M.; Koletsou, I.; Komarek, T.; Koeneke, K.; Kong, A. X. Y.; Kono, T.; Konstantinidis, N.; Konya, B.; Kopeliansky, R.; Koperny, S.; Korcyl, K.; Kordas, K.; Koren, G.; Korn, A.; Korn, S.; Korolkov, I.; Korotkova, N.; Kortman, B.; Kortner, O.; Kortner, S.; Kostecka, W. H.; Kostyukhin, V. V.; Kotsokechagia, A.; Kotwal, A.; Koulouris, A.; Kourkoumeli-Charalampidi, A.; Kourkoumelis, C.; Kourlitis, E.; Kovanda, O.; Kowalewski, R.; Kozanecki, W.; Kozhin, A. S.; Kramarenko, V. A.; Kramberger, G.; Kramer, P.; Krasny, M. W.; Krasznahorkay, A.; Kremer, J. A.; Kresse, T.; Kretzschmar, J.; Kreul, K.; Krieger, P.; Krishnamurthy, S.; Krivos, M.; Krizka, K.; Kroeninger, K.; Kroha, H.; Kroll, J.; Kroll, J.; Krowpman, K. S.; Kruchonak, U.; Krueger, H.; Krumnack, N.; Kruse, M. C.; Krzysiak, J. A.; Kuchinskaia, O.; Kuday, S.; Kuehn, S.; Kuesters, R.; Kuhl, T.; Kukhtin, V.; Kulchitsky, Y.; Kuleshov, S.; Kumar, M.; Kumari, N.; Kupco, A.; Kupfer, T.; Kupich, A.; Kuprash, O.; Kurashige, H.; Kurchaninov, L. L.; Kurdysh, O.; Kurochkin, Y. A.; Kurova, A.; Kuze, M.; Kvam, A. K.; Kvita, J.; Kwan, T.; Kyriacou, N. G.; Laatu, L. A. O.; Lacasta, C.; Lacava, F.; Lacker, H.; Lacour, D.; Lad, N. N.; Ladygin, E.; Laforge, B.; Lagouri, T.; Lai, S.; Lakomiec, I. K.; Lalloue, N.; Lambert, J. E.; Lammers, S.; Lampl, W.; Lampoudis, C.; Lancaster, A. N.; Lancon, E.; Landgraf, U.; Landon, M. P. J.; Lang, V. S.; Langenberg, R. J.; Langrekken, O. K. B.; Lankford, A. J.; Lanni, F.; Lantzsch, K.; Lanza, A.; Lapertosa, A.; Laporte, J. F.; Lari, T.; Manghi, F. Lasagni; Lassnig, M.; Latonova, V.; Laudrain, A.; Laurier, A.; Lawlor, S. D.; Lawrence, Z.; Lazzaroni, M.; Le, B.; Le Boulicaut, E. M.; Leban, B.; Lebedev, A.; LeBlanc, M.; Ledroit-Guillon, F.; Lee, A. C. A.; Lee, S. C.; Lee, S.; Lee, T. F.; Leeuw, L. L.; Lefebvre, H. P.; Lefebvre, M.; Leggett, C.; Lehmann, K.; Miotto, G. Lehmann; Leigh, M.; Leight, W. A.; Leinonen, W.; Leisos, A.; Leite, M. A. L.; Leitgeb, C. E.; Leitner, R.; Leney, K. J. C.; Lenz, T.; Leone, S.; Leonidopoulos, C.; Leopold, A.; Leroy, C.; Les, R.; Lester, C. G.; Levchenko, M.; Leveque, J.; Levin, D.; Levinson, L. J.; Lewicki, M. P.; Lewis, D. J.; Li, A.; Li, B.; Li, C.; Li, C-Q.; Li, H.; Li, H.; Li, H.; Li, H.; Li, J.; Li, K.; Li, L.; Li, M.; Li, Q. Y.; Li, S.; Li, S.; Li, T.; Li, X.; Li, Z.; Li, Z.; Li, Z.; Li, Z.; Liang, Z.; Liberatore, M.; Liberti, B.; Lie, K.; Lieber Marin, J.; Lien, H.; Lin, K.; Linck, R. A.; Lindley, R. E.; Lindon, J. H.; Linss, A.; Lipeles, E.; Lipniacka, A.; Lister, A.; Little, J. D.; Liu, B.; Liu, B. X.; Liu, D.; Liu, J. B.; Liu, J. K. K.; Liu, K.; Liu, M.; Liu, M. Y.; Liu, P.; Liu, Q.; Liu, X.; Liu, Y.; Liu, Y. L.; Liu, Y. W.; Llorente Merino, J.; Lloyd, S. L.; Lobodzinska, E. M.; Loch, P.; Loffredo, S.; Lohse, T.; Lohwasser, K.; Loiacono, E.; Lokajicek, M.; Lomas, J. D.; Long, J. D.; Longarini, I.; Longo, L.; Longo, R.; Lopez Paz, I.; Lopez Solis, A.; Lorenz, J.; Lorenzo Martinez, N.; Lory, A. M.; Loseva, O.; Lou, X.; Lou, X.; Lounis, A.; Love, J.; Love, P. A.; Lu, G.; Lu, M.; Lu, S.; Lu, Y. J.; Lubatti, H. J.; Luci, C.; Lucio Alves, F. L.; Lucotte, A.; Luehring, F.; Luise, I.; Lukianchuk, O.; Lundberg, O.; Lund-Jensen, B.; Luongo, N. A.; Lutz, M. S.; Lynn, D.; Lyons, H.; Lysak, R.; Lytken, E.; Lyubushkin, V.; Lyubushkina, T.; Lyukova, M. M.; Ma, H.; Ma, L. L.; Ma, Y.; Mac Donell, D. M.; Maccarrone, G.; MacDonald, J. C.; Madar, R.; Mader, W. F.; Maeda, J.; Maeno, T.; Maerker, M.; Maguire, H.; Maio, A.; Maj, K.; Majersky, O.; Majewski, S.; Makovec, N.; Maksimovic, V.; Malaescu, B.; Malecki, Pa.; Maleev, V. P.; Malek, F.; Mali, M.; Malito, D.; Mallik, U.; Malone, C.; Maltezos, S.; Malyukov, S.; Mamuzic, J.; Mancini, G.; Manco, G.; Mandalia, J. P.; Mandic, I.; Manhaes de Andrade Filho, L.; Maniatis, I. M.; Manjarres Ramos, J.; Mankad, D. C.; Mann, A.; Mansoulie, B.; Manzoni, S.; Marantis, A.; Marchiori, G.; Marcisovsky, M.; Marcon, C.; Marinescu, M.; Marjanovic, M.; Marshall, E. J.; Marshall, Z.; Marti-Garcia, S.; Martin, T. A.; Martin, V. J.; Martin dit Latour, B.; Martinelli, L.; Martinez, M.; Martinez Agullo, P.; Martinez Outschoorn, V. I.; Martinez Suarez, P.; Martin-Haugh, S.; Martoiu, V. S.; Martyniuk, A. C.; Marzin, A.; Mascione, D.; Masetti, L.; Mashimo, T.; Masik, J.; Maslennikov, A. L.; Massa, L.; Massarotti, P.; Mastrandrea, P.; Mastroberardino, A.; Masubuchi, T.; Mathisen, T.; Matousek, J.; Matsuzawa, N.; Maurer, J.; Macek, B.; Maximov, D. A.; Mazini, R.; Maznas, I.; Mazza, M.; Mazza, S. M.; Mc Ginn, C.; Mc Gowan, J. P.; Mc Kee, S. P.; McDonald, E. F.; McDougall, A. E.; Mcfayden, J. A.; McGovern, R. P.; Mchedlidze, G.; Mckenzie, R. P.; Mclachlan, T. C.; Mclaughlin, D. J.; McLean, K. D.; McMahon, S. J.; McNamara, P. C.; Mcpartland, C. M.; McPherson, R. A.; Megy, T.; Mehlhase, S.; Mehta, A.; Melini, D.; Garcia, B. R. Mellado; Melo, A. H.; Meloni, F.; Da Costa, A. M. Mendes Jacques; Meng, H. Y.; Meng, L.; Menke, S.; Mentink, M.; Meoni, E.; Merlassino, C.; Merola, L.; Meroni, C.; Merz, G.; Meshkov, O.; Metcalfe, J.; Mete, A. S.; Meyer, C.; Meyer, J-P.; Middleton, R. P.; Mijovic, L.; Mikenberg, G.; Mikestikova, M.; Mikuz, M.; Mildner, H.; Milic, A.; Milke, C. D.; Miller, D. W.; Miller, L. S.; Milov, A.; Milstead, D. A.; Min, T.; Minaenko, A. A.; Minashvili, I. A.; Mince, L.; Mincer, A. I.; Mindur, B.; Mineev, M.; Mino, Y.; Mir, L. M.; Lopez, M. Miralles; Mironova, M.; Mishima, A.; Missio, M. C.; Mitani, T.; Mitra, A.; Mitsou, V. A.; Miu, O.; Miyagawa, P. S.; Miyazaki, Y.; Mizukami, A.; Mkrtchyan, T.; Mlinarevic, M.; Mlinarevic, T.; Mlynarikova, M.; Mobius, S.; Mochizuki, K.; Moder, P.; Mogg, P.; Mohammed, A. F.; Mohapatra, S.; Mokgatitswane, G.; Mondal, B.; Mondal, S.; Monig, G.; Moenig, K.; Monnier, E.; Romero, L. Monsonis; Berlingen, J. Montejo; Montella, M.; Monticelli, F.; Monzani, S.; Morange, N.; De Carvalho, A. L. Moreira; Llacer, M. Moreno; Martinez, C. Moreno; Morettini, P.; Morgenstern, S.; Morii, M.; Morinaga, M.; Morley, A. K.; Morodei, F.; Morvaj, L.; Moschovakos, P.; Moser, B.; Mosidze, M.; Moskalets, T.; Moskvitina, P.; Moss, J.; Moyse, E. J. W.; Mtintsilana, O.; Muanza, S.; Mueller, J.; Muenstermann, D.; Mueller, R.; Mullier, G. A.; Mullin, A. J.; Mullin, J. J.; Mungo, D. P.; Perez, D. Munoz; Sanchez, F. J. Munoz; Murin, M.; Murray, W. J.; Murrone, A.; Muse, J. M.; Muskinja, M.; Mwewa, C.; Myagkov, A. G.; Myers, A. J.; Myers, A. A.; Myers, G.; Myska, M.; Nachman, B. P.; Nackenhorst, O.; Nag, A.; Nagai, K.; Nagano, K.; Nagle, J. L.; Nagy, E.; Nairz, A. M.; Nakahama, Y.; Nakamura, K.; Nanjo, H.; Narayan, R.; Narayanan, E. A.; Naryshkin, I.; Naseri, M.; Nasri, S.; Nass, C.; Navarro, G.; Navarro-Gonzalez, J.; Nayak, R.; Nayaz, A.; Nechaeva, P. Y.; Nechansky, F.; Nedic, L.; Neep, T. J.; Negri, A.; Negrini, M.; Nellist, C.; Nelson, C.; Nelson, K.; Nemecek, S.; Nessi, M.; Neubauer, M. S.; Neuhaus, F.; Neundorf, J.; Newhouse, R.; Newman, P. R.; Ng, C. W.; Ng, Y. W. Y.; Ngair, B.; Nguyen, H. D. N.; Nickerson, R. B.; Nicolaidou, R.; Nielsen, J.; Niemeyer, M.; Niermann, J.; Nikiforou, N.; Nikolaenko, V.; Nikolic-Audit, I.; Nikolopoulos, K.; Nilsson, P.; Ninca, I.; Nindhito, H. R.; Ninio, G.; Nisati, A.; Nishu, N.; Nisius, R.; Nitschke, J-E.; Nkadimeng, E. K.; Rosende, S. J. Noacco; Nobe, T.; Noel, D. L.; Nommensen, T.; Nomura, M. A.; Norfolk, M. B.; Norisam, R. R. B.; Norman, B. J.; Novak, J.; Novak, T.; Novotny, L.; Novotny, R.; Nozka, L.; Ntekas, K.; De Moura Junior, N. M. J. Nunes; Nurse, E.; Ocariz, J.; Ochi, A.; Ochoa, I.; Oerdek, S.; Offermann, J. T.; Ogrodnik, A.; Oh, A.; Ohm, C. C.; Oide, H.; Oishi, R.; Ojeda, M. L.; Okazaki, Y.; O'Keefe, M. W.; Okumura, Y.; Seabra, L. F. Oleiro; Pino, S. A. Olivares; Damazio, D. Oliveira; Goncalves, D. Oliveira; Oliver, J. L.; Olsson, M. J. R.; Olszewski, A.; OEncel, OE. O.; O'Neil, D. C.; O'Neill, A. P.; Onofre, A.; Onyisi, P. U. E.; Oreglia, M. J.; Orellana, G. E.; Orestano, D.; Orlando, N.; Orr, R. S.; O'Shea, V.; Ospanov, R.; Otero y Garzon, G.; Otono, H.; Ott, P. S.; Ottino, G. J.; Ouchrif, M.; Ouellette, J.; Ould-Saada, F.; Owen, M.; Owen, R. E.; Oyulmaz, K. Y.; Ozcan, V. E.; Ozturk, N.; Ozturk, S.; Pacey, H. A.; Pages, A. Pacheco; Aranda, C. Padilla; Padovano, G.; Griso, S. Pagan; Palacino, G.; Palazzo, A.; Palestini, S.; Pan, J.; Pan, T.; Panchal, D. K.; Pandini, C. E.; Vazquez, J. G. Panduro; Pang, H.; Pani, P.; Panizzo, G.; Paolozzi, L.; Papadatos, C.; Parajuli, S.; Paramonov, A.; Paraskevopoulos, C.; Hernandez, D. Paredes; Park, T. H.; Parker, M. A.; Parodi, F.; Parrish, E. W.; Parrish, V. A.; Parsons, J. A.; Parzefall, U.; Pascual Dias, B.; Dominguez, L. Pascual; Pasquali, F.; Pasqualucci, E.; Passaggio, S.; Pastore, F.; Pasuwan, P.; Patel, P.; Patel, U. M.; Pater, J. R.; Pauly, T.; Pearkes, J.; Pedersen, M.; Pedro, R.; Peleganchuk, S. V.; Penc, O.; Pender, E. A.; Peng, H.; Penski, K. E.; Penzin, M.; Peralva, B. S.; Peixoto, A. P. Pereira; Sanchez, L. Pereira; Perepelitsa, D. V.; Perez Codina, E.; Perganti, M.; Perini, L.; Pernegger, H.; Perrella, S.; Perrevoort, A.; Perrin, O.; Peters, K.; Peters, R. F. Y.; Petersen, B. A.; Petersen, T. C.; Petit, E.; Petousis, V.; Petridou, C.; Petrukhin, A.; Pettee, M.; Pettersson, N. E.; Petukhov, A.; Petukhova, K.; Peyaud, A.; Pezoa, R.; Pezzotti, L.; Pezzullo, G.; Pham, T. M.; Pham, T.; Phillips, P. W.; Phipps, M. W.; Piacquadio, G.; Pianori, E.; Piazza, F.; Piegaia, R.; Pietreanu, D.; Pilkington, A. D.; Pinamonti, M.; Pinfold, J. L.; Pereira, B. C. Pinheiro; Pinoargote, A. E. Pinto; Donaldson, C. Pitman; Pizzi, D. A.; Pizzimento, L.; Pizzini, A.; Pleier, M. -A.; Plesanovs, V.; Pleskot, V.; Plotnikova, E.; Poddar, G.; Poettgen, R.; Poggioli, L.; Pohl, D.; Pokharel, I.; Polacek, S.; Polesello, G.; Poley, A.; Polifka, R.; Polini, A.; Pollard, C. S.; Pollock, Z. B.; Polychronakos, V.; Pacchi, E. Pompa; Ponomarenko, D.; Pontecorvo, L.; Popa, S.; Popeneciu, G. A.; Quintero, D. M. Portillo; Pospisil, S.; Postolache, P.; Potamianos, K.; Potepa, P. A.; Potrap, I. N.; Potter, C. J.; Potti, H.; Poulsen, T.; Poveda, J.; Astigarraga, M. E. Pozo; Ibanez, A. Prades; Prapa, M. M.; Pretel, J.; Price, D.; Primavera, M.; Martin, M. A. Principe; Privara, R.; Procter, T.; Proffitt, M. L.; Proklova, N.; Prokofiev, K.; Proto, G.; Protopopescu, S.; Proudfoot, J.; Przybycien, M.; Przygoda, W. W.; Puddefoot, J. E.; Pudzha, D.; Pyatiizbyantseva, D.; Qian, J.; Qichen, D.; Qin, Y.; Qiu, T.; Quadt, A.; Queitsch-Maitland, M.; Quetant, G.; Bolanos, G. Rabanal; Rafanoharana, D.; Ragusa, F.; Rainbolt, J. L.; Raine, J. A.; Rajagopalan, S.; Ramakoti, E.; Ran, K.; Rapheeha, N. P.; Rasheed, H.; Raskina, V.; Rassloff, D. F.; Rave, S.; Ravina, B.; Ravinovich, I.; Raymond, M.; Read, A. L.; Readioff, N. P.; Rebuzzi, D. M.; Redlinger, G.; Reed, A. S.; Reeves, K.; Reidelsturz, J. A.; Reikher, D.; Rej, A.; Rembser, C.; Renardi, A.; Renda, M.; Rendel, M. B.; Renner, F.; Rennie, A. G.; Resconi, S.; Ressegotti, M.; Resseguie, E. D.; Rettie, S.; Rivera, J. G. Reyes; Reynolds, B.; Reynolds, E.; Estabragh, M. Rezaei; Rezanova, O. L.; Reznicek, P.; Ribaric, N.; Ricci, E.; Richter, R.; Richter, S.; Richter-Was, E.; Ridel, M.; Ridouani, S.; Rieck, P.; Riedler, P.; Rijssenbeek, M.; Rimoldi, A.; Rimoldi, M.; Rinaldi, L.; Rinn, T. T.; Rinnagel, M. P.; Ripellino, G.; Riu, I.; Rivadeneira, P.; Vergara, J. C. Rivera; Rizatdinova, F.; Rizvi, E.; Rizzi, C.; Roberts, B. A.; Roberts, B. R.; Robertson, S. H.; Robin, M.; Robinson, D.; Gajardo, C. M. Robles; Manzano, M. Robles; Robson, A.; Rocchi, A.; Roda, C.; Bosca, S. Rodriguez; Garcia, Y. Rodriguez; Rodriguez, A. Rodriguez; Vera, A. M. Rodriguez; Roe, S.; Roemer, J. T.; Roepe-Gier, A. R.; Roggel, J.; Rohne, O.; Rojas, R. A.; Roland, C. P. A.; Roloff, J.; Romaniouk, A.; Romano, E.; Romano, M.; Hernandez, A. C. Romero; Rompotis, N.; Roos, L.; Rosati, S.; Rosser, B. J.; Rossi, E.; Rossi, E.; Rossi, L. P.; Rossini, L.; Rosten, R.; Rotaru, M.; Rottler, B.; Rougier, C.; Rousseau, D.; Rousso, D.; Roy, A.; Roy-Garand, S.; Rozanov, A.; Rozen, Y.; Ruan, X.; Jimenez, A. Rubio; Ruby, A. J.; Rivera, V. H. Ruelas; Ruggeri, T. A.; Ruggiero, A.; Ruiz-Martinez, A.; Rummler, A.; Rurikova, Z.; Rusakovich, N. A.; Russell, H. L.; Russo, G.; Rutherfoord, J. P.; Colmenares, S. Rutherford; Rybacki, K.; Rybar, M.; Rye, E. B.; Ryzhov, A.; Iglesias, J. A. Sabater; Sabatini, P.; Sabetta, L.; Sadrozinski, H. F-W.; Tehrani, F. Safai; Samani, B. Safarzadeh; Safdari, M.; Saha, S.; Sahinsoy, M.; Saimpert, M.; Saito, M.; Saito, T.; Salamani, D.; Salnikov, A.; Salt, J.; Salas, A. Salvador; Salvatore, D.; Salvatore, F.; Salzburger, A.; Sammel, D.; Sampsonidis, D.; Sampsonidou, D.; Sanchez, J.; Pineda, A. Sanchez; Sebastian, V. Sanchez; Sandaker, H.; Sander, C. O.; Sandesara, J. A.; Sandhoff, M.; Sandoval, C.; Sankey, D. P. C.; Sano, T.; Sansoni, A.; Santi, L.; Santoni, C.; Santos, H.; Santpur, S. N.; Santra, A.; Saoucha, K. A.; Saraiva, J. G.; Sardain, J.; Sasaki, O.; Sato, K.; Sauer, C.; Sauerburger, F.; Sauvan, E.; Savard, P.; Sawada, R.; Sawyer, C.; Sawyer, L.; Galvan, I. Sayago; Sbarra, C.; Sbrizzi, A.; Scanlon, T.; Schaarschmidt, J.; Schacht, P.; Schaefer, D.; Schaefer, U.; Schaffer, A. C.; Schaile, D.; Schamberger, R. D.; Schanet, E.; Scharf, C.; Schefer, M. M.; Schegelsky, V. A.; Scheirich, D.; Schenck, F.; Schernau, M.; Scheulen, C.; Schiavi, C.; Schioppa, E. J.; Schioppa, M.; Schlag, B.; Schleicher, K. E.; Schlenker, S.; Schmeing, J.; Schmidt, M. A.; Schmieden, K.; Schmitt, C.; Schmitt, S.; Schoeffel, L.; Schoening, A.; Scholer, P. G.; Schopf, E.; Schott, M.; Schovancova, J.; Schramm, S.; Schroeder, F.; Schultz-Coulon, H-C.; Schumacher, M.; Schumm, B. A.; Schune, Ph.; Schuy, A. J.; Schwartz, H. R.; Schwartzman, A.; Schwarz, T. A.; Schwemling, Ph.; Schwienhorst, R.; Sciandra, A.; Sciolla, G.; Scuri, F.; Scutti, F.; Sebastiani, C. D.; Sedlaczek, K.; Seema, P.; Seidel, S. C.; Seiden, A.; Seidlitz, B. D.; Seitz, C.; Seixas, J. M.; Sekhniaidze, G.; Sekula, S. J.; Selem, L.; Semprini-Cesari, N.; Sen, S.; Sengupta, D.; Senthilkumar, V.; Serin, L.; Serkin, L.; Sessa, M.; Severini, H.; Sforza, F.; Sfyrla, A.; Shabalina, E.; Shaheen, R.; Shahinian, J. D.; Shaked Renous, D.; Shan, L. Y.; Shapiro, M.; Sharma, A.; Sharma, A. S.; Sharma, P.; Sharma, S.; Shatalov, P. B.; Shaw, K.; Shaw, S. M.; Shen, Q.; Sherwood, P.; Shi, L.; Shi, X.; Shimmin, C. O.; Shimogama, Y.; Shinner, J. D.; (data truncated to fit)</t>
  </si>
  <si>
    <t>Luminosity determination in pp collisions at √s=13TeV using the ATLAS detector at the LHC</t>
  </si>
  <si>
    <t>The luminosity determination for the ATLAS detector at the LHC during Run 2 is presented, with pp collisions at a centre-of-mass energy root s = 13TeV. The absolute luminosity scale is determined using van der Meer beam separation scans during dedicated running periods in each year, and extrapolated to the physics data-taking regime using complementary measurements from several luminosity-sensitive detectors. The total uncertainties in the integrated luminosity for each individual year of datataking range from 0.9% to 1.1%, and are partially correlated between years. After standard data-quality selections, the full Run 2 pp data sample corresponds to an integrated luminosity of 140.1 +/- 1.2fb(-1), i.e. an uncertainty of 0.83%. A dedicated sample of low-pileup data recorded in 2017-2018 for precision Standard Model physics measurements is analysed separately, and has an integrated luminosity of 338.1 +/- 3.1pb(-1).</t>
  </si>
  <si>
    <t>[Filmer, E. K.; Jackson, P.; Kong, A. X. Y.; Potti, H.; Ting, E. X. L.; White, M. J.] Univ Adelaide, Dept Phys, Adelaide, SA, Australia; [Gingrich, D. M.; Lindon, J. H.] Univ Alberta, Dept Phys, Edmonton, AB, Canada; [Cakir, O.; Yildiz, H. Duran; Kuday, S.; Turk Cakir, I.] Ankara Univ, Dept Phys, Ankara, Turkiye; [Sultansoy, S.] TOBB Univ Econ &amp; Technol, Div Phys, Ankara, Turkiye; [Costanza, F.; Delmastro, M.; Di Ciaccio, L.; Guillemin, T.; Hryn'ova, T.; Jezequel, S.; Koletsou, I.; Leveque, J.; Lewis, D. J.; Little, J. D.; Lorenzo Martinez, N.; Poddar, G.; Pineda, A. Sanchez; Sauvan, E.; Selem, L.; White, A.] Annecy France, Univ Savoie Mont Blanc, LAPP, Annecy, France; [Bernardi, G.; Bomben, M.; Bouquet, R.; Di Gregorio, G.; Li, A.; Marchiori, G.; Shen, Q.; Zhang, Y.] Univ Paris Cite, APC, CNRS, IN2P3, Paris, France; [Chekanov, S.; Darmora, S.; Hopkins, W. H.; Hoya, J.; Kourlitis, E.; Love, J.; Metcalfe, J.; Mete, A. S.; Paramonov, A.; Proudfoot, J.; Van Gemmeren, P.; Wang, R.; Zhang, J.] Argonne Natl Lab, High Energy Phys Div, Argonne, IL USA; [Berlendis, S.; Cheu, E.; Cui, Z.; Ghosh, A.; Johns, K. A.; Lampl, W.; Lindley, R. E.; Loch, P.; Rutherfoord, J. P.; Sardain, J.; Varnes, E. W.; Zhou, H.; Zhou, Y.] Univ Arizona, Dept Phys, Tucson, AZ USA; [Burghgrave, B.; Cardenas, J. C. J.; De, K.; Farbin, A.; Hadavand, H. K.; Myers, A. J.; Ozturk, N.; Usai, G.] Univ Texas Arlington, Dept Phys, Arlington, TX USA; [Angelidakis, S.; Fassouliotis, D.; Fountas, L.; Gkialas, I.; Kourkoumelis, C.] Natl &amp; Kapodistrian Univ Athens, Phys Dept, Athens, Greece; [Alexopoulos, T.; Bakalis, C.; Drivas-koulouris, I.; Gazis, E. N.; Kitsaki, C.; Maltezos, S.; Paraskevopoulos, C.; Perganti, M.; Tzanis, P.] Natl Tech Univ Athens, Phys Dept, Zografos, Greece; [Andeen, T.; Burton, C. D.; Choi, K.; Kortner, S.; Onyisi, P. U. E.; Panchal, D. K.; Tost, M.; Unal, M.] Univ Texas Austin, Dept Phys, Austin, TX USA; [Huseynov, N.] Azerbaijan Acad Sci, Inst Phys, Baku, Azerbaijan; [Agaras, M. N.; Bosman, M.; Carlotto, J. I.; Casado, M. P.; Garcia, L. Castillo; Epari, S.; Gautam, V.; Fernandez, S. Gonzalez; Grieco, C.; Grinstein, S.; Rozas, A. Juste; Korolkov, I.; Mamuzic, J.; Martinez Suarez, P.; Mir, L. M.; Orlando, N.; Pages, A. Pacheco; Riu, I.; Salas, A. Salvador; Sonay, A.] Barcelona Inst Sci &amp; Technol, Inst Fis dAltes Energies IFAE, Barcelona, Spain; [da Costa, J. Barreiro Guimares; Cai, Y.; Chu, X.; Cui, H.; Fan, Y.; Fang, Y.; Guo, F.; Hu, Y. F.; Huang, Y.; Jia, X.; Li, M.; Li, S.; Li, Z.; Liang, Z.; Liu, B.; Liu, P.; Lou, X.; Lu, G.; Mohammed, A. F.; Shan, L. Y.; Shi, X.; Wu, J.; Xin, S.; Xu, D.; Xu, Z.; Yang, X.; Zeng, H.; Zhai, M.; Zhang, K.; Zhang, P.; Zhuang, X.] Chinese Acad Sci, Inst High Energy Phys, Beijing, Peoples R China; [Chen, X.; Feng, M.; Pang, H.; Xia, M.; Xu, Y.] Tsinghua Univ, Phys Dept, Beijing, Peoples R China; [Chen, H.; Chen, S. J.; De Maria, A.; Han, L.; Huang, X.; Jia, Z.; Jin, S.; Li, H.; Lucio Alves, F. L.; Min, T.; Wang, X.; Wang, Y.; Xia, L.; Ye, H.; Zhang, B.; Zhang, L.] Nanjing Univ, Dept Phys, Nanjing, Peoples R China; [Liu, Y.] Sun Yat sen Univ, Sch Sci, Shenzhen Campus, Shenzhen, Peoples R China; [Cai, Y.; Chu, X.; Cui, H.; Fang, Y.; Guo, F.; Hu, Y. F.; Jia, X.; Li, M.; Li, S.; Li, Z.; Liu, Y.; Lou, X.; Lu, G.; Mohammed, A. F.; Ran, K.; Wu, J.; Xin, S.; Zhai, M.; Zhang, K.; Zhang, P.] Univ Chinese Acad Sci UCAS, Beijing, Peoples R China; [Bakos, E.; Beemster, L. J.; Jovicevic, J.; Maksimovic, V.; Sijacki, Dj.; Vranjes, N.; Zivkovic, L.] Univ Belgrade, Inst Phys, Belgrade, Serbia; [Buanes, T.; Djuvsland, J. I.; Eigen, G.; Fomin, N.; Hellesund, S.; Huiberts, S. K.; Lipniacka, A.; Martin dit Latour, B.; Stugu, B.; Traeet, A.] Univ Bergen, Dept Phys &amp; Technol, Bergen, Norway; [Antrim, D. J. A.; Beringer, J.; Calafiura, P.; Cerutti, F.; Ciocio, A.; Dimitrievska, A.; Dyckes, G. I.; Einsweiler, K.; Ene, I.; Foti, M. G.; Gagnon, L. G.; Garcia-Sciveres, M.; Renteria, C. Gonzalez; Gray, H. M.; Haber, C.; Han, S.; Heim, T.; Ju, X.; Leggett, C.; Marshall, Z.; Mironova, M.; Muskinja, M.; Nachman, B. P.; Ottino, G. J.; Griso, S. Pagan; Pettee, M.; Pianori, E.; Resseguie, E. D.; Reynolds, E.; Roberts, B. R.; Santpur, S. N.; Shapiro, M.; Stanislaus, B.; Thompson, E. A.; Tsulaia, V.; Varni, C.; Wagner, J. M.; Wang, H.; Xiong, J.; Yamazaki, T.; Yao, W-M.; Yeo, B. K.; Zhang, Z.] Lawrence Berkeley Natl Lab, Div Phys, Berkeley, CA USA; [Bellerive, A.] Univ Calif Berkeley, Berkeley, CA 94720 USA; [Appelt, C.; Atlay, N. B.; Bahmani, M.; Battulga, D.; Cortes-Gonzalez, A.; Issever, C.; Khoo, T. J.; Kreul, K.; Lacker, H.; Lohse, T.; Nayaz, A.; Rivera, V. H. Ruelas; Scharf, C.; Schenck, F.; Seema, P.; Weber, H. A.] Humboldt Univ, Inst Phys, Berlin, Germany; [Beck, H. P.; Chatterjee, M.; Halser, L.; Haug, S.; Ilg, A.; Mueller, R.; O'Neill, A. P.; Schefer, M. M.; Weber, M. S.] Univ Bern, Albert Einstein Ctr Fundamental Phys &amp; Lab High E, Bern, Switzerland; [Allport, P. P.; Auriol, A. D.; Bellos, P.; Bird, G. A.; Bracinik, J.; Charlton, D. G.; Chisholm, A. S.; Cooke, H. G.; George, W. F.; Gonella, L.; Gonnella, F.; Hawkes, C. M.; Hillier, S. J.; Krizka, K.; Lomas, J. D.; Marinescu, M.; Neep, T. J.; Newman, P. R.; Nikolopoulos, K.; Silva, J. M.; Stampekis, A.; Thomas, J. P.; Thompson, P. D.; Virdee, G. S.; Ward, R. J.; Watson, A. T.; Watson, M. F.] Univ Birmingham, Sch Phys &amp; Astron, Birmingham, W Midlands, England; [Celebi, E.; Gokturk, B.; Istin, S.; Oyulmaz, K. Y.; Ozcan, V. E.] Bogazici Univ, Dept Phys, Istanbul, Turkiye; [Bingul, A.; Uysal, Z.] Gaziantep Univ, Dept Engn Phys, Gaziantep, Turkiye; [Adiguzel, A.] Istanbul Univ, Dept Phys, Istanbul, Turkiye; [Beddall, A. J.; Cetin, S. A.; Ozturk, S.; Simsek, S.] Istinye Univ, Istanbul, Turkiye; [Navarro, G.; Garcia, Y. Rodriguez] Univ Antonio Narino, Fac Ciencias Ctr Invest, Bogota, Colombia; [Sandoval, C.] Univ Nacl Colombia, Dept Fis, Bogota, Colombia; Pontificia Univ Javeriana, Bogota, Colombia; [Bianco, G.; Carratta, G.; Cavalli, N.; Clissa, L.; Cremonini, D.; De Castro, S.; Del Corso, F.; Fabbri, L.; Franchini, M.; Gabrielli, A.; Rinaldi, L.; Sbrizzi, A.; Semprini-Cesari, N.; Sioli, M.; Todome, K.; Valentinetti, S.; Villa, M.; Zoccoli, A.] Univ Bologna, Dipartimento Fis &amp; Astron ARighi, Bologna, Italy; [Alberghi, G. L.; Alfonsi, F.; Bellagamba, L.; Bianco, G.; Boscherini, D.; Bruni, A.; Bruni, G.; Bruschi, M.; Cabras, G.; Carratta, G.; Cavalli, N.; Cervelli, A.; Clissa, L.; Cremonini, D.; De Castro, S.; Del Corso, F.; Fabbri, L.; Franchini, M.; Gabrielli, A.; Giacobbe, B.; Manghi, F. Lasagni; Massa, L.; Negrini, M.; Polini, A.; Rinaldi, L.; Romano, M.; Sbarra, C.; Sbrizzi, A.; Semprini-Cesari, N.; Sidoti, A.; Sioli, M.; Todome, K.; Valentinetti, S.; Villa, M.; Zoccoli, A.] INFN, Sez Bologna, Bologna, Italy; [Akolkar, N. N.; Bandyopadhyay, A.; Bansal, S.; Bauer, P.; Bechtle, P.; Beisiegel, F.; Bernlochner, F. U.; Brock, I.; Desch, K.; Deutsch, C.; Diaz Capriles, F. G.; Dimitriadi, C.; Dingfelder, J.; Falke, P. J.; Grefe, C.; Gurbuz, S.; Hamer, M.; Herrmann, L. M.; Hinterkeuser, F.; Holm, T.; Huebner, M.; Huegging, F.; Kirfel, C.; Kivernyk, O.; Koenig, P. T.; Krueger, H.; Lantzsch, K.; Lenz, T.; Nanjo, H.; Nass, C.; Pohl, D.; Standke, M.; Vergis, C.; Von Toerne, E.; Wermes, N.] Univ Bonn, Phys Inst, Bonn, Germany; [Butler, J. M.; Soumaimi, Z.; Yan, Z.] Boston Univ, Dept Phys, 590 Commonwealth Ave, Boston, MA 02215 USA; [Addepalli, S. V.; Bensinger, J. R.; Bhattarai, P.; Blocker, C.; Camarero Munoz, D.; Capocasa, F.; Duden, E. R.; Frattari, G.; Reeves, K.; Sciolla, G.; Solomon, S.; Trischuk, D. A.; Zenger, D. T., Jr.] Brandeis Univ, Dept Phys, Waltham, MA 02254 USA; [Popa, S.] Transilvania Univ Brasov, Brasov, Romania; [Alexa, C.; Chitan, A.; Ciubotaru, D. A.; Dinu, I-M.; Ducu, O. A.; Dumitriu, A. E.; Geanta, A. A.; Jinaru, A.; Martoiu, V. S.; Maurer, J.; Pietreanu, D.; Rasheed, H.; Renda, M.; Rotaru, M.; Stoicea, G.; Tarna, G.; Trandafir, I. S.; Tudorache, A.; Tudorache, V.; Vasile, M. E.; Younas, S.] Horia Hulubei Natl Inst Phys &amp; Nucl Engn, Bucharest, Romania; [Agheorghiesei, C.; Postolache, P.] Alexandru Ioan Cuza Univ, Dept Phys, Iasi, Romania; [Popeneciu, G. A.] Natl Inst Res &amp; Dev Isotop &amp; Mol Technol, Dept Phys, Cluj Napoca, Romania; [Geanta, A. A.; Hobincu, R.] Univ Politehn Bucuresti, Bucharest, Romania; [Gravila, P. M.] West Univ Timisoara, Timisoara, Romania; Univ Bucharest, Fac Phys, Bucharest, Romania; [Astalos, R.; Bartos, P.; Dubovsky, M.; Eckerova, B.; Keszeghova, L.; Sykora, I.; Tokar, S.; Zenis, T.] Comenius Univ, Fac Math Phys &amp; Informat, Bratislava, Slovakia; [Babal, D.; Bruncko, D.; Sopkova, F.; Strizenec, P.; Urban, J.] Slovak Acad Sci, Inst Expt Phys, Dept Subnucl Phys, Kosice, Slovakia; [Abidi, S. H.; Assamagan, K.; Barone, G.; Begel, M.; Benoit, M.; Bi, R.; Boye, D.; Brost, E.; Cavaliere, V.; Chen, H.; D'amen, G.; Das, S. J.; Elmsheuser, J.; Garcia, B.; Go, Y.; Iakovidis, G.; Kalderon, C. W.; Klimentov, A.; Lancon, E.; Lynn, D.; Ma, H.; Maeno, T.; Mc Ginn, C.; Mwewa, C.; Nagle, J. L.; Nilsson, P.; Nomura, M. A.; Damazio, D. Oliveira; Ouellette, J.; Perepelitsa, D. V.; Pleier, M. -A.; Polychronakos, V.; Protopopescu, S.; Rajagopalan, S.; Redlinger, G.; Rinn, T. T.; Roloff, J.; Snyder, S.; Steinberg, P.; Stucci, S. A.; Tricoli, A.; Umaka, E. N.; Undrus, A.; Weber, C.; Wenaus, T.; Ye, S.] Brookhaven Natl Lab, Dept Phys, Upton, NY 11973 USA; [Daneri, M. F.; Otero y Garzon, G.; Piegaia, R.; Toscani, M.] Univ Buenos Aires, Fac Ciencias Exactas Nat, Dept Fis, Buenos Aires, DF, Argentina; [Daneri, M. F.; Otero y Garzon, G.; Piegaia, R.; Toscani, M.] Consejo Nacl Invest Cient &amp; Tecn, Inst Fis Buenos Aires IFIBA, Buenos Aires, DF, Argentina; [Grimm, K.; Moss, J.; Veatch, J.] Calif State Univ, Long Beach, CA USA; [Balunas, W. K.; Batley, J. R.; Brandt, O.; Burr, J. T. P.; Chapman, J. D.; Fawcett, W. J.; Henkelmann, L.; Hodkinson, B. H.; Hommels, L. B. A. H.; Jones, D. M.; Jones, P.; Lester, C. G.; Liu, J. K. K.; Malone, C.; Mullin, A. J.; Noel, D. L.; Pacey, H. A.; Parker, M. A.; Potter, C. J.; Robinson, D.; Rousso, D.; Colmenares, S. Rutherford; Smolek, K.; Tombs, R.; Williams, S.] Univ Cambridge, Cavendish Lab, Cambridge, England; [Atkin, R. J.; Barends, K. N.; Keaveney, J. M.; Yacoob, S.] Univ Cape Town, Dept Phys, Cape Town, South Africa; IThemba Labs, Western Cape, South Africa; [Bhamjee, M.; Connell, M. P.; Connell, S. H.; Govender, N.; Leeuw, L. L.; Truong, L.] Univ Johannesburg, Dept Mech Engn Sci, Johannesburg, South Africa; [Flores, M.] Univ Philippines Diliman, Natl Inst Phys, Diliman, Philippines; Univ South Africa, Dept Phys, Pretoria, South Africa; [Flores, M.] Univ Zululand, KwaDlangezwa, South Korea; [Argos, F. Carrio; Chowdhury, T.; Christopher, L. D.; Dahbi, S.; Gololo, M. G. D.; Kar, D.; Kumar, M.; Mckenzie, R. P.; Garcia, B. R. Mellado; Mokgatitswane, G.; Mtintsilana, O.; Nkadimeng, E. K.; Rapheeha, N. P.; Ruan, X.; Shrif, E. M.; Haddad, E. Sideras; Sinha, S.; Tlou, S. H.] Univ Witwatersrand, Sch Phys, Johannesburg, South Africa; [Bachiu, A.; Bellerive, A.; Davis-Purcell, B.; Gillberg, D.; Graham, K.; Heilman, J.; Jessiman, C. E.; Kaur, S.; Keller, J. S.; Klein, C.; Koffas, T.; Miller, L. S.; Naseri, M.; Norman, B. J.; Pizzi, D. A.; Staats, E. J.; Vincter, M. G.; Zakharchuk, N.] Carleton Univ, Dept Phys, Ottawa, ON, Canada; [Aitbenchikh, B.; Benchekroun, D.; Bendebba, F.; Bouaouda, K.; Chadi, Z.; El Moussaouy, A.; Ezzarqtouni, S.; Imam, H.; Zerradi, S.] Reseau Univ Phys Hautes Energies Univ Hassan II, Fac Sci Ain Chock, Casablanca, Morocco; [El Ghazali, Y.; Gouighri, M.] Univ Ibn Tofail, Fac Sci, Kenitra, Morocco; Univ Cadi Ayyad, Fac Sci Semlalia, LPHEA, Marrakech, Morocco; [Assahsah, J.; Ouchrif, M.; Ridouani, S.] Univ Mohamed Premier, Fac Sci, LPMR, Oujda, Morocco; [Aboulhorma, A.; Tamlihat, M. Ait; Batlamous, S.; Cherkaoui El Moursli, R.; El Jarrari, H.; Fassi, F.; Hamdaoui, H.; Ngair, B.; Tayalati, Y.; Zaazoua, M.] Univ Mohammed 5, Fac Sci, Rabat, Morocco; Mohammed VI Polytech Univ, Inst Appl Phys, Ben Guerir, Morocco; [Afik, Y.; Ahmad, A.; Aleksa, M.; Amelung, C.; Anders, J. K.; Aranzabal, N.; Armbruster, A. J.; Avolio, G.; Barisits, M-S.; Bauer, M.; Beermann, T. A.; Bernon, F.; Bogavac, D.; Bossio Sola, J. D.; Boyd, J.; Cairo, V. M. M.; Calace, N.; Camarda, S.; Carli, T.; Catinaccio, A.; Cueto, A.; Czodrowski, P.; Dao, V.; Dell'Acqua, A.; Di Girolamo, A.; Dittus, F.; Dudarev, A.; Duehrssen, M.; Ellis, N.; Elsing, M.; Coelho, L. F. Falda Ulhoa; Fortin, E.; Francis, D.; Froidevaux, D.; Gessinger-Befurt, P.; Giuli, F.; Goblirsch-Kolb, M.; Goossens, L.; Gorini, B.; Gottardo, C. A.; Guindon, S.; Gustavino, G.; Hawkings, R. J.; Helsens, C.; Correia, A. M. Henriques; Hervas, L.; Hoecker, A.; Huhtinen, M.; Junggeburth, J. J.; Kang, N. J.; Kay, E. F.; Kiehn, M.; Klimek, P.; Klioutchnikova, T.; Koulouris, A.; Krasznahorkay, A.; Kuehn, S.; Lanni, F.; Lassnig, M.; LeBlanc, M.; Miotto, G. Lehmann; Manzoni, S.; Marzin, A.; Mentink, M.; Milic, A.; Mlynarikova, M.; Morgenstern, S.; Morley, A. K.; Morvaj, L.; Moschovakos, P.; Moser, B.; Nairz, A. M.; Nessi, M.; Niermann, J.; Nikiforou, N.; Palestini, S.; Pauly, T.; Penc, O.; Pernegger, H.; Perrella, S.; Petersen, B. A.; Pettersson, N. E.; Pezzotti, L.; Pontecorvo, L.; Astigarraga, M. E. Pozo; Raymond, M.; Rembser, C.; Rettie, S.; Riedler, P.; Roe, S.; Rummler, A.; Salamani, D.; Salzburger, A.; Schlenker, S.; Schovancova, J.; Sharma, A.; Oliveira, M. V. Silva; Simoniello, R.; Siral, I.; Smiesko, J.; Sanchez, C. A. Solans; Sommer, P.; Spigo, G.; Stewart, G. A.; Stockton, M. C.; Tuna, A. N.; Unal, G.; Vafeiadis, T.; Van Rijnbach, M.; Vandelli, W.; Schroeder, T. Vazquez; Vittori, C.; Vormwald, B.; Vuillermet, R.; Wengler, T.; Wilkens, H. G.; Zwalinski, L.] CERN, Geneva, Switzerland; [Akimov, A. V.; Aliev, M.; Anisenkov, A. V.; Baldin, E. M.; Barsov, S.; Beloborodov, K.; Belyaev, N. L.; Bobrovnikov, V. S.; Bogdanchikov, A. G.; Bordulev, I. S.; Bulekov, O.; Buzykaev, A. R.; Denisov, S. P.; Dubinin, F.; Ezhilov, A.; Fakhrutdinov, R. M.; Fedin, O. L.; Fedotov, G.; Fenyuk, A. B.; Gavrilenko, I. L.; Gavrilyuk, A.; Gladilin, L. K.; Golubkov, D.; Gorbounov, P. A.; Gratchev, V.; Harkusha, S.; Karyukhin, A. N.; Kazanin, V. F.; Kharlamov, A. G.; Kharlamova, T.; Korotkova, N.; Kozhin, A. S.; Kramarenko, V. A.; Kuchinskaia, O.; Kulchitsky, Y.; Kupich, A.; Kurochkin, Y. A.; Kurova, A.; Levchenko, M.; Loseva, O.; Maleev, V. P.; Maslennikov, A. L.; Maximov, D. A.; Meshkov, O.; Minaenko, A. A.; Myagkov, A. G.; Naryshkin, I.; Nechaeva, P. Y.; Nikolaenko, V.; Peleganchuk, S. V.; Penzin, M.; Petukhov, A.; Pudzha, D.; Pyatiizbyantseva, D.; Ramakoti, E.; Rezanova, O. L.; Romaniouk, A.; Ryzhov, A.; Schegelsky, V. A.; Shatalov, P. B.; Sivoklokov, S. Yu.; Smirnov, S. Yu.; Smirnov, Y.; Smirnova, L. N.; Snesarev, A. A.; Soldatov, E. Yu.; Solodkov, A. A.; Solovyev, V.; Starchenko, E. A.; Sulin, V. V.; Sultanaliyeva, L.; Talyshev, A. A.; Tikhomirov, V.; Tikhonov, Yu. A.; Timoshenko, S.; Tsiareshka, P. V.; Tsukerman, I. I.; Vorobev, K.; Zenin, O.; Zhukov, K.; Zhulanov, V.] CERN, Geneva, Switzerland; [Ahmadov, F.; Aleksandrov, I. N.; Bednyakov, V. A.; Boyko, I. R.; Budagov, I. A.; Chelkov, G. A.; Cheplakov, A.; Chizhov, M. V.; Dedovich, D. V.; Demichev, M.; Gongadze, A.; Gostkin, M. I.; Karpov, S. N.; Karpova, Z. M.; Kruchonak, U.; Kukhtin, V.; Ladygin, E.; Lyubushkin, V.; Lyubushkina, T.; Malyukov, S.; Mineev, M.; Plotnikova, E.; Potrap, I. N.; Rusakovich, N. A.; Shiyakova, M.; Soloshenko, A.; Turchikhin, S.; Turtuvshin, T.; Yeletskikh, I.; Zhemchugov, A.; Zimine, N. I.] CERN, Geneva, Switzerland; [Gardner, R. W.; Kim, Y. K.; Miller, D. W.; Offermann, J. T.; Oreglia, M. J.; Rainbolt, J. L.; Rosser, B. J.; Schaefer, D.; Shochet, M. J.; Smith, E. A.; Tosciri, C.; Vukotic, I.] Univ Chicago, Enrico Fermi Inst, Chicago, IL USA; [Boumediene, D.; Burger, A. M.; Calvet, D.; Calvet, S.; Corpe, L. D.; D'Eramo, L.; Donini, J.; Madar, R.; Megy, T.; Perrin, O.; Santoni, C.; Solovyanov, O. V.; Tnourji, A.; Vaslin, L.; Vazeille, F.] Univ Clermont Auvergne, LPC, CNRS, IN2P3, Clermont Ferrand, France; [Al Khoury, K.; Angerami, A.; Brooijmans, G.; Busch, E. L.; Cole, B.; Gilbert, B. J.; Gonski, J. L.; Hangal, D. A.; Hu, Q.; Kahn, A.; Kennedy, K. E.; Mohapatra, S.; Parsons, J. A.; Seidlitz, B. D.; Smith, A. C.; Tuts, P. M.; Williams, D. M.; Yin, P.; Zou, W.] Columbia Univ, Nevis Lab, Irvington, NY USA; [Camplani, A.; Dam, M.; Hansen, J. B.; Hansen, J. D.; Hansen, P. H.; Petersen, T. C.; Wiglesworth, C.; Xella, S.] Univ Copenhagen, Niels Bohr Inst, Copenhagen, Denmark; [Bisceglie, E.; Capua, M.; Crosetti, G.; Curcio, F.; Malito, D.; Mastroberardino, A.; Meoni, E.; Salvatore, D.; Schioppa, M.; Tassi, E.] Univ Calabria, Dipartimento Fis, Arcavacata Di Rende, Italy; [Bisceglie, E.; Capua, M.; Crosetti, G.; Curcio, F.; Gnesi, I.; Malito, D.; Mastroberardino, A.; Meoni, E.; Salvatore, D.; Schioppa, M.; Tassi, E.] INFN Grp Collegato Cosenza, Lab Nazl Frascati, Frascati, Italy; [Deiana, A. M.; Leney, K. J. C.; Milke, C. D.; Narayan, R.; Parajuli, S.; Schaffer, A. C.; Sekula, S. J.; Stroynowski, R.; Yang, Y.; Ye, J.] Southern Methodist Univ, Phys Dept, Dallas, TX USA; [Izen, J. M.] Univ Texas Dallas, Phys Dept, Dallas, TX USA; [Cerri, A.; Geralis, T.; Prapa, M. M.; Stavropoulos, G.; Zormpa, O.] Natl Ctr Sci Res Demokritos, Aghia Paraskevi, Greece; [Andrean, S. Y.; Backman, F.; Navarro, L. Barranco; Bohm, C.; Clement, C.; Dunne, K.; Hellman, S.; Carlson, T. Ingebretsen; Kim, D. W.; Lee, S.; Lou, X.; Milstead, D. A.; Pasuwan, P.; Sanchez, L. Pereira; Richter, S.; Silverstein, S. B.; Sjoelin, J.; Strandberg, S.; Strubig, A.; Valdes Santurio, E.] Stockholm Univ, Dept Phys, Stockholm, Sweden; [Andrean, S. Y.; Backman, F.; Navarro, L. Barranco; Clement, C.; Dunne, K.; Hellman, S.; Carlson, T. Ingebretsen; Kim, D. W.; Lee, S.; Lou, X.; Milstead, D. A.; Pasuwan, P.; Sanchez, L. Pereira; Richter, S.; Sjoelin, J.; Strandberg, S.; Strubig, A.; Valdes Santurio, E.] Oskar Klein Ctr, Stockholm, Sweden; [Bella, L. Aperio; Arling, J. -H.; Behr, J. K.; Beresford, L.; Bloch, I.; Bokan, P.; Braren, F.; Brueers, B.; Caspar, M.; Cekmecelioglu, Y. C.; Cheremushkina, E.; Columbie, J. M. Clavijo; Clawson, S. E.; Clercx, J.; De Biase, N.; Diez Cornell, S.; El Jarrari, H.; Ferencz, L.; Ferrando, J.; Franconi, L.; Gadow, P.; Gaycken, G.; Gillwald, N. E. K.; Goumarre, V.; Gregor, I. M.; Guida, A.; Gupta, R.; Habedank, M.; Heim, S.; Helary, L.; Hofer, J.; Hrynevich, A.; Hugli, C. A.; Issever, C.; Jacobs, R. M.; Jiggins, S.; Jones, E.; Katzy, J.; Kuhl, T.; Leitgeb, C. E.; Liberatore, M.; Linss, A.; Lobodzinska, E. M.; Loiacono, E.; Lopez Solis, A.; Majersky, O.; Mclachlan, T. C.; Meloni, F.; Moder, P.; Moenig, K.; Nechansky, F.; Neundorf, J.; Ng, Y. W. Y.; Ninca, I.; Novak, T.; Ojeda, M. L.; Pani, P.; Peters, K.; Poulsen, T.; Ran, K.; Renardi, A.; Renner, F.; Rimoldi, M.; Rivadeneira, P.; Robin, M.; Rossini, L.; Sander, C. O.; Schmitt, S.; Seitz, C.; Sharma, S.; Sinha, S.; Sitnikova, E.; South, D.; Stanitzki, M. M.; Stapf, B.; Strom, L. R.; Styles, N. A.; Tackmann, K.; Von Ahnen, J.; Wells, C. J.; Wongel, A. F.; Worm, S. D.; Yap, Y. C.] Deutsch Elektronen Synchrotron DESY, Hamburg, Germany; [Bella, L. Aperio; Arling, J. -H.; Behr, J. K.; Beresford, L.; Bloch, I.; Bokan, P.; Braren, F.; Brueers, B.; Caspar, M.; Cekmecelioglu, Y. C.; Cheremushkina, E.; Columbie, J. M. Clavijo; Clawson, S. E.; Clercx, J.; De Biase, N.; Diez Cornell, S.; El Jarrari, H.; Ferencz, L.; Ferrando, J.; Franconi, L.; Gadow, P.; Gaycken, G.; Gillwald, N. E. K.; Goumarre, V.; Gregor, I. M.; Guida, A.; Gupta, R.; Habedank, M.; Heim, S.; Helary, L.; Hofer, J.; Hrynevich, A.; Hugli, C. A.; Issever, C.; Jacobs, R. M.; Jiggins, S.; Jones, E.; Katzy, J.; Kuhl, T.; Leitgeb, C. E.; Liberatore, M.; Linss, A.; Lobodzinska, E. M.; Loiacono, E.; Lopez Solis, A.; Majersky, O.; Mclachlan, T. C.; Meloni, F.; Moder, P.; Moenig, K.; Nechansky, F.; Neundorf, J.; Ng, Y. W. Y.; Ninca, I.; Novak, T.; Ojeda, M. L.; Pani, P.; Peters, K.; Poulsen, T.; Ran, K.; Renardi, A.; Renner, F.; Rimoldi, M.; Rivadeneira, P.; Robin, M.; Rossini, L.; Sander, C. O.; Schmitt, S.; Seitz, C.; Sharma, S.; Sinha, S.; Sitnikova, E.; South, D.; Stanitzki, M. M.; Stapf, B.; Strom, L. R.; Styles, N. A.; Tackmann, K.; Von Ahnen, J.; Wells, C. J.; Wongel, A. F.; Worm, S. D.; Yap, Y. C.] Deutsch Elektronen Synchrotron DESY, Zeuthen, Germany; [Baselga, M.; Bisanz, T.; Burgard, C. D.; Dado, T.; Delitzsch, C. M.; Dungs, S.; Erdmann, J.; Gocke, B.; Kroeninger, K.; Kupfer, T.; Nackenhorst, O.; Weingarten, J.; Wendland, B.] Tech Univ Dortmund, Fak Phys, Dortmund, Germany; [Berthold, A.; Fritzsche, N.; Herrmann, T.; Kresse, T.; Mader, W. F.; Maerker, M.; Nag, A.; Nitschke, J-E.; Siegert, F.; Stange, M. V.; Straessner, A.; Todt, S.; Wiel, C.] Tech Univ Dresden, Inst Kern &amp; Teilchenphys, Dresden, Germany; [Arce, A. T. H.; Beacham, J. B.; Eggleston, M. G.; Goshaw, A. T.; Kotwal, A.; Kruse, M. C.; Le Boulicaut, E. M.; Patel, U. M.; Sen, S.; Wang, Z.; Zhao, P.] Duke Univ, Dept Phys, Durham, NC USA; [Alderweireldt, S.; Carter, T. M.; Clark, P. J.; Duda, D.; Farrington, S. M.; Gao, Y.; Gargan, J. M.; Gonzalez Andana, R. Y.; Hamity, G. N.; Hasib, A.; Leonidopoulos, C.; Martin, V. J.; Mijovic, L.; Parrish, V. A.; Pender, E. A.; Qiu, T.; Takeva, E. P.; Themistokleous, N.; Villhauer, E. M.; Vishwakarma, A.; Wynne, B. M.; Xu, Z.; Zaid, E.] Univ Edinburgh, Sch Phys &amp; Astron, SUPA, Edinburgh, Midlothian, Scotland; [Albicocco, P.; Antonelli, M.; Arcangeletti, C.; Beretta, M.; Cesarini, G.; Chiarella, V.; Maccarrone, G.; Mancini, G.; Testa, M.; Vilucchi, E.] INFN, Frascati, Italy; [Albicocco, P.; Antonelli, M.; Arcangeletti, C.; Beretta, M.; Cesarini, G.; Chiarella, V.; Maccarrone, G.; Mancini, G.; Testa, M.; Vilucchi, E.] Lab Nazl Frascati, Frascati, Italy; [Argyropoulos, S.; Becherer, F.; Boehler, M.; Burlayenko, O.; Diehl, L.; Froch, A.; Gurdasani, S. S.; Heidegger, C.; Heidegger, K. K.; Herten, G.; Honig, J. C.; Jain, P.; Jakobs, K.; Jenni, P.; Karentzos, E.; Knue, A.; Koeneke, K.; Kuesters, R.; Kuprash, O.; Landgraf, U.; Lang, V. S.; Moskalets, T.; OEncel, OE. O.; Parzefall, U.; Plesanovs, V.; Pretel, J.; Rafanoharana, D.; Rodriguez, A. Rodriguez; Rottler, B.; Rurikova, Z.; Sammel, D.; Sauerburger, F.; Schleicher, K. E.; Scholer, P. G.; Schumacher, M.; Solovieva, K.; Sperlich, D.; Weiser, C.; Wiik-Fuchs, L. A. M.; Winter, B. T.; Young, C. J. S.; Zanzi, D.] Albert Ludwigs Univ Freiburg, Phys Inst, Freiburg, Germany; [Abeling, K.; Alkakhi, W.; Beirer, J. F.; Bindi, M.; Eggebrecht, S.; Gabrielli, A.; Gerlach, L. O.; Grosse-Knetter, J.; Kirchhoff, A.; Korn, S.; Lai, S.; Melo, A. H.; Mobius, S.; Niemeyer, M.; Niermann, J.; Pokharel, I.; Quadt, A.; Ravina, B.; Scheulen, C.; Shabalina, E.; Sindhu, S.; Skaf, A.; Tian, Y.; Ye, H.] Georg August Univ Gottingen, Phys Inst 2, Gottingen, Germany; [Adorni, S.; Antel, C.; Axiotis, K.; Clark, A.; Della Volpe, D.; Drozdova, M.; Ehrke, L. F.; Ferrere, D.; Franchellucci, S.; Golling, T.; Gonzalez-Sevilla, S.; Guth, M.; Harada, D.; Iacobucci, G.; Iizawa, T.; Klein, S. B.; Leigh, M.; Martinez, C. Moreno; Nindhito, H. R.; Paolozzi, L.; Quetant, G.; Raine, J. A.; Rizzi, C.; Iglesias, J. A. Sabater; Schramm, S.; Sengupta, D.; Sfyrla, A.; Theiner, O.; Wu, X.; Zambito, S.; Zoch, K.] Univ Geneva, Dept Phys Nucl &amp; Corpusculaire, Geneva, Switzerland; [Barberis, D.; Di Bello, F. A.; Gagliardi, G.; Lapertosa, A.; Parodi, F.; Ressegotti, M.; Schiavi, C.; Sforza, F.; Tanasini, M.; Vannoli, L.] Univ Genoa, Dipartimento Fis, Genoa, Italy; [Barberis, D.; Coccaro, A.; Darbo, G.; Di Bello, F. A.; Gagliardi, G.; Gemme, C.; Lapertosa, A.; Morettini, P.; Parodi, F.; Passaggio, S.; Ressegotti, M.; Rossi, L. P.; Schiavi, C.; Sforza, F.; Tanasini, M.; Vannoli, L.] INFN, Sez Genoa, Genoa, Italy; [Caforio, D.; Dueren, M.; Stenzel, H.] Justus Liebig Univ Giessen, Phys Inst 2, Giessen, Germany; [Bates, R. L.; Blue, A.; Borbely, A. G.; Britton, D.; Buckley, A. G.; Bussey, P. J.; Buttar, C. M.; Callea, G.; Connelly, I. A.; Cunningham, W. R.; Doyle, A. T.; Fabbri, F.; Howarth, J.; Jamieson, J.; Mince, L.; Nasri, S.; O'Shea, V.; Owen, M.; Procter, T.; Rennie, A. G.; Robson, A.; Simpson, E. L.; Spiteri, D. P.; Warrack, N.; Watson, H.; Wraight, K.] Univ Glasgow, Sch Phys &amp; Astron, SUPA, Glasgow, Lanark, Scotland; [Collot, J.; Crepe-Renaudin, S.; De Vivie De Regie, J. B.; Delsart, P. A.; Genest, M. H.; Lalloue, N.; Ledroit-Guillon, F.; Lucotte, A.; Malek, F.; Peixoto, A. P. Pereira; Shirabe, S.; Trocme, B.] Univ Grenoble Alpes, LPSC, CNRS, IN2P3,Grenoble INP, Grenoble, France; [Asbah, N. A.; Badea, A.; Fortman, A. W.; Francescato, S.; Franklin, M.; Huth, J.; Jia, X.; Kehris, G. V.; Morii, M.; Bolanos, G. Rabanal; Wang, R.; White, A. S.] Harvard Univ, Lab Particle Phys &amp; Cosmol, Cambridge, MA USA; [Ai, X.; Baroncelli, A.; Chen, Y.; De Sousa, M. J. Da Cunha Sargedas; Du, D.; Fu, Y.; Gao, J.; Han, K.; Han, L.; He, F.; Huang, Y.; Jiang, Y.; Li, C.; Li, H.; Li, Q. Y.; Liu, J. B.; Liu, M.; Liu, M. Y.; Liu, X.; Liu, Y. W.; Ospanov, R.; Peng, H.; Su, S.; Su, X.; Wang, T.; Wei, C.; Wu, Y.; Xie, M.; Xie, X.; Xu, H.; Xu, L.; Yang, H. T.; Yang, S.; Yang, X.; Yang, Y.; Yang, Z.; Ye, X.; Yu, Y.; Zhao, Z.; Zheng, X.; Zhu, Y.] Univ Sci &amp; Technol China, Dept Modern Phys, Hefei, Peoples R China; [Ai, X.; Baroncelli, A.; Chen, Y.; De Sousa, M. J. Da Cunha Sargedas; Du, D.; Fu, Y.; Gao, J.; Han, K.; Han, L.; He, F.; Huang, Y.; Jiang, Y.; Li, C.; Li, H.; Li, Q. Y.; Liu, J. B.; Liu, M.; Liu, M. Y.; Liu, X.; Liu, Y. W.; Ospanov, R.; Peng, H.; Su, S.; Su, X.; Wang, T.; Wei, C.; Wu, Y.; Xie, M.; Xie, X.; Xu, H.; Xu, L.; Yang, H. T.; Yang, S.; Yang, X.; Yang, Y.; Yang, Z.; Ye, X.; Yu, Y.; Zhao, Z.; Zheng, X.; Zhu, Y.] Univ Sci &amp; Technol China, State Key Lab Particle Detect &amp; Elect, Hefei, Peoples R China; [Atmani, H.; Feng, C.; Han, J.; Jia, C.; Li, B.; Li, H.; Li, T.; Ma, L. L.; Tariq, K.; Wang, S.; Yuan, R.; Zhang, J.; Zhang, X.; Zhao, T.; Zhu, C. G.] Shandong Univ, Inst Frontier &amp; Interdisciplinary Sci, Qingdao, Peoples R China; [Atmani, H.; Feng, C.; Han, J.; Jia, C.; Li, B.; Li, H.; Li, T.; Ma, L. L.; Tariq, K.; Wang, S.; Yuan, R.; Zhang, J.; Zhang, X.; Zhao, T.; Zhu, C. G.] Shandong Univ, MOE, Key Lab Particle Phys &amp; Particle Irradiat, Qingdao, Peoples R China; [Chen, J.; Chen, X.; Guo, J.; Hong, J.; Li, C-Q.; Li, J.; Li, L.; Li, S.; Liu, D.; Liu, K.; Liu, Q.; Sampsonidou, D.; Shen, Q.; Su, W.; Wang, C.; Wang, X.; Wang, Z.; Yan, J.; Yang, H. J.; Zhang, X.; Zhang, Y.; Zhou, N.; Zhu, Y.] Shanghai Jiao Tong Univ, Sch Phys &amp; Astron, MOE, SKLPPC,Key Lab Particle Astrophys &amp; Cosmol, Shanghai, Peoples R China; [Brahimi, N.; Li, S.; Liu, D.; Liu, K.; Liu, Q.; Su, W.; Wang, Y.; Wang, Z.; Yang, H. J.] Tsung Dao Lee Inst, Shanghai, Peoples R China; [Baltes, L. M.; Bartels, F.; Castillo, F. L.; Del Rio, F.; Dunford, M.; Franchino, S.; Junkermann, T.; Klassen, M.; Mkrtchyan, T.; Ott, P. S.; Rassloff, D. F.; Bosca, S. Rodriguez; Schultz-Coulon, H-C.; Sothilingam, V.; Stamen, R.; Starovoitov, P.; Weber, S. M.; Wessels, M.] Heidelberg Univ, Kirchhoff Inst Phys, Heidelberg, Germany; [Czurylo, M. M.; Dittmeier, S. J.; Sauer, C.; Schoening, A.; Vigani, L.; Zinsser, J.] Heidelberg Univ, Phys Inst, Heidelberg, Germany; [Cheng, H. C.; Chu, M. C.; Castillo, L. R. Flores; Ponce, J. M. Iturbe; Pan, T.; Wang, J.; Wu, M.] Chinese Univ Hong Kong, Dept Phys, Shatin, Hong Kong, Peoples R China; [Huang, S.; Hernandez, D. Paredes; Tam, K. C.; Tu, Y.] Univ Hong Kong, Dept Phys, Hong Kong, Peoples R China; [Lie, K.; Prokofiev, K.; Xiang, J.; Yang, T.] Hong Kong Univ Sci &amp; Technol, Dept Phys, Kowloon, Clear Water Bay, Hong Kong, Peoples R China; [Lie, K.; Prokofiev, K.; Xiang, J.; Yang, T.] Hong Kong Univ Sci &amp; Technol, Inst Adv Study, Kowloon, Clear Water Bay, Hong Kong, Peoples R China; [Cheung, K.; Giannini, A.; Hsu, P. J.; Lu, Y. J.] Natl Tsing Hua Univ, Dept Phys, Hsinchu, Taiwan; [Allaire, C.; Bassalat, A.; Duflot, L.; Escalier, M.; Fayard, L.; Fournier, D.; Grivaz, J. -F.; Guo, L.; Iconomidou-Fayard, L.; Keshri, S.; Khwaira, Y. A. R.; Kurdysh, O.; Lounis, A.; Lukianchuk, O.; Makovec, N.; Morange, N.; Rousseau, D.; Schaffer, A. C.; Serin, L.; Simion, S.; Su, X.; Vargas, J. S. Tafoya; Tanaka, R.; Varouchas, D.; Zerwas, D.; Zhang, Z.] Univ Paris Saclay, IJCLab, CNRS, IN2P3, F-91405 Orsay, France; [Lopez Paz, I.] Ctr Nacl Microelect IMB CNM CSIC, Barcelona, Spain; [Calfayan, P.; Evans, H.; Forland, B. C.; Kopeliansky, R.; Lammers, S.; Lien, H.; Linck, R. A.; Luehring, F.; Meyer, C.; Myers, G.; Palacino, G.; Roland, C. P. A.; Sottocornola, S.; Toldaiev, O.] Indiana Univ, Dept Phys, Bloomington, IL USA; [Acharya, B. S.; Cobal, M.; Faraj, M.; Giordani, M. P.; Giugliarelli, G.; Guerrieri, G.; Monzani, S.; Panizzo, G.; Pinamonti, M.; Serkin, L.] INFN, Sez Trieste, Grp Collegato Udine, Udine, Italy; [Acharya, B. S.; Faraj, M.; Guerrieri, G.; Serkin, L.] Abdus Salaam Int Ctr Theoret Phys, Trieste, Italy; [Cobal, M.; Giordani, M. P.; Giugliarelli, G.; Monzani, S.; Panizzo, G.; Pinamonti, M.] Univ Udine, Dipartimento Politecn Ingn &amp; Architettura, Udine, Italy; [Centonze, M. S.; Chiodini, G.; Gorini, E.; Grancagnolo, S.; Gravili, F. G.; Greco, M.; Longo, L.; Palazzo, A.; Primavera, M.; Schioppa, E. J.; Spagnolo, S.; Ventura, A.] INFN, Sez Lecce, Lecce, Italy; [Centonze, M. S.; Gorini, E.; Grancagnolo, S.; Gravili, F. G.; Greco, M.; Longo, L.; Palazzo, A.; Schioppa, E. J.; Spagnolo, S.; Ventura, A.] Univ Salento, Dipartimento Matemat &amp; Fis, Lecce, Italy; [Alimonti, G.; Andreazza, A.; Ballabene, E.; Carbone, A.; Carminati, L.; Carra, S.; Citterio, M.; Coelli, S.; Coimbra, A. E. C.; D'Auria, S.; Dell'Asta, L.; Fanti, M.; Giugni, D.; Lari, T.; Lazzaroni, M.; Marcon, C.; Meroni, C.; Murrone, A.; Perini, L.; Piazza, F.; Ragusa, F.; Resconi, S.; Stabile, A.; Tartarelli, G. F.; Troncon, C.; Turra, R.] INFN, Sez Milano, Milan, Italy; [Andreazza, A.; Ballabene, E.; Carbone, A.; Carminati, L.; Carra, S.; Coimbra, A. E. C.; D'Auria, S.; Dell'Asta, L.; Fanti, M.; Lazzaroni, M.; Marcon, C.; Murrone, A.; Perini, L.; Piazza, F.; Ragusa, F.; Stabile, A.] Univ Milan, Dipartimento Fis, Milan, Italy; [Aloisio, A.; Alviggi, M. G.; Auricchio, S.; Camerlingo, M. T.; Canale, V.; Carlino, G.; Cirotto, F.; Conventi, F.; De Asmundis, R.; Della Pietra, M.; Di Donato, C.; Doria, A.; Iengo, P.; Izzo, V.; Massarotti, P.; Merola, L.; Rossi, E.; Sekhniaidze, G.] INFN, Sez Napoli, Naples, Italy; [Aloisio, A.; Alviggi, M. G.; Auricchio, S.; Camerlingo, M. T.; Canale, V.; Cirotto, F.; Della Pietra, M.; Di Donato, C.; Iengo, P.; Massarotti, P.; Merola, L.; Rossi, E.] Univ Napoli, Dipartimento Fis, Naples, Italy; [Agarwala, J.; Ferrari, R.; Gaudio, G.; Introzzi, G.; Kourkoumeli-Charalampidi, A.; Lanza, A.; Manco, G.; Negri, A.; Polesello, G.; Rebuzzi, D. M.; Rimoldi, A.; Romano, E.] INFN, Sez Pavia, Pavia, Italy; [Agarwala, J.; Introzzi, G.; Kourkoumeli-Charalampidi, A.; Manco, G.; Negri, A.; Rebuzzi, D. M.; Rimoldi, A.; Romano, E.] Univ Pavia, Dipartimento Fis, Pavia, Italy; [Annovi, A.; Calvetti, M.; Cavasinni, V.; Chiarelli, G.; Francavilla, P.; Giannetti, P.; Leone, S.; Mastrandrea, P.; Roda, C.; Scuri, F.; Verducci, M.] INFN, Sez Pisa, Pisa, Italy; [Calvetti, M.; Cavasinni, V.; Francavilla, P.; Mastrandrea, P.; Roda, C.; Verducci, M.] Univ Pisa, Dipartimento Fis &amp; Fermi, Pisa, Italy; [Anulli, F.; Artoni, G.; Bagnaia, P.; Bauce, M.; Betti, A.; Bini, C.; Bruscino, N.; Carnesale, M.; Chomont, A. R.; Corradi, M.; De Salvo, A.; Di Domenico, A.; Falciano, S.; Gauzzi, P.; Gentile, S.; Giagu, S.; Ippolito, V.; Lacava, F.; Luci, C.; Martinelli, L.; Morodei, F.; Nisati, A.; Padovano, G.; Pasqualucci, E.; Pacchi, E. Pompa; Rosati, S.; Russo, G.; Sabetta, L.; Tehrani, F. Safai; Santi, L.; Vari, R.; Veneziano, S.] INFN, Sez Roma, Rome, Italy; [Artoni, G.; Bagnaia, P.; Bauce, M.; Betti, A.; Bini, C.; Bruscino, N.; Carnesale, M.; Chomont, A. R.; Corradi, M.; Di Domenico, A.; Gauzzi, P.; Gentile, S.; Giagu, S.; Ippolito, V.; Lacava, F.; Luci, C.; Martinelli, L.; Morodei, F.; Padovano, G.; Pacchi, E. Pompa; Russo, G.; Sabetta, L.; Santi, L.] Sapienza Univ Roma, Dipartimento Fis, Rome, Italy; [Aielli, G.; Camarri, P.; Cardarelli, R.; Cerrito, L.; De Sanctis, U.; Di Ciaccio, A.; Giannelli, M. Faucci; Liberti, B.; Loffredo, S.; Pizzimento, L.; Proto, G.; Rocchi, A.; Sessa, M.; Vanadia, M.] INFN, Sez Roma Tor Vergata, Rome, Italy; [Aielli, G.; Camarri, P.; Cerrito, L.; De Sanctis, U.; Di Ciaccio, A.; Giannelli, M. Faucci; Loffredo, S.; Pizzimento, L.; Proto, G.; Rocchi, A.; Sessa, M.; Vanadia, M.] Univ Roma Tor Vergata, Dipartimento Fis, Rome, Italy; [Biglietti, M.; Di Micco, B.; Di Nardo, R.; D'Onofrio, A.; Farilla, A.; Iodice, M.; Orestano, D.] INFN, Sez Roma Tre, Rome, Italy; [Di Micco, B.; Di Nardo, R.; (data truncated to fit)</t>
  </si>
  <si>
    <t>University of Adelaide; University of Alberta; Ankara University; TOBB Ekonomi ve Teknoloji University; Universite Savoie Mont Blanc; Universite PSL; Observatoire de Paris; CEA; Centre National de la Recherche Scientifique (CNRS); Universite Paris Cite; CNRS - National Institute of Nuclear and Particle Physics (IN2P3); United States Department of Energy (DOE); Argonne National Laboratory; University of Arizona; University of Texas System; University of Texas Arlington; National &amp; Kapodistrian University of Athens; National Technical University of Athens; University of Texas System; University of Texas Austin; Azerbaijan National Academy of Sciences (ANAS); Institute of Physics of the Azerbaijan National Academy of Sciences; Barcelona Institute of Science &amp; Technology; Institute for High Energy Physics (IFAE); Chinese Academy of Sciences; Institute of High Energy Physics, CAS; Tsinghua University; Nanjing University; Sun Yat Sen University; Chinese Academy of Sciences; University of Chinese Academy of Sciences, CAS; University of Belgrade; University of Bergen; United States Department of Energy (DOE); Lawrence Berkeley National Laboratory; University of California System; University of California Berkeley; Humboldt University of Berlin; University of Bern; University of Birmingham; Bogazici University; Gaziantep University; Istanbul University; Istinye University; Universidad Antonio Narino; Universidad Nacional de Colombia; Pontificia Universidad Javeriana; University of Bologna; Istituto Nazionale di Fisica Nucleare (INFN); University of Bonn; Boston University; Brandeis University; Transylvania University of Brasov; Horia Hulubei National Institute of Physics &amp; Nuclear Engineering; Alexandru Ioan Cuza University; Babes Bolyai University from Cluj; National Institute for Research &amp; Development of Isotopic &amp; Molecular Technologies Cluj-Napoca; National University of Science &amp; Technology POLITEHNICA Bucharest; West University of Timisoara; University of Bucharest; Comenius University Bratislava; Slovak Academy of Sciences; United States Department of Energy (DOE); Brookhaven National Laboratory; University of Buenos Aires; Consejo Nacional de Investigaciones Cientificas y Tecnicas (CONICET); California State University System; California State University Long Beach; University of Cambridge; University of Cape Town; National Research Foundation - South Africa; iThemba LABS; University of Johannesburg; University of the Philippines System; University of the Philippines Diliman; University of South Africa; University of Witwatersrand; Carleton University; Hassan II University of Casablanca; Ibn Tofail University of Kenitra; Cadi Ayyad University of Marrakech; Mohammed First University of Oujda; Mohammed V University in Rabat; Mohammed VI Polytechnic University; European Organization for Nuclear Research (CERN); European Organization for Nuclear Research (CERN); European Organization for Nuclear Research (CERN); University of Chicago; Universite Clermont Auvergne (UCA); Centre National de la Recherche Scientifique (CNRS); CNRS - National Institute of Nuclear and Particle Physics (IN2P3); Columbia University; University of Copenhagen; Niels Bohr Institute; University of Calabria; Istituto Nazionale di Fisica Nucleare (INFN); Southern Methodist University; University of Texas System; University of Texas Dallas; National Centre of Scientific Research Demokritos; Stockholm University; Oskar Klein Centre; Helmholtz Association; Deutsches Elektronen-Synchrotron (DESY); Helmholtz Association; Deutsches Elektronen-Synchrotron (DESY); Dortmund University of Technology; Technische Universitat Dresden; Duke University; University of Edinburgh; Istituto Nazionale di Fisica Nucleare (INFN); University of Freiburg; University of Gottingen; University of Geneva; University of Genoa; Istituto Nazionale di Fisica Nucleare (INFN); Justus Liebig University Giessen; University of Glasgow; Communaute Universite Grenoble Alpes; Institut National Polytechnique de Grenoble; Universite Grenoble Alpes (UGA); Centre National de la Recherche Scientifique (CNRS); CNRS - National Institute of Nuclear and Particle Physics (IN2P3); Harvard University; Chinese Academy of Sciences; University of Science &amp; Technology of China, CAS; Chinese Academy of Sciences; University of Science &amp; Technology of China, CAS; Shandong University; Shandong University; Shanghai Jiao Tong University; Shanghai Jiao Tong University; Ruprecht Karls University Heidelberg; Ruprecht Karls University Heidelberg; Chinese University of Hong Kong; University of Hong Kong; Hong Kong University of Science &amp; Technology; Hong Kong University of Science &amp; Technology; National Tsing Hua University; Centre National de la Recherche Scientifique (CNRS); CNRS - National Institute of Nuclear and Particle Physics (IN2P3); Universite Paris Saclay; Universite Paris Cite; Consejo Superior de Investigaciones Cientificas (CSIC); CSIC - Instituto de Microelectronica de Barcelona (IMB-CNM); Indiana University System; Indiana University Bloomington; Istituto Nazionale di Fisica Nucleare (INFN); Abdus Salam International Centre for Theoretical Physics (ICTP); University of Udine; Istituto Nazionale di Fisica Nucleare (INFN); University of Salento; Istituto Nazionale di Fisica Nucleare (INFN); University of Milan; Istituto Nazionale di Fisica Nucleare (INFN); University of Naples Federico II; Istituto Nazionale di Fisica Nucleare (INFN); University of Pavia; Istituto Nazionale di Fisica Nucleare (INFN); University of Pisa; Istituto Nazionale di Fisica Nucleare (INFN); Sapienza University Rome; Istituto Nazionale di Fisica Nucleare (INFN); University of Rome Tor Vergata; Istituto Nazionale di Fisica Nucleare (INFN); Roma Tre University; Istituto Nazionale di Fisica Nucleare (INFN); University of Trento; University of Innsbruck; University of Iowa; Iowa State University; Universidade Federal de Juiz de Fora; Universidade Federal do Rio de Janeiro; Universidade de Sao Paulo; Universidade do Estado do Rio de Janeiro; High Energy Accelerator Research Organization (KEK); Kobe University; AGH University of Krakow; Jagiellonian University; Polish Academy of Sciences; Institute of Nuclear Physics - Polish Academy of Sciences; Kyoto University; Kyoto University of Education; Kyushu University; Kyushu University; National University of La Plata; Consejo Nacional de Investigaciones Cientificas y Tecnicas (CONICET); Lancaster University; University of Liverpool; Slovenian Academy of Sciences &amp; Arts (SASA); Jozef Stefan Institute; University of Ljubljana; University of Ljubljana; University of London; University College London; Queen Mary University London; University of London; Royal Holloway University London; University of London; University College London; University of Louisiana System; Louisiana Technical University; Lund University; Autonomous University of Madrid; Autonomous University of Madrid; Johannes Gutenberg University of Mainz; University of Manchester; Aix-Marseille Universite; Centre National de la Recherche Scientifique (CNRS); CNRS - National Institute of Nuclear and Particle Physics (IN2P3); University of Massachusetts System; University of Massachusetts Amherst; McGill University; University of Melbourne; University of Michigan System; University of Michigan; Michigan State University; Universite de Montreal; University of Munich; Max Planck Society; Nagoya University; Nagoya University; University of New Mexico; Radboud University Nijmegen; FOM National Institute for Subatomic Physics; FOM National Institute for Subatomic Physics; University of Amsterdam; Northern Illinois University; New York University; New York University Abu Dhabi; University of Sharjah; New York University; Ochanomizu University; University System of Ohio; Ohio State University; University of Oklahoma System; University of Oklahoma - Norman; Oklahoma State University System; Oklahoma State University - Stillwater; Palacky University Olomouc; University of Oregon; The University of Osaka; University of Oslo; University of Oxford; Centre National de la Recherche Scientifique (CNRS); CNRS - National Institute of Nuclear and Particle Physics (IN2P3); Sorbonne Universite; Universite Paris Cite; University of Pennsylvania; Pennsylvania Commonwealth System of Higher Education (PCSHE); University of Pittsburgh; Laboratorio de Instrumentacao e Fisica Experimental de Particulas; Universidade de Lisboa; Universidade de Coimbra; Universidade de Lisboa; Universidade do Minho; University of Granada; Universidade de Lisboa; Czech Academy of Sciences; Institute of Physics of the Czech Academy of Sciences; Czech Technical University Prague; Charles University Prague; CEA; Universite Paris Saclay; University of California System; University of California Santa Cruz; Pontificia Universidad Catolica de Chile; Universidad de La Serena; Universidad de La Serena; Universidad Andres Bello; Universidad de Tarapaca; Universidad Tecnica Federico Santa Maria; University of Washington; University of Washington Seattle; University of Sheffield; Shinshu University; Universitat Siegen; Simon Fraser University; Stanford University; United States Department of Energy (DOE); SLAC National Accelerator Laboratory; Royal Institute of Technology; State University of New York (SUNY) System; Stony Brook University; State University of New York (SUNY) System; Stony Brook University; University of Sussex; University of Sydney; Academia Sinica - Taiwan; Ivane Javakhishvili Tbilisi State University; Ivane Javakhishvili Tbilisi State University; Technion Israel Institute of Technology; Tel Aviv University; Aristotle University of Thessaloniki; University of Tokyo; University of Tokyo; Institute of Science Tokyo; Tokyo Institute of Technology; University of Toronto; University of British Columbia; York University - Canada; University of Tsukuba; University of Tsukuba; Tufts University; United Arab Emirates University; University of California System; University of California Irvine; Uppsala University; University of Illinois System; University of Illinois Urbana-Champaign; Consejo Superior de Investigaciones Cientificas (CSIC); CSIC - Instituto de Fisica Corpuscular (IFIC); University of British Columbia; University of Victoria; University of Wurzburg; University of Warwick; Waseda University; Weizmann Institute of Science; University of Wisconsin System; University of Wisconsin Madison; University of Wuppertal; Yale University; European Organization for Nuclear Research (CERN); An Najah National University; City University of New York (CUNY) System; Fondazione Bruno Kessler; Peking University; European Organization for Nuclear Research (CERN); University of Geneva; Autonomous University of Barcelona; University of Aegean; Michigan State University; Ben-Gurion University of the Negev; California State University System; California State University East Bay; California State University System; California State University Sacramento; University of London; King's College London; Stanford University; University of Fribourg; University of Thessaly; Hellenic Open University; ICREA; University of Hamburg; Bulgarian Academy of Sciences; Mohammed VI Polytechnic University; Mongolian Academy of Sciences; Azerbaijan National Academy of Sciences (ANAS); Institute of Physics of the Azerbaijan National Academy of Sciences; Ilia State University; Universite de Toulouse; Universite Toulouse III - Paul Sabatier; United States Department of Energy (DOE); Lawrence Livermore National Laboratory; University of the Philippines System; University of the Philippines Diliman; Technical University of Munich; Peking University; Tsinghua University; Collaborative Innovation Center of Quantum Matter; University of British Columbia; Parthenope University Naples; University of Colorado System; University of Colorado Boulder; Washington College; Yeditepe University</t>
  </si>
  <si>
    <t>Pasquali, Frederique/AAH-5285-2020; Ruiz-Martínez, Alfonso/W-4639-2017; Coadou, Yann/G-2263-2010; Mir, Lluïsa-Maria/G-7212-2015; MEONI, Evelin/ABD-9498-2021; Romaniouk, Anatoli/Q-6674-2017; Geralis, Theodoros/I-6467-2016; Muino, Patricia/F-7696-2011; Buzykaev, Alexey/HIK-0117-2022; Pezzotti, Lorenzo/GRO-2971-2022; Maj, Klaudia/Q-2724-2019; Ricci, Ester/AAJ-1523-2020; li, sixuan/KGR-3943-2024; Doležal, Zdeněk/K-6861-2017; Bailey, Adam/T-9828-2017; Xiao, Min/F-6184-2013; Ferrari, Anna/E-9291-2015; Kupich, Andrey/AAB-9227-2022; Goswami, Srijit/N-1400-2014; Rames, Jiri/H-2450-2014; Newman, Paul/M-4984-2016; Norjoharuddeen, Nurfikri/S-3109-2018; Parida, Bibhuti/T-3730-2018; Wang, Jiacheng/ABE-5948-2020; Iengo, Paolo/AAR-7518-2020; Zivkovic, Lidija/HGA-8150-2022; Zamora-Saá, Jilberto/Q-6426-2019; Liu, Liu/JXM-8208-2024; de Faria Alves Pinto, João/ABB-7004-2020; Orimoto, Toyoko/D-4759-2016; Gongadze, Alexi/T-9162-2017; Beemster, Lars/NBX-1402-2025; Jiménez Peña, Javier/AFY-1817-2022; Azon, Carmen/L-1599-2014; Lasagni Manghi, Federico/JRX-4442-2023; Barberis, Dario/ABF-1310-2021; Liu, Tong/JDM-9629-2023; Simsek, Sinem/AGG-2640-2022; li, jing/KHY-5337-2024; Martinez-Agullo, Pablo/AFR-6708-2022; Sultanaliyeva, Laily/ABG-9047-2020; Hunter, Robert/AAG-8342-2019; Li, Xuefei/C-3861-2012; Negri, Andrea/J-2455-2012; Peng, Cheng-Zhi/JLM-8019-2023; Ramakoti, Ekaterina/LJL-2287-2024; Bates, Richard/D-6596-2013; Rotaru, Marina/A-3097-2011; Liu, Zhiyong/ABK-5033-2022; Martinelli, Luca/JGD-3837-2023; Casado, M. Pilar/H-1484-2015; Luo, Shan/JEP-7010-2023; Lampoudis, Christos/AAU-5016-2021; Bhamjee, Muaaz/ABE-4708-2020; wang, yitian/JFA-6804-2023; Kostyukhin, Vadim/F-3171-2019; Zheng, Weikang/AAS-2854-2021; Burdin, Sergey/AAZ-9062-2021; Vachon, Brigitte/KXS-1100-2024; Dubinin, Filipp/M-9546-2015; Dolejší, Jiří/P-1509-2017; Veneziano, Stefano/J-1610-2012; Becherer, Fabian/LTE-3452-2024; Jia, Jiangyong/MVT-7088-2025; Herten, Gregor/HNQ-9546-2023; Svatos, Michal/ABA-2041-2020; Kamenshchikov, Andrey/R-1112-2017; arik, metin/T-4193-2019; Luongo, Nicolás/AAR-2772-2021; Nayak, Kishora/AAV-4969-2021; Demichev, Mikhail/A-8469-2015; Zhang, Shoushan/AAB-1171-2022; Wu, Yizhi/ABI-7340-2020; Wang, Hui/GLT-7990-2022; Marinho, Franciole/N-8101-2014; Cantero, Josu/AAS-9810-2020; Liu, min/JXW-8493-2024; Bruscino, Nello/ABA-8980-2021; sandopval, carlos/HDM-3800-2022; Glasman, Claudia/Y-8858-2019; Monticeli, Francisco/AAO-9697-2020; Gurbuz, Saime/AAG-5583-2019; della Volpe, Domenico/B-4482-2012; O'Shea, Val/G-1279-2010; Kepka, Oldrich/ABF-5327-2021; Stoicea, Gabriel/L-5602-2019; Wang, shun/E-4528-2012; Stanecka, Ewa/V-6242-2018; Laycock, Paul/AAL-8261-2021; Buttar, Craig/D-3706-2011; Schultz-Coulon, Hans-Christian/MSV-8422-2025; Zhang, Yuting/JZE-2800-2024; Ohm, Christian/AAU-6572-2020; Pospisil, Stanislav/HZJ-6111-2023; Sanchez, Caroline/AAG-5156-2021; Gingrich, Douglas/AEU-8727-2022; Fisher, Wade/N-4491-2013; Llácer, María/AAU-6582-2020; Billoud, Thomas/AAY-1569-2020; Ventura, Andrea/CAH-0226-2022; zhang, xiaotao/AAV-7730-2021; Klimentov, Alexei/I-4270-2013; wang, hui/GRS-4730-2022; LeBlanc, Matt/JDV-5150-2023; Sikora, Rafał/AAM-4274-2021; Castro, Norberto/L-2852-2017; Burlayenko, Oleksandr/O-6885-2019; cesari, nicola/G-7817-2012; Liu, Xiao/P-2732-2015; Slovák, Radim/P-9217-2017; Bassalat, Ahmed/HHY-9901-2022; xu, lingzhi/JVZ-8748-2024; Yang, Hao-Tsung/AHI-8271-2022; HORII, Yasuyuki/I-7208-2014; Longo, Riccardo/HHN-5758-2022; cerri, alessandro/KRQ-4175-2024; CUI, Han/KPB-6448-2024; Belyaev, Nikita/N-3676-2016; Malecki, Paweł/W-1710-2018; Mikel Eukeni, Pozo Astigarraga/AAZ-8345-2021; Fassouliotis, Dimitrios/AAL-7081-2021; Vittori, Camilla/MIJ-8039-2025; unel, gokhan/KFB-1065-2024; Lee, Tian-Fu/AAT-4423-2020; Olszewski, Andrzej/W-1825-2018; Trzebinski, Maciej/E-5686-2014; Yang, Shuangming/AAH-7118-2021; chen, jia/JDW-7660-2023; Mastroberardino, Anna/AGA-7835-2022; Ferrando, James/KXR-3604-2024; Francavilla, Paolo/HKE-1206-2023; Xiao, Hu/GMX-0258-2022; Staszewski, Rafał/JAZ-0932-2023; Arnold, Hannah/MTD-5046-2025; Lin, L/HKO-8213-2023; Lacour, Daniel/J-2630-2015; Barberio, Elisabetta/A-4978-2010; Derendarz, Dominik/AAO-3512-2021; gaudio, gabriella/AAN-6039-2021; Li, Fan/KBB-8931-2024; Viaux Maira, N./AAT-5715-2020; de la Torre Perez, Hector/ABG-6942-2020; ezzi, mohammed/AAD-7543-2020; Peralva, Bernardo/AAD-2086-2022; Villa, Mauro/C-9883-2009; Beddall, Andrew/AAE-5820-2022; Zhu, Li/GXH-9801-2022; SULIN, Vladimir/J-6966-2014; Beauchemin, Hugo/AAQ-4262-2021; Moreira, Carlos/AAO-9057-2020; Weigell, Philipp/I-9356-2012; Sýkora, Michal/P-4441-2017; Zhang, Youyou/KCY-0810-2024; Iuppa, Roberto/GQH-7165-2022; Williams, Scott/JXN-8602-2024; Garg, Rocky/AAV-9845-2021; Imam, Hajar/JPK-6966-2023; Fazio, Salvatore/G-5156-2010; Czekierda, Sabina/N-9012-2018; Malecki, Piotr/O-2434-2018; chen, jia/JLM-4733-2023; xu, xu/HJG-9045-2022; Chelkov, Georgy/G-9934-2019; Tsybychev, Dmitri/J-3733-2017; Kar, Deepak/N-1844-2014; Cristoforetti, Marco/JCD-9469-2023; Onyisi, Peter/KYR-8808-2024; liu, jingwen/JQW-9270-2023; yang, zhou/KBB-6972-2024; Cerrito, Lucio/KPA-8260-2024; yang, xiao/KHT-9445-2024; Cetin, Serkant/AGF-0147-2022; Álvarez, Miguel/AAB-8208-2020; YANG, YIFAN/HPF-1451-2023; Kurashige, Hisaya/H-4916-2012; De, Kaushik/N-1953-2013; Leite, Marco/F-6686-2012; Crispin-Ortuzar, Mireia/AAN-7108-2020; Artoni, Giacomo/ABA-2164-2020; Leisos, Antonios/AAJ-2351-2021; xiao, ming/KHT-1774-2024; Solodkov, Alexander/B-8623-2017; Robson, Aidan/G-1087-2011; Furtado de Simas Filho, Eduardo/A-2399-2016; Andreazza, Attilio/E-5642-2011; Cheng, Chi/MAH-1011-2025; Shi, Liaoshan/KFR-7855-2024; Owen, Mark/Q-8268-2016; Rocchi, Alessio/O-9499-2015; xu, ye/JYO-6282-2024; Tariq, Khuram/LDG-3808-2024; Nemecek, Stanislav/G-5931-2014; Franchini, Matteo/AAC-9259-2021; Chen, hongyu/KUD-1232-2024; Cheng, Hok-Chuen/GNP-8341-2022; Zenin, Oleg/E-6116-2018; Malek, Fereshteh/AAB-1381-2019; Perez, Miguel/B-2717-2015; Yang, Yi-Fang/HSH-0926-2023; Gladilin, Leonid/B-5226-2011; Cottin, Giovanna/AFR-3846-2022; yujie, lei/JQW-7495-2023; Marcisovsky, Michal/AAM-2404-2020; Gray, Heather/ABI-8041-2022; Solovyev, Victor/C-4614-2013; Levchenko, Maria/KVZ-3373-2024; Soldatov, Evgeny/E-3990-2017; Lee, Suhyun/AAA-3368-2022; Lefebvre, Benoit/ABB-2272-2021; Mindur, Bartosz/A-2253-2017; Mali, Miha/KFB-6299-2024; Palka, Marek/GXW-2506-2022; Concejal Muñoz, David/JTT-5328-2023; stucci, luigia/I-7465-2018; Alsager, Ahmed/KFB-6766-2024; Napolitano, Fabrizio/CAI-2163-2022; Brooijmans, Gustaaf H./AGP-4843-2022; Pereira, Rodrigo/AFV-9983-2022; Tikhonov, Yury/GMW-9870-2022; Sabetta, Luigi/JXW-5405-2024; Di Micco, Biagio/J-1755-2012; Zhao, Ruiming/C-1817-2017; Oyulmaz, Kaan/HKN-0255-2023; Teoh, J. J./MDS-7897-2025; Zhao, Yunlong/HPC-9555-2023; Martin, Thomas/A-2028-2012; Abramowicz, Halina/KUC-5630-2024; Cervelli, Alberto/X-7416-2018; Tapia, Sebastian/ABB-6644-2021; Gkougkousis, Evangelos - Leonidas/JFJ-1437-2023; Camarda, Stefano/IQW-2840-2023; Sanchez, Javier/F-5073-2016; Gravila, Paul/HLP-6245-2023; Zhao, Hang/KCL-7278-2024; Kramarenko, Victor/E-1781-2012; Bogdanchikov, Alexander/AAB-9414-2022; Sbarra, Carla/M-9669-2018; Gabrielli, Alice/HNR-6417-2023; Matousek, Jan/P-2200-2017; da via, cinzia/AAS-3978-2021; Nessi, Marzio/L-5194-2017; Sfyrla, Anna/AEL-2938-2022; Tassi, Enrico/AAJ-9661-2020; Onofre, Antonio/JCP-1935-2023; Donadelli, Marisilvia/H-3710-2016; Boyko, Igor/J-3659-2013; Alexa, Calin/F-6345-2010; Privara, Radek/JGC-6982-2023; Baron, Petr/AAB-3301-2020; Gonella, Laura/GLR-3838-2022; Vacek, Vítězslav/JXY-4499-2024; Tudorache, Valentina/D-2743-2012; Meshkov, Oleg/AAM-8539-2021; Monzani, Silvia/AAP-5754-2020; Černý, Karel/AAK-7746-2021; yu, zhang/HNJ-3436-2023; Wang, Zixi/KEI-0077-2024; Rossi, Elvira/KSM-7928-2024; Banaś, Elżbieta/W-4583-2017; Passaggio, Stefano/B-6843-2013; Saraiva, Joao Gentil/D-1596-2017; , Carlo/B-7410-2009; beddall, ayda/AAG-6531-2020; Nozka, Libor/G-5550-2014; Wang, Huifang E/AAY-2120-2021; Evangelos, Gazis/L-3966-2017; Giagu, Stefano/H-6455-2013; LIU, JIALIN/JXN-8034-2024; Hejbal, Jiri/H-1358-2014; Chitan, Adrian/AAC-8946-2022; Chala, Mikael/AAB-4586-2019; Gramstad, Eirik/AAV-9229-2021; Kharlamov, Alex/N-8715-2016; Stoicea, Gabriel/B-6717-2011; ÇAKIR, ÖZGÜR/Q-7259-2019; Godlewski, Jan/AAI-3300-2021; Chizhov, Mihail/CAI-8953-2022; Lagouri, Theodota/AAC-7358-2021; Oliveira, Marcus/AAT-1323-2021; Potamianos, Karolos/V-2525-2019; Li, Zhaohan/GSM-7778-2022; Elewa, Ahmed/GPX-2857-2022; Li, Mingzhi/B-1610-2018; Terashi, Koji/ITW-2370-2023; Stabile, Andrea/AAE-2428-2022; Perieanu, Adrian/D-3347-2018; Warburton, Andreas/N-8028-2013; Palazzo, Antonella/AFK-5140-2022; Wu, Yz/HDO-8387-2022; Wang, Xinyi/KHV-4909-2024; Vetterli, Michel/C-6161-2011; Lari, Tommaso/JTU-4817-2023; Sýkora, Tomáš/Q-3174-2017; li, xiaomin/KCX-9845-2024; de Groot, Nicolo/A-2675-2009; Smirnova, Lidia/D-8089-2012; Tassi, Eliana/I-3494-2012; Yang, Weihua/HGF-3893-2022; Grinstein, Sebastian/N-3988-2014; Mlinarević, Marin/LQI-9933-2024; Peleganchuk, Sergey/J-6722-2014; Brahimi, Nihal/HNJ-5325-2023; Schernau, Michael/GRY-3808-2022; Torro Pastor, Emma/AAB-5979-2021; Gonzalez, Barbara/ABG-7021-2020; Schioppa, Enrico/AAV-7965-2021; Kazanin, Vasily/HHM-2056-2022; Fabbri, Luca/H-8458-2019; Agaras, Merve/AAB-5221-2021; Darbo, Giovanni/C-8175-2012; Tian, Yutong/KOC-6596-2024; Plotnikov, Evgenii/F-8333-2017; Petukhova, Krystsina/AAZ-2794-2020; Salt, Jose/F-4928-2016; Tudorache, Alexandra/L-3557-2013; SULIN, VLADIMIR/N-2793-2015; Ozturk, Sertac/AGO-2476-2022; Camarero, Daniel/Z-1924-2019; Della Pietra, Massimo/J-5008-2012; Urbán, Susana/H-1376-2015; li, bo/JJC-2664-2023; Feng, Zhiping/IYT-1476-2023; Principe Martin, Miguel Angel/HZH-7174-2023; Ferrer, Antonio/H-2942-2015; Jakoubek, Tomas/G-8644-2014; CHEN, SHUXIONG/HHN-3815-2022; Parodi, Fabrizio/AHE-5089-2022; Kumar, Mukesh/AAB-5095-2020; Negrini, Matteo/C-8906-2014; Amoroso, Simone/AAW-4334-2021; Giuli, Francesco/HJI-6649-2023; Panizzo, Giancarlo/AAS-2986-2020; Wang, Xiaoning/KFT-2802-2024; Romano, Marino/ACW-0715-2022; Orlando, Nicola/AAL-1723-2021; Ochoa, Ines/GNO-9255-2022; Hanif, Hamza/JXN-3360-2024; Ippolito, Valerio/L-1435-2016; Wang, Jinlong/KHC-3829-2024; Brau, James/ACH-1573-2022; Sopczak, Andre/I-4951-2015; Fuster, Juan/W-6189-2018; Mitsou, Vasiliki/D-1967-2009; Wang, Yifan/KDO-8319-2024; Ozcan, Veysi/AAS-4508-2020; Bin Yusuff, Imran/ABA-5986-2020; YU, LIWEN/IQT-6967-2023; Annovi, Alberto/AAA-8638-2020; Pages, Andres/C-5353-2011; Prokoshin, Fedor/E-2795-2012; lei, yuan/GXW-0547-2022; Garcia, Carmen/W-2465-2018; Manzoni, Stefano/KSS-1138-2024; xu, Linlin/JCF-2403-2023; Li, chunbao/KHD-9616-2024; Huseynov, Nazim/AAE-4663-2019; Gouighri, Mohamed/ITU-2465-2023; Day-Hall, Henry/HSB-8751-2023; Benoit, Mathieu/A-1420-2011; Liu, Yan/KFQ-1417-2024; Hamal, Petr/G-5540-2014; Podberezko, Pavel/M-8985-2018; Loiacono, Eleanor/G-3946-2012; Zhang, Zhao/A-8105-2018; Cieśla, Krzysztof/AAM-4181-2021; Kozhin, Anatoly/AAZ-5138-2020; Hu, Qipeng/AAL-8583-2021; Rodriguez, German/CAF-8701-2022; García, Elena/AAZ-1125-2020; Novak, Tibor/JGE-0651-2023; liu, mengjie/KDN-1890-2024; Connell, Simon/F-2962-2015; Zhou, Ning/D-1123-2017; Lewicki, Maciej/O-9882-2019; bianco, giuliana/AAB-2760-2020; Jiménez, Yesenia/ABH-1107-2020; Rossini, Laura/J-7873-2012; Chen, Shiping/B-7492-2011; Romano, Emanuele/AAL-7533-2020; Llorente Merino, Javier/AGP-3432-2022; Li, Kewei/AGG-2143-2022; Zhu, Youcai/GVS-0195-2022; Masik, Jiri/JVZ-7061-2024; yu, xiao/KFT-1725-2024; Delmastro, Marco/I-5599-2012; Tasevsky, Marek/H-4630-2014; Pyatiizbyantseva, Diana/N-7299-2018; Koperny, Stefan/ABB-4747-2020; Novotny, Lukas/AAH-1434-2019; Wu, Xin/ABH-1729-2020; Serkin, Leonid/JQW-0572-2023; Mungo, Davide Pietro/KSM-9202-2024; Bold, Tomasz/A-1942-2017; Li, Tong/A-3182-2017; Turra, Ruggero/IZE-0280-2023; Adiguzel, Aytul/AAC-9049-2020; Postolache, Petronel/ABA-3064-2021; Price, Darren/E-6162-2012; Vanadia, Marco/K-5870-2016; Luci, Claudio/HKW-0143-2023; Kupco, Alexander/G-9713-2014; Nechaeva, Polina/N-1148-2015; Testa, Marianna/JAZ-0916-2023; Leitner, Rupert/C-2004-2017; Sen, S./C-6473-2014; Yu, Yu/A-4505-2018; Babal, Dominik/GXG-4304-2022; Istin, Serhat/HSB-5013-2023; Wagner, Jonathan/GXV-3275-2022; Gurgel da Costa, Josemar/IAO-1399-2023; Alexopoulos, Theodoros/AAC-9633-2022; liu, qi/KFA-4047-2024; xiang, li/JDN-4098-2023; Perini, Laura/R-8228-2017; chevalier, laurent/M-6892-2014; Song, Haiyun/KFS-6298-2024; Gutierrez, Phillip/C-1161-2011; Cavaliere, Viviana/CAE-8597-2022; Dyndal, Mateusz/AAB-1528-2020; Oh, Alexander/HHZ-4386-2022; Li, Shifeng/V-1526-2019; Meroni, Chiara/NES-8456-2025; Snesarev, Andrei/H-5090-2013; Franci, Daniele/LDE-8961-2024; Kuutmann, Elin/A-5204-2013; do Amaral Coutinho, Yara/AAU-7857-2021; Berger, N/ABE-4064-2020; govender, nicolin/CAH-3245-2022; Bobrovnikov, Victor/AAB-8328-2022; Sławińska, Magdalena/W-2551-2018; yan, su/KHT-1728-2024; Chekulaev, Sergey/O-1145-2015; Citron, Zvi/GRX-7434-2022; Manthos, Ioannis/GWD-1076-2022; Ochi, Atsuhiko/AAG-8511-2020; Havranek, Miroslav/H-3172-2014; Kruchonak, Uladzimir/AAN-4371-2020; Li, Yan/KFQ-9244-2024; Gabrielli, Andrea/A-7175-2008; Hrabovsky, Miroslav/G-6714-2014; Carquin, Edson/GLU-9641-2022; Vandelli, Wainer/ABI-8185-2020; Zhang, Kai/ABA-7428-2020; YILDIZ, Hatice/AAN-3727-2021; Ye, Sheng/HGA-5474-2022; Mikestikova, Marcela/H-1996-2014; Chen, Jie/H-6210-2011; Sivoklokov, Sergey/D-8150-2012; Rozen, Yoram/H-1880-2017; bolun, zhang/ADT-6343-2022; VALE, ALINE/LLK-0612-2024; Grabowska-Bołd, Iwona/ABI-7829-2020; Martin dit Latour, Bertrand/JUV-5162-2023; Zhang, Dagan/AAC-9118-2021; Burgard, Carsten/KIE-8584-2024; Karyukhin, Andrey/J-3904-2014; Sopkova, Filomena/HKV-6270-2023; Rossi, Eleonora/JYO-6120-2024; Zhong, Bin/W-1305-2018; Pan, Tong/MVW-7799-2025; Liu, Song/KCX-6842-2024; Talyshev, Alexey/HGC-6910-2022; lin, kaili/AAW-7160-2020; Gravili, Francesco Giuseppe/KFT-3060-2024; Trzebinski, Maciej/AAO-6821-2021; Moura Junior, Natanael/ADI-6300-2022; Trzupek, Adam/N-2448-2018; Gavrilenko, Igor/M-8260-2015; Mamuzic, Judita/U-3509-2017; Kartvelishvili, Vakhtang/K-2312-2013; Benekos, Nektarios/I-9928-2017; Liu, Kunpeng/IAP-6799-2023; Wang, Rachel/IQR-7785-2023; chen, yue/JEF-2824-2023; zhang, zhijian/GPK-3598-2022; Zhu, Li/KBA-1685-2024; Fiori, Francesco/H-1454-2018; Su, Hang/Z-1713-2019; Wu, Zhiqiang/CAG-6688-2022; Gustavino, Giuliano/AAK-6591-2020; KHOO, TENG/E-1285-2011; Ahuja, Sudha/I-4097-2014; Feng, Mingyang/HPD-1231-2023; Plotnikov, Evgeniy/O-5176-2016; Augusto, José/M-2428-2015; Staroba, Pavel/G-8850-2014; Olesya, Kuchinskaya/AAF-8437-2020; Deliot, Frederic/F-3321-2014; Wosiek, Barbara/K-5811-2017; Celebi, Emre/KEI-8113-2024; Bortfeldt, Jona/AAJ-5370-2021; Calvetti, Milene/AAQ-1337-2020; Reeves, Katharine/P-9163-2014; Kharlamova, Tatyana/AAQ-5430-2020; Akimov, Andrey/N-1769-2015; Sultansoy, Saleh/AAA-8267-2019; Guida, Reynold/A-1019-2007; Lokajicek, Milos/G-7800-2014; Han, Liang/IYJ-8658-2023; huang, yinshan/JRX-4534-2023; zhang, lin/IZQ-4870-2023; Zhang, Xianpeng/KUF-1421-2024; Vasile, Matei-Eugen/ADS-3975-2022; Reyes Flores, Carlos Armando/AGQ-9109-2022; Ciesla, Krzysztof/N-6601-2018; Castro, Nuno/AAB-3648-2019; Kaczmarska, Anna/B-2753-2019; Li, Liang/O-1107-2015; Hobincu, Radu/U-4436-2017; Villaplana Perez, Miguel/B-5772-2014; Kumar, Mukesh/U-6800-2018; Goncalo, Jose/M-3153-2016; Todorova, Sarka/GXV-2085-2022; Turtuvshin, Tulgaa/HTP-4981-2023; Kabana, Sonia/ABF-5974-2020; Albert, Justin/J-4152-2017; Chu, Ming-chung/M-2655-2018; Zhemchugov, Alexey/N-1717-2017; Kroll, Jiri/C-8465-2018; Camarri, Paolo/M-7979-2015; Sioli, Maximiliano/Q-1597-2016; Zhang, Kaili/H-2805-2016; Benchekroun, Driss/JCN-4659-2023; Gorisek, Andrej/KQU-6818-2024; McKee, Shawn/B-6435-2012; Ulloa Poblete, Pablo Augusto/HCH-9521-2022; Valero, Alberto/G-9866-2015; Garcia Navarro, Jose Enrique/H-6339-2015; Ali, Babar/KGM-2699-2024; Grinstein, Sebastian/ABE-1880-2020; Abusleme, Angel/G-8156-2012; Di Domenico, Antonio/G-6301-2011; D'Auria, Saverio/O-3276-2017; Blue, Andrew/C-9882-2016; Berta, Peter/AAL-7109-2020; Gonzalez Sevilla, Sergio/B-2690-2014; Rebuzzi, Daniela Marcella/D-9727-2018; uysal, zekeriya/AAD-1226-2019; Dabrowski, Wladyslaw/AAS-6369-2020; Britton, David/F-2602-2010; Introzzi, Gianluca/K-2497-2015; Escobar Ibanez, Carlos/B-3761-2017; Korcyl, Krzysztof/W-2111-2018; Oide, Hideyuki/KOC-2483-2024; Gauzzi, Paolo/D-2615-2009; Aguilar Saavedra, Juan Antonio/F-1256-2016; Buckley, Andy/B-8362-2014; Schioppa, Enrico Junior/F-4731-2019; Giordani, Mario/Q-6211-2018; Bachas, Konstantinos/C-8101-2019; da Cruz e Silva, Cristovao/K-7229-2013; Fabbri, Laura/H-3442-2012; Barreiro, Fernando/D-9808-2012; Juste, Aurelio/I-2531-2015; Petousis, Vlasios/JCE-4923-2023; Sykora, Ivan/T-5252-2018; Sciandra, Andrea/JXY-8826-2024; Wang, Ling/KBA-9814-2024; Grancagnolo, Sergio/J-3957-2015; Smirnova, Oxana/A-4401-2013; D'Onofrio, Adelina/AAT-3903-2020; Lazzaroni, Massimo/N-3675-2015; Di Nardo, Roberto/J-4993-2012; Vranjes, Nenad/B-4003-2017; Lopez Solis, Alvaro/KCL-5505-2024; Bosman, Martine/J-9917-2014; Fiorini, Luca/W-6250-2018; Coccaro, Andrea/P-5261-2016; Dziedzic, Bartosz/Q-4189-2017; Penc, Ondrej/H-3032-2014; xella, stefania/E-6752-2015; Gonzalez de la Hoz, Santiago/E-2494-2016; cerri, alessandro/Q-6884-2016; Ducu, Otilia/JZT-8380-2024; Bona, Marcella/JPX-4062-2023; Baldin, Evgenii/A-6186-2014; Rodriguez Bosca, Sergi/HPC-6167-2023; Gonzalez Suarez, Rebeca/L-6128-2014; Hansen, Peter Henrik/C-2098-2015; Kodys, Peter/P-2636-2017; Maleev, Victor/R-4140-2016; D'Eramo, Louis/Q-5816-2017; Worm, Steven/I-3575-2012; Zenis, Tibor/T-5270-2018; Santra, Arka/AEE-4946-2022; Davidek, Tomas/P-2697-2017; Padilla, Cristobal/C-3218-2017; Lacasta, Carlos/C-7254-2008; Schultz-Coulon, Hans-Christian/X-5006-2018; Gustavino, Giuliano/C-3242-2016; Wolter, Marcin/A-7412-2012; Chwastowski, Janusz/I-4480-2012; Manzoni, Stefano/B-2352-2018; Ahmadov, Faig/B-3723-2018; Riu, Imma/L-7385-2014; Svatos, Michal/G-8437-2014; Kulchitsky, Yuri/KJL-1720-2024; Maeda, Junpei/B-8131-2018; Fassi, Farida/F-3571-2016; Sessa, Marco/AAT-2850-2020; Ventura, Andrea/A-9544-2015; Petersen, Troels/P-5538-2015; Vranjes Milosavljevic, Marija/F-9847-2016; Jones, Roger/H-5578-2011; Dam, Mogens/C-2081-2015; Staszewski, Rafal/V-5240-2018; Smirnov, Sergei/F-1014-2011; Vos, Marcel/G-8123-2015; Doyle, Anthony/C-5889-2009; Kuze, Masahiro/V-4251-2018; Mondal, Santu/GSE-1742-2022; Dinu, Ioan-Mihail/IQS-2665-2023; Bogavac, Danijela/KCJ-8078-2024; Wolters, Helmut/M-4154-2013; Maj, Klaudia/Q-4624-2017; Faltova, Jana/P-6842-2017; Pezzullo, Gianantonio/AAA-1579-2021; Reznicek, Pavel/C-1989-2017; Earnshaw, Zoe/KFS-6791-2024; Geanta, Andrei-Alexandru/IAO-0890-2023; Wozniak, Krzysztof/P-4475-2017; Flores Castillo, Luis Roberto/W-3928-2018; Popa, Stefan/A-7734-2018; Pater, Joleen/A-4262-2016; Panizzo, Giancarlo/KHY-5172-2024; Lysak, Roman/H-2995-2014; AGHEORGHIESEI, Catalin/B-8596-2014; Camarero Munoz, Daniel/HTS-3134-2023</t>
  </si>
  <si>
    <t>Berger, Nicolas/0000-0002-7963-9725; Keaveney, James/0000-0003-0766-5307; Vasile, Matei-Eugen/0000-0001-8415-0759; van Gemmeren, Peter/0000-0002-7227-4006; Nikolopoulos, Konstantinos/0000-0002-3048-489X; Schleicher, Katharina E./0000-0002-2917-7032; Reyes Flores, Carlos Armando/0000-0003-2973-1686; Murray, William/0000-0003-1710-6306; Degens, Jordy/0000-0002-6966-4935; Willocq, Stephane/0000-0002-4120-1453; Zhang, Zhiqing/0000-0002-7853-9079; Giuli, Francesco/0000-0002-8506-274X; Andrean, Stefio Yosse/0000-0002-9766-2670; Liu, Kun/0000-0001-5807-0501; Bednyakov, Vadim/0000-0003-4864-8909; Ciesla, Krzysztof/0000-0003-2751-3474; Wu, Sau Lan/0000-0001-5866-1504; Wengler, Thorsten/0000-0002-4375-5265; Yacoob, Sahal/0000-0001-6977-3456; Pollard, Christopher/0000-0002-3690-3960; Hamdaoui, Hassane/0000-0001-5709-2100; Bhattacharya, Deb Sankar/0000-0003-3837-4166; Coimbra, Artur/0000-0003-2301-1637; Dervan, Paul/0000-0003-3929-8046; Robson, Aidan/0000-0002-1659-8284; Scharf, Christian/0000-0002-0294-1205; Shojaii, Jafar (Seyed R)/0000-0002-9449-0412; Castro, Nuno/0000-0001-8491-4376; Betti, Alessandra/0000-0003-0839-9311; Klein, Matthew Henry/0000-0002-9999-2534; Pottgen, Ruth/0000-0002-3304-0987; Froch, Alexander/0000-0002-8259-2622; al khoury, konie/0000-0002-0547-8199; Kaczmarska, Anna/0000-0002-8880-4120; Dell'Asta, Lidia/0000-0002-9601-4225; KHWAIRA, Yahya/0000-0001-8538-1647; Liu, Xiaotian/0000-0003-1366-5530; Mezquita, Costa/0000-0002-2064-2954; Weirich, Marcel/0000-0002-5129-872X; Kelsey, Daniel/0000-0002-2297-1356; Haley, Joseph/0000-0002-6938-7405; Corriveau, Francois/0000-0002-4970-7600; Weber, Sebastian/0000-0002-2841-1616; Dong, Qichen/0000-0002-0117-7831; Kretzschmar, Jan/0000-0002-8515-1355; Akesson, Torsten/0000-0003-4141-5408; Sadrozinski, Hartmut/0000-0003-0019-5410; Djama, Fares/0000-0003-1881-3360; Vecchio, Valentina/0000-0002-1351-6757; Kock, Daniela/0000-0002-9090-5502; White, Martin/0000-0001-5474-4580; Benjamin, TROCME/0000-0001-9500-2487; Orellana, Gonzalo Enrique/0000-0002-4753-4048; Wu, Xin/0000-0001-7655-389X; Schmidt, Mustafa/0000-0002-4467-2461; Duda, Dominik/0000-0002-5916-3467; Alpigiani, Cristiano/0000-0002-7641-5814; Doglioni, Caterina/0000-0002-1509-0390; Nikiforou, Nikiforos/0000-0003-1267-7740; Sawyer, Lee/0000-0001-8295-0605; Zoch, Knut/0000-0003-2138-6187; Li, Liang/0000-0001-6411-6107; vannicola, damiano/0000-0001-6814-4674; Merlassino, Claudia/0000-0002-5445-5938; Yuan, Man/0000-0002-0991-5026; Kurchaninov, Leonid/0000-0001-9392-3936; Cristoforetti, Marco/0000-0002-0127-1342; Liu, Mingyi/0000-0002-0236-5404; Bellos, Panagiotis/0000-0003-2049-9622; Ozturk, Nurcan/0000-0003-1125-6784; Soualah, Rachik/0000-0003-0124-3410; Hobincu, Radu/0000-0001-7602-5771; Villaplana Perez, Miguel/0000-0002-0048-4602; Kumar, Mukesh/0000-0003-3681-1588; Nemecek, Stanislav/0000-0001-8978-7150; Schramm, Steven/0000-0001-9031-6751; Bandyopadhyay, Anjishnu/0000-0002-5256-839X; Teixeira-Dias, Pedro/0000-0001-9977-3836; Goncalo, Jose/0000-0002-3826-3442; de Vivie, Jean-Baptiste/0000-0001-9163-2211; Chan, Jay/0000-0001-7069-0295; Varni, Carlo/0000-0001-6733-4310; Murrone, Alessia/0000-0001-5399-2478; Winklmeier, Frank/0000-0001-8290-3200; Kupco, Alexander/0000-0003-3692-1410; O'Neil, Dugan/0000-0003-0325-472X; Yang, Hongtao/0000-0003-3554-7113; Vachon, Brigitte/0000-0001-8703-6978; Yang, Siqi/0000-0002-0204-984X; Mtintsilana, Onesimo/0000-0003-2168-4854; Stabile, Alberto/0000-0002-6868-8329; Sharma, Abhishek/0000-0003-2250-4181; Tal Hod, Noam/0000-0001-5241-0544; Chowdhury, Tasnuva/0000-0002-2681-8105; Sato, Koji/0000-0001-8988-4065; Francescato, Simone/0000-0001-5315-9275; Tian, Yusong/0000-0001-8739-9250; Pasuwan, Patrawan/0000-0003-2987-2964; Todorova, Sarka/0000-0003-2433-231X; Vale, Tiago/0000-0001-8855-3520; Turtuvshin, Tulgaa/0000-0001-9471-8627; Islam, Wasikul/0000-0002-5624-5934; Gwenlan, Claire/0000-0002-3518-0617; Draguet, Maxence/0000-0003-1530-0519; Leonidopoulos, Christos/0000-0002-7241-2114; Heim, Sarah/0000-0002-2639-6571; Nairz, Armin/0000-0003-3561-0880; Umaka, Ejiro/0000-0001-7725-8227; Kourlitis, Vangelis/0000-0001-6568-2047; Moyse, Edward/0000-0003-4449-6178; Massa, Lorenzo/0000-0002-3735-7762; Castillo, Florencia Luciana/0000-0002-1172-1052; AHMAD, AMMARA/0000-0001-8638-0582; Czodrowski, Patrick/0000-0003-0723-1437; Cheng, Hok-Chuen/0000-0002-8912-4389; Rompotis, Nikolaos/0000-0003-2577-1875; Straessner, Arno/0000-0003-2460-6659; Dahbi, Salah-eddine/0000-0002-5222-7894; Zerradi, Soufiane/0000-0001-9101-3226; Walkowiak, Wolfgang/0000-0002-0385-3784; Camarda, Stefano/0000-0003-0479-7689; Mildner, Hannes/0000-0002-0384-6955; McPherson, Robert/0000-0001-9211-7019; Kabana, Sonia/0000-0003-0568-5750; Albert, Justin/0000-0003-0253-2505; Pompa Pacchi, Elena/0000-0003-4528-6594; Alderweireldt, Sara/0000-0002-8224-7036; Baines, John/0000-0003-0770-2702; van Vulpen, Ivo/0000-0001-7074-5655; Vossebeld, Joost/0000-0001-8178-8503; Chu, Ming-chung/0000-0002-1971-0403; Heinrich, Lukas/0000-0002-4048-7584; Meshkov, Oleg/0000-0001-6897-4651; Zhemchugov, Alexey/0000-0002-3360-4965; Jamieson, Jonathan/0000-0001-9554-0787; Kroll, Jiri/0000-0001-6215-3326; Cooper-Sarkar, Amanda/0000-0002-7107-5902; Hrynevich, Aliaksei/0000-0002-5411-114X; Thomson, Evelyn/0000-0001-6031-2768; Guindon, Stefan/0000-0001-7595-3859; Iakovidis, George/0000-0002-0330-5921; Zhang, Bowen/0000-0002-9726-6707; Principe Martin, Miguel Angel/0000-0002-5085-2717; Derendarz, Dominik/0000-0001-5660-3095; Delsart, Pierre-Antoine/0000-0002-9556-2924; El Ghazali, Yassine/0000-0001-9172-2946; Camarri, Paolo/0000-0002-5732-5645; Gonnella, Francesco/0000-0003-0885-1654; Panduro Vazquez, Jose Guillermo/0000-0003-2605-8940; Zanzi, Daniele/0000-0002-1222-7937; Fisher, Wade/0000-0003-3043-3045; Gurdasani, Simran Sunil/0000-0002-8836-0099; Kowalewski, Robert/0000-0002-7314-0990; Lloyd, Stephen/0000-0002-5073-2264; Potepa, Patrycja Anna/0000-0002-1325-7214; Sioli, Maximiliano/0000-0002-0912-9121; Mali, Miha/0000-0002-1585-4426; Zhang, Kaili/0000-0002-9778-9209; LeBlanc, Matt/0000-0001-5977-6418; Orlando, Nicola/0000-0003-0616-245X; Masubuchi, Tatsuya/0000-0001-9984-8009; Weber, Michele/0000-0002-2770-9031; Stolarski, Marcin/0000-0003-0276-8059; Vickey, Trevor/0000-0002-1596-2611; Lawrence, Zak/0000-0002-9035-9679; Sforza, Federico/0000-0002-4065-7352; Wendland, Bjorn/0000-0003-1623-3899; Burdin, Sergey/0000-0003-4831-4132; Bevan, Adrian/0000-0002-4105-9629; Swiatlowski, Maximilian/0000-0001-7287-0468; Gorini, Edoardo/0000-0002-7688-2797; Benchekroun, Driss/0000-0001-5196-8327; Ekman, Per Alexander/0000-0002-7032-2799; Calafiura, Paolo/0000-0002-1692-1678; Koffas, Thomas/0000-0001-9612-4988; Adamczyk, Leszek/0000-0002-5859-2075; Przybycien, Mariusz/0000-0002-9235-2649; Zhou, Ning/0000-0002-1775-2511; Dao, Valerio/0000-0003-1645-8393; Barak, Liron/0000-0002-3436-2726; Dado, Tomas/0000-0002-7050-2669; Goumarre, Vincent/0000-0002-1294-9091; govender, nicolin/0000-0002-5068-5429; Arling, Jan-Hendrik/0000-0002-1577-5090; Pilkington, Andrew/0000-0001-8007-0778; Das, Sruthy Jyothi/0000-0003-2693-3389; Przygoda, Witold/0000-0003-0984-0754; Lagouri, Theodota/0000-0001-7509-7765; Tzovara, Eftychia/0000-0002-0410-0055; Tu, Yanjun/0000-0002-5865-183X; Weber, Christian/0000-0002-8659-5767; Mkrtchyan, Tigran/0000-0002-5786-3136; Gorisek, Andrej/0000-0002-3903-3438; Sabetta, Luigi/0000-0002-0865-5891; Ezzarqtouni, Sanae/0000-0002-7912-2830; Chou, Yuan-Tang/0000-0002-2204-5731; Konstantinidis, Nikolaos/0000-0002-4140-6360; Martinez-Agullo, Pablo/0000-0001-8925-9518; Ravina, Baptiste/0000-0002-1622-6640; Hopkins, Walter/0000-0001-7814-8740; Moenig, Klaus/0000-0002-3169-7117; Proklova, Nadezda/0000-0002-5237-0201; Ju, Xiangyang/0000-0002-9745-1638; Junggeburth, Johannes/0000-0001-7205-1171; Bitadze, Alexander/0000-0001-7979-1092; Rohne, Ole Myren/0000-0001-7744-9584; Sun, Shaojun/0000-0001-5295-6563; Beau, Tristan/0000-0002-2022-2140; McKee, Shawn/0000-0002-4551-4502; Mueller, James/0000-0001-5099-4718; Leney, Katharine/0000-0002-1525-2695; Dallapiccola, Carlo/0000-0002-1391-2477; Ulloa Poblete, Pablo Augusto/0000-0002-0789-7581; Nielsen, Jason/0000-0002-9175-4419; Pianori, Elisabetta/0000-0001-9233-5892; FLORES, LUCAS/0000-0002-2748-758X; Valero, Alberto/0000-0002-9776-5880; Zenz, Seth/0000-0002-9720-1794; Vivarelli, Iacopo/0000-0003-0097-123X; Garcia Navarro, Jose Enrique/0000-0002-0279-0523; Primavera, Margherita/0000-0002-6866-3818; Ghneimat, Mazuza/0000-0002-4931-2764; Ali, Babar/0000-0001-8653-5556; Sawyer, Craig/0000-0002-2027-1428; Vergis, Christos/0000-0002-3228-6715; Iurii, Naryshkin/0000-0001-6412-4801; Frattari, Guglielmo/0000-0002-7829-6564; Nanjo, Hajime/0000-0003-0703-103X; Grinstein, Sebastian/0000-0002-6460-8694; Dova, Maria Teresa/0000-0001-6113-0878; Abusleme, Angel/0000-0003-0762-7204; Shi, Liaoshan/0000-0001-9532-5075; Liu, Yanlin/0000-0001-9190-4547; Araujo Ferraz, Victor/0000-0003-1177-7563; Roos, Lydia/0000-0001-7151-9983; Franchini, Matteo/0000-0002-4554-252X; Sfyrla, Anna/0000-0002-3003-9905; Camplani, Alessandra/0000-0002-6386-9788; Heinlein, James/0000-0001-6878-9405; Seema, Pienpen/0000-0002-3727-5636; Di Domenico, Antonio/0000-0001-8078-2759; Kuechler, Jan Thomas/0000-0001-9087-6230; Nkadimeng, Edward/0000-0003-0800-7963; Anisenkov, Alexey/0000-0002-7201-5936; Serkin, Leonid/0000-0003-4749-5250; Liu, Bingxuan/0000-0002-0721-8331; Zhang, Rui/0000-0002-8265-474X; Torro Pastor, Emma/0000-0002-5507-7924; Zamora-Saa, Jilberto/0000-0002-5030-7516; Morvaj, Ljiljana/0000-0003-2061-2904; Ebrahim, Abdualazem/0000-0002-5003-1919; D'Auria, Saverio/0000-0003-3393-6318; Orestano, Domizia/0000-0001-5103-5527; Blue, Andrew/0000-0002-7716-5626; Loffredo, Salvatore/0000-0003-2516-5015; Berta, Peter/0000-0003-0780-0345; Follega, Francesco Maria/0000-0003-2317-9560; Rozen, Yoram/0000-0001-6969-0634; Vickey Boeriu, Oana/0000-0002-6497-6809; Gonzalez Sevilla, Sergio/0000-0003-4458-9403; Mullier, Geoffrey/0000-0001-6771-0937; Mino, Yuya/0000-0002-2984-8174; Gololo, Mpho Gift Doctor/0000-0002-0689-5402; De Sanctis, Umberto/0000-0003-4704-525X; Beretta, Matteo Mario/0000-0002-7026-8171; Reeves, Kendall/0000-0003-3504-4882; Stupak III, John/0000-0001-9610-0783; Ohm, Christian/0000-0002-8015-7512; Gray, Heather/0000-0002-5293-4716; Redlinger, George/0000-0002-6437-9991; Held, Alexander/0000-0002-8924-5885; Beringer, Juerg/0000-0002-9975-1781; Alonso, Francisco/0000-0001-9431-8156; Alimonti, Gianluca/0000-0002-7128-9046; Formica, Andrea/0000-0001-8308-2643; Rebuzzi, Daniela Marcella/0000-0003-4461-3880; Yorita, Kohei/0000-0003-1988-8401; Yang, Tianyi/0000-0002-4996-1924; Yamaguchi, Yohei/0000-0002-3725-4800; Ferrere, Didier/0000-0002-5687-9240; Ali, Shahzad/0000-0001-5216-3133; Truong, Thi Ngoc Loan/0000-0001-8249-7150; Mungo, Davide Pietro/0000-0002-2567-7857; Moser, Brian/0000-0001-6750-5060; Silva Oliveira, Marcos Vinicius/0000-0003-2285-478X; Marzin, Antoine/0000-0003-4364-4351; uysal, zekeriya/0000-0002-7110-8065; Dabrowski, Wladyslaw/0000-0001-9061-9568; Whalen, Kathleen/0000-0002-9383-8763; Landon, Murrough/0000-0001-6828-9769; Barisits, Martin/0000-0003-0253-106X; Du, Dongshuo/0000-0002-6758-0113; Tzanis, Polyneikis/0000-0001-6828-1599; Lucotte, Arnaud/0000-0002-5992-0640; Czurylo, Marta/0000-0003-1943-5883; Verissimo de Araujo, Micael/0000-0001-8060-2228; iacobucci, giuseppe/0000-0001-9965-5442; Lefebvre, Michel/0000-0002-5560-0586; Britton, David/0000-0001-9998-4342; Potter, Christina/0000-0002-9815-5208; Introzzi, Gianluca/0000-0002-1314-2580; Clark, Allan/0000-0001-8341-5911; Salzburger, Andreas/0000-0001-6004-3510; McGovern, Robert/0000-0001-9139-6896; Stanislaus, Beojan/0000-0001-9007-7658; CETIN, SERKANT ALI/0000-0001-5050-8441; Jakoubek, Tomas/0000-0001-7038-0369; Balek, Petr/0000-0002-0942-1966; Escobar Ibanez, Carlos/0000-0003-4442-4537; Majersky, Oliver/0000-0001-8857-5770; Bakos, Evelin/0000-0002-1110-4433; Neep, Thomas/0000-0003-0056-8651; Azuelos, Georges/0000-0003-4241-022X; Auriol, Adrien/0000-0002-3623-1228; Varvell, Kevin/0000-0003-1017-1295; Escalier, Marc/0000-0003-4270-2775; Gonski, Julia/0000-0003-2037-6315; Stark, Giordon/0000-0001-6616-3433; Haas, Andrew/0000-0002-4832-0455; Kersevan, Borut/0000-0002-4529-452X; Korcyl, Krzysztof/0000-0001-8085-4505; Roy, Avik/0000-0002-0116-1012; Belfkir, Mohamed/0000-0001-9974-1527; de la Torre Perez, Hector/0000-0002-4516-5269; Saoucha, Kamal/0000-0001-9150-640X; Onyisi, Peter/0000-0003-4201-7997; Russakovich, Nikolai/0000-0003-1927-5322; Oide, Hideyuki/0000-0002-2173-3233; Dunne, Katherine/0000-0003-2626-2247; Safdari, Murtaza/0000-0001-8323-7318; Sebastiani, Cristiano/0000-0003-1073-035X; Coadou, Yann/0000-0001-8195-7004; Gauzzi, Paolo/0000-0003-4841-5822; Chen, Hucheng/0000-0002-9936-0115; Komarek, Tomas/0000-0002-3047-3146; Aguilar Saavedra, Juan Antonio/0000-0002-5475-8920; Simoniello, Rosa/0000-0003-2042-6394; Zhang, Dengfeng/0000-0001-7335-4983; Gramstad, Eirik/0000-0001-5792-5352; Li, Zhiying/0000-0001-9800-2626; Fox, Harald/0000-0003-3089-6090; Argyropoulos, Spyridon/0000-0001-7748-1429; Roloff, Jennifer/0000-0001-6479-3079; Wong, Vincent Wai Sum/0000-0001-5975-8164; Sikora, Rafal/0000-0001-5185-2367; Martinelli, Luca/0000-0002-4466-3864; Chudoba, Jiri/0000-0002-6425-2579; Leitgeb, Clara Elisabeth/0000-0002-0335-503X; Kirk, Julie/0000-0001-8096-7577; Hugging, Fabian/0000-0002-7472-3151; Filthaut, Frank/0000-0003-3338-2247; Mindur, Bartosz/0000-0002-5511-2611; Flores, Marvin/0000-0002-4462-2851; Genest, Marie-Helene/0000-0002-4098-2024; Newhouse, Robin/0000-0001-8026-3836; DA FONSECA PINTO, JOAO VICTOR/0000-0003-1746-1914; Martin dit Latour, Bertrand/0000-0003-3420-2105; EL Moussaouy, Ali/0000-0002-9669-5374; Pascual Dominguez, Luis/0000-0003-4701-9481; Balasubramanian, Rahul/0000-0001-5840-1788; Martin-Haugh, Stewart/0000-0001-9457-1928; Jones, Eleanor/0000-0001-6289-2292; Billoud, Thomas/0000-0002-6280-3306; Sammel, Dirk/0000-0003-4484-1410; Buckley, Andy/0000-0001-8355-9237; Schioppa, Enrico Junior/0000-0002-1369-9944; franklin, melissa/0000-0002-6595-883X; Rossi, Eleonora/0000-0002-2146-677X; Lobodzinska, Ewelina Maria/0000-0001-9012-3431; Schoeffel, Laurent/0000-0002-8081-2353; Giordani, Mario/0000-0002-0792-6039; Fawcett, William/0000-0003-2596-8264; Gavrilyuk, Alexander/0000-0003-3837-6567; Liu, Minghui/0000-0003-0056-7296; Bachas, Konstantinos/0000-0002-9047-6517; Lewicki, Maciej Piotr/0000-0002-8972-3066; Kortman, Bryan Alexander/0000-0001-7081-3275; Bruscino, Nello/0000-0002-6168-689X; Moskalets, Tetiana/0000-0001-6508-3968; Schiavi, Carlo/0000-0003-0957-4994; Nayak, Ranjit/0000-0001-6988-0606; Li, Huanguo/0000-0002-2459-9068; da Cruz e Silva, Cristovao/0000-0002-1231-3819; David, Claire/0000-0002-1794-1443; Starovoitov, Pavel/0000-0003-1990-0992; Khoda, Elham E/0000-0001-8720-6615; Fabbri, Laura/0000-0002-4002-8353; McNamara, Peter Charles/0000-0002-0676-324X; Elliot, Alison/0000-0003-0921-0314; Cristinziani, Markus/0000-0003-3893-9171; Oreglia, Mark/0000-0001-6203-2209; Barreiro, Fernando/0000-0002-3021-0258; Yabsley, Bruce/0000-0002-2680-0474; Juste, Aurelio/0000-0002-1558-3291; Warburton, Andreas/0000-0002-2298-7315; Petousis, Vlasios/0000-0002-5575-6476; Hadzic, Sejla/0000-0002-8875-8523; Wiglesworth, Craig/0000-0001-6219-8946; Carter, Joseph/0000-0002-7836-4264; Sykora, Ivan/0000-0003-3447-5621; lebedev, alexandre/0000-0002-9566-1850; Sciandra, Andrea/0000-0001-7163-501X; Sommer, Philip/0000-0003-1703-7304; Wang, Ling/0000-0003-0272-2974; Weiser, Christian/0000-0002-6456-6834; Bernlochner, Florian/0000-0001-8153-2719; Pani, Priscilla/0000-0003-2149-3791; Cabrera Urban, Susana/0000-0001-7640-7913; Beck, Hans Peter/0000-0001-7212-1096; Resconi, Silvia/0000-0003-2313-4020; Leroy, Claude/0000-0003-3105-7045; Charman, Thomas/0000-0001-6288-5236; SOUMAIMI, Zainab/0000-0002-8120-478X; Gaudio, Gabriella/0000-0002-6833-0933; Brost, Elizabeth/0000-0002-6800-9808; Lyubushkin, Vladimir/0000-0003-0136-233X; Poveda, Joaquin/0000-0001-8144-1964; Hubacek, Zdenek/0000-0003-3250-9066; BRAHIMI, Nihal/0000-0003-0992-3509; Lari, Tommaso/0000-0002-1388-869X; Montejo Berlingen, Javier/0000-0001-9213-904X; Li, Zhelun/0000-0001-7096-2158; Levchenko, Mikhail/0000-0002-5495-0656; Alvarez Fernandez, Adrian/0000-0003-1525-4620; Aoki, Masato/0000-0001-7498-0097; Grancagnolo, Sergio/0000-0001-8490-8304; Smirnova, Oxana/0000-0003-2517-531X; D'Onofrio, Adelina/0000-0002-0343-6331; Shapiro, Marjorie/0000-0001-8540-9654; Potti, Harish/0000-0002-0800-9902; chevalier, laurent/0000-0003-3762-7264; Avolio, Giuseppe/0000-0003-2664-3437; Thompson, Paul/0000-0002-6239-7715; Lazzaroni, Massimo/0000-0002-4094-1273; , Sascha/0000-0003-2941-2829; Pereira Sanchez, Laura/0000-0001-7913-3313; Russell, Heather/0000-0003-4181-0678; Zorbas, Theodore Georgio/0000-0003-2073-4901; Di Nardo, Roberto/0000-0003-1111-3783; Astalos, Robert/0000-0001-5095-605X; Schanet, Eric/0000-0002-8719-4682; Diaconu, Cristinel/0000-0002-6193-5091; Faraj, Mohammed/0000-0001-9442-7598; Nobe, Takuya/0000-0002-5809-325X; Duckeck, Guenter/0000-0002-7756-7801; Ellert, Mattias/0000-0001-5265-3175; Grabowska-Bold, Iwona/0000-0001-9159-1210; Gagnon, Louis-Guillaume/0000-0003-3000-8479; Jimenez Pena, Javier/0000-0002-8705-628X; Hadavand, Haleh/0000-0001-5447-3346; Bouhova-Thacker, Evelina/0000-0002-5103-1558; Vranjes, Nenad/0000-0001-5415-5225; van Daalen, Tal/0000-0002-2254-125X; Adye, Tim/0000-0003-0627-5059; Saito, Masahiko/0000-0001-5564-0935; Vari, Riccardo/0000-0002-2814-1337; Alhroob, Muhammad/0000-0001-7569-7111; Lopez Solis, Alvaro/0000-0002-0511-4766; Terzo, Stefano/0000-0003-3388-3906; Ellinghaus, Frank/0000-0003-3596-5331; Guerrero Rojas, Jesus/0000-0001-8487-3594; Valente, Marco/0000-0002-0486-9569; Di Luca, Andrea/0000-0002-9074-2133; Bella, Gideon/0000-0002-4009-0990; Mancini, Giada/0000-0001-6158-2751; Cueto Gomez, Ana Rosario/0000-0003-1494-7898; Barranco Navarro, Laura/0000-0002-3380-8167; wei, Yingjie/0000-0001-9725-2316; Bosman, Martine/0000-0002-7290-643X; Stockton, Mark/0000-0001-9679-0323; Smirnov, Yury/0000-0002-2891-0781; Lassnig, Mario/0000-0002-9541-0592; Garcia, Carmen/0000-0003-1625-7452; Rieck, Patrick/0000-0003-0290-0566; URQUIJO, PHILLIP/0000-0002-0887-7953; Okazaki, Yuta/0000-0003-2677-5827; BOUMEDIENE, Djamel/0000-0002-7809-3118; Dittus, Fridolin/0000-0002-1760-8237; Kennedy, Philip David/0000-0002-8491-2570; Ripellino, Giulia/0000-0002-4053-5144; Brandt, Oleg/0000-0001-5219-1417; Hoya, Joaquin/0000-0002-7562-0234; Jinnouchi, Osamu/0000-0001-5073-0974; Moreno Llacer, Maria/0000-0003-1113-3645; Morange, Nicolas/0000-0003-0047-7215; Fiorini, Luca/0000-0002-5070-2735; Vormwald, Benedikt/0000-0003-2607-7287; Malito, Davide/0000-0002-3996-4662; Hanagaki, Kazunori/0000-0003-0676-0441; gabrielli, andrea/0000-0003-0768-9325; Oyulmaz, Kaan Yuksel/0000-0002-5533-9621; Zhao, Pingchuan/0000-0003-0054-8749; Qiu, Tong/0000-0001-5047-3031; Cranmer, Kyle/0000-0002-5769-7094; Coccaro, Andrea/0000-0003-2368-4559; Glasman, Claudia/0000-0003-2025-3817; Solovyev, Victor/0000-0002-9402-6329; Karpov, Sergey/0000-0002-2230-5353; Dziedzic, Bartosz/0000-0002-0805-9184; FANTI, MARCELLO/0000-0002-8773-145X; Usman, Muhammad/0000-0003-1950-0307; Durglishvili, Archil/0000-0003-4157-592X; Miu, Ovidiu/0000-0002-0287-8293; Jeanneau, Fabien/0000-0002-6360-6136; Bouaouda, Khalil/0000-0002-7723-5030; Penc, Ondrej/0000-0002-5433-3981; Erdmann, Johannes/0000-0002-8073-2740; Tsybychev, Dmitri/0000-0001-8212-6894; Shahinian, Jeffrey/0000-0002-1325-3432; Oh, Alexander/0000-0001-9025-0422; xella, stefania/0000-0002-0988-1655; Raine, John/0000-0002-5987-4648; Weingarten, Jens/0000-0003-2165-871X; Gomez Delegido, Antonio Jesus/0000-0003-4315-2621; Gonzalez de la Hoz, Santiago/0000-0001-5304-5390; cerri, alessandro/0000-0002-1904-6661; Carratta, Giuseppe/0000-0002-8846-2714; Alexa, Calin/0000-0003-0922-7669; Sawada, Ryu/0000-0002-2226-9874; Kourkoumelis, Christine/0000-0003-0083-274X; Hank, Michael/0000-0002-4731-6120; HADEF, Asma/0000-0003-2508-0628; Olivares, Sebastian/0000-0003-4616-6973; Beacham, James/0000-0003-3623-3335; Lu, Sicong/0000-0002-8814-1670; Santi, Lorenzo/0000-0003-1766-2791; Ragusa, Francesco/0000-0002-4064-0489; Giannetti, Paola/0000-0002-3721-9490; Llorente Merino, Javier/0000-0003-0027-7969; Marjanovic, Marija/0000-0002-4468-0154; Ducu, Otilia/0000-0001-5914-0524; Schmitt, Stefan/0000-0001-8387-1853; Clavijo Columbie, Jose Manuel/0000-0003-3210-1722; Wu, Yusheng/0000-0002-1528-4865; Becherer, Fabian/0000-0003-0562-4616; Golling, Tobias/0000-0001-8535-6687; jia, Jiangyong/0000-0002-5725-3397; Iuppa, Roberto/0000-0001-5038-2762; Junkermann, Thomas/0000-0002-1119-8820; Carbone, Antonio/0000-0002-4117-3800; Bahmani, Marzieh/0000-0003-4173-0926; Rotaru, Marina/0000-0003-4088-6275; Sinha, Supriya/0000-0002-3600-2804; Bona, Marcella/0000-0002-9660-580X; Pleier, Marc-Andre/0000-0002-9461-3494; Sedlaczek, Kevin/0000-0003-2052-2386; Knue, Andrea/0000-0002-1559-9285; Vazquez Schroeder, Tamara/0000-0002-9780-099X; Marantis, Alexandros/0000-0002-7020-4098; Baldin, Evgenii/0000-0002-9854-975X; Zhang, Shuzhou/0000-0001-9039-9809; Sankey, David/0000-0003-0955-4213; Bi, Ran/0009-0007-3434-7386; Shabalina, Elizaveta/0000-0003-4849-556X; Strandberg, Jonas/0000-0002-8913-0981; Barberio, Elisabetta/0000-0002-3111-0910; Maniatis, Ioannis/0000-0002-4362-0088; Resseguie, Elodie/0000-0002-7739-6176; Perrevoort, Ann-Kathrin/0000-0001-6343-447X; Walder, James/0000-0002-9039-8758; Rimoldi, Marco/0000-0003-1165-7940; Rodriguez Bosca, Sergi/0000-0002-4571-2509; Begel, Michael/0000-0002-1634-4399; Roland, Christophe/0000-0003-2084-369X; Benoit, Mathieu/0000-0002-8623-1699; Vincter, Manuella/0000-0002-5338-8972; Wielers, Monika/0000-0001-9232-4827; Sanchez, Javier/0000-0001-9913-310X; Trigger, Isabel/0000-0002-6127-5847; Jackson, Paul/0000-0002-0847-402X; Schmitt, Christian/0000-0003-1471-690X; Novak, Tadej/0000-0002-3053-0913; Dimitriadi, Christina/0000-0002-9605-3558; Aad, Georges/0000-0002-6665-4934; Ntekas, Konstantinos/0000-0001-9252-6509; Ramakoti, Ekaterina/0000-0003-4495-4335; Shen, Qiuping/0000-0002-4085-1227; Kar, Deepak/0000-0002-4238-9822; Gonzalez Suarez, Rebeca/0000-0002-6126-7230; Lie, Ki/0000-0002-5779-5989; Majewski, Stephanie/0000-0002-6871-3395; Muller, Roman/0000-0002-5835-0690; snyder, scott/0000-0001-8610-8423; Sinha, Sukanya/0000-0002-2438-3785; Fleck, Ivor/0000-0003-1461-8648; Brooijmans, Gustaaf/0000-0002-3354-1810; Hansen, Peter Henrik/0000-0002-6764-4789; Danninger, Matthias/0000-0002-7807-7484; Les, Robert/0000-0002-8875-1399; Longo, Luigi/0000-0002-2357-7043; Starz, Steffen/0000-0002-2908-3909; Jovicevic, Jelena/0000-0001-5650-4556; Alves, Fabio Lucio/0000-0002-1626-6255; Parajuli, Santosh/0000-0003-1499-3990; Nitschke, Jan-Eric/0000-0002-0174-4816; Morii, Masahiro/0000-0001-9324-057X; Butterworth, Jonathan/0000-0002-5905-5394; Vukotic, Ilija/0000-0003-0472-3516; Smolek, Karel/0000-0002-5996-7000; Lee, Suhyun/0000-0003-0836-416X; Schaarschmidt, Jana/0000-0002-0433-6439; Mijovic, Liza/0000-0003-0162-2891; Falda Ulhoa Coelho, Luis Felipe/0000-0002-2298-3605; Morley, Anthony/0000-0003-0373-1346; Feligioni, Lorenzo/0000-0002-1403-0951; Bhamjee, Muaaz/0000-0002-2697-4589; Meloni, Federico/0000-0001-7075-2214; Pizzini, Alessio/0000-0001-8891-1842; Rousseau, David/0000-0001-7613-8063; Sandesara, Jay/0000-0002-6016-8011; Unal, Guillaume/0000-0001-8130-7423; Hillier, Stephen/0000-0002-7599-6469; Taylor, Wendy/0000-0002-6596-9125; Lister, Alison/0000-0002-1552-3651; Gee, Carolyn/0000-0002-3271-7861; Schopf, Elisabeth/0000-0002-9340-2214; McLean, Kayla/0000-0001-5475-2521; Duperrin, Arnaud/0000-0002-5789-9825; Kodys, Peter/0000-0002-8644-2349; Maleev, Victor/0000-0003-1028-8602; Lapertosa, Alessandro/0000-0001-6246-6787; Ran, Kunlin/0000-0003-3119-9924; Bouquet, Romain/0000-0001-9683-7101; Muse, Joseph/0000-0002-2585-3793; D'Eramo, Louis/0000-0002-4910-5378; Arguin, Jean-Francois/0000-0003-0229-3858; Herde, Hannah/0000-0001-8926-6734; Grivaz, Jean-Francois/0000-0003-4793-7995; Mincer, Allen/0000-0002-6307-1418; Worm, Steven/0000-0002-3865-4996; /0000-0001-5765-1750; Farooque, Trisha/0000-0003-1363-9324; Goossens, Luc/0000-0002-2536-4498; Han, Kunlin/0000-0002-1627-4810; Wang, Zirui/0000-0002-0928-2070; Zenis, Tibor/0000-0001-8265-6916; Kumari, Neelam/0000-0001-9174-6200; Mohapatra, Soumya/0000-0003-3006-6337; Santra, Arka/0000-0003-4644-2579; Pascual Dias, Bruna/0000-0002-7673-1067; Jakel, Gunnar/0000-0001-5687-1006; bhattarai, prajita/0000-0001-9977-0416; Stucci, Stefania/0000-0002-1639-4484; Davidek, Tomas/0000-0002-3770-8307; Grosse-Knetter, Jorn/0000-0003-3085-7067; Padilla, Cristobal/0000-0001-7951-0166; Little, Jared/0000-0002-9372-0730; BALLABENE, ERIC/0000-0001-9700-2587; Ghosh, Aishik/0000-0003-0819-1553; Nisati, Aleandro/0000-0002-5080-2293; wang, haoyu/0009-0001-2467-5331; Mete, Alaettin Serhan/0000-0002-5508-530X; Kroninger, Kevin/0000-0001-9873-0228; Lacasta, Carlos/0000-0002-2623-6252; Rummler, Andre/0000-0001-8945-8760; Trincaz-Duvoid, Sophie/0000-0001-5913-0828; Dyndal, Mateusz/0000-0001-9632-6352; Schultz-Coulon, Hans-Christian/0000-0002-0860-7240; Makovec, Nikola/0000-0001-5124-904X; Windischhofer, Philipp/0000-0001-5038-1399; Dingfelder, Jochen/0000-0001-5767-2121; Gustavino, Giuliano/0000-0002-5938-4921; Kono, Takanori/0000-0003-1553-2950; Burlayenko, Oleksandr/0000-0001-8283-935X; Dong, Binbin/0000-0002-6075-0191; Cairo, Valentina Maria Martina/0000-0002-0758-7575; Wolter, Marcin/0000-0001-9184-2921; Kay, Ellis/0000-0002-6304-3230; Pham, Thu LH/0000-0002-8859-1313; Zaid, Estifa'a/0009-0008-3614-0562; Chwastowski, Janusz/0000-0002-6190-8376; Ould-Saada, Farid/0000-0002-9404-835X; Liu, Yanwen/0000-0003-4448-4679; Pleskot, Vojtech/0000-0001-5435-497X; Wenaus, Torre/0000-0002-8678-893X; Moss, Joshua/0000-0002-6729-4803; Tudorache, Valentina/0000-0001-5384-3843; Manzoni, Stefano/0000-0002-2488-0511; Wiedenmann, Werner/0000-0003-3605-3633; Ilg, Armin/0000-0001-9488-8095; Romano, Marino/0000-0002-6609-7250; Tlou, Humphry/0000-0002-4934-1661; De Almeida Dias, Flavia/0000-0001-6882-5402; Chargeishvili, Bakar/0000-0002-5376-2397; Djobava, Tamar/0000-0002-9414-8350; Zhang, Yulei/0000-0001-6274-7714; Cindro, Vladimir/0000-0002-2037-7185; Ke, Yan/0000-0001-5798-6665; Kvam, Audrey/0000-0001-7243-0227; Hays, Chris/0000-0003-2371-9723; Carra, Sonia/0000-0001-8650-942X; D'Amen, Gabriele/0000-0002-9742-3709; Gutschow, Christian/0000-0003-0857-794X; Ryzhov, Andrey/0000-0002-0623-7426; Mogg, Philipp/0000-0003-2688-234X; Morodei, Federico/0000-0001-8251-7262; TERRON, JUAN/0000-0003-0132-5723; Allport, Philip/0000-0001-7303-2570; Baron, Petr/0000-0002-4789-529X; Spolidoro Freund, Werner/0000-0003-4473-1027; Karpova, Zoya/0000-0003-0254-4629; Arnaez, Olivier/0000-0002-6096-0893; Feng, Minyu/0000-0002-0698-1482; Sabatini, Paolo/0000-0003-0159-697X; JEZEQUEL, Stephane/0000-0001-7369-6975; Vittori, Camilla/0000-0001-9156-970X; Baron, Petr/0000-0002-5170-0053; Leeuw, Lerothodi/0000-0002-3365-6781; Bianchi, Riccardo Maria/0000-0001-7345-7798; Croft, Vincent Alexander/0000-0002-8731-4525; Atkin, Ryan/0000-0002-1972-1006; Vetterli, Michel/0000-0002-7223-2965; Ahmadov, Faig/0000-0003-3644-540X; Barr, Alan/0000-0002-3533-3740; Riu, Imma/0000-0002-3742-4582; Angerami, Aaron/0000-0001-7834-8750; Svatos, Michal/0000-0002-7199-3383; Hirose, Shigeki/0000-0002-2389-1286; Palestini, Sandro/0000-0002-4110-096X; Kulchitsky, Yuri/0000-0002-3036-5575; Duehrssen-Debling, Michael/0000-0002-5833-7058; Tariq, Khuram/0000-0002-0584-8700; Wang, Xiaoning/0000-0002-2411-7399; Strom, Rickard/0000-0002-4496-1626; Gilbert, Alexander Kevin/0000-0002-8813-4446; Cunha Sargedas Sousa, Mario Jose/0000-0001-7991-593X; Maeda, Junpei/0000-0002-9084-3305; Kempster, Jacob/0000-0003-4168-3373; Adelman, Jahred/0000-0002-1041-3496; Lester, Christopher Gorham/0000-0001-5770-4883; Fassi, Farida/0000-0002-6423-7213; Marti-Garcia, Salvador/0000-0002-3897-6223; Sessa, Marco/0000-0002-1402-7525; Romain, Madar/0000-0002-6875-6408; Falke, Saskia/0000-0002-0264-1632; Ricci, Ester/0000-0002-4222-9976; Gregor, Ingrid Maria/0000-0002-5976-7818; Mokgatitswane, Gaogalalwe/0000-0001-9878-4373; Saimpert, Matthias/0000-0002-3765-1320; Li, Shu/0000-0001-7879-3272; Henkelmann, Lars/0000-0001-8231-2080; Gwilliam, Carl/0000-0002-9401-5304; Ventura, Andrea/0000-0002-3368-3413; Snesarev, Andrei/0000-0002-9067-8362; Petersen, Troels/0000-0003-0221-3037; Vranjes Milosavljevic, Marija/0000-0003-4477-9733; Grandi, Mario/0000-0002-5924-2544; Jones, Roger/0000-0002-6427-3513; Dam, Mogens/0000-0001-6278-9674; Guescini, Francesco/0000-0001-5351-2673; Staszewski, Rafal/0000-0001-7708-9259; Farrington, Sinead/0000-0001-5350-9271; Ocariz, Jose/0000-0003-2262-0780; Yu, Yi/0000-0003-4762-8201; Kiryunin, Andrey/0000-0001-7490-6890; Bassalat, Ahmed/0000-0002-0129-1423; Mlinarevic, Marin/0000-0003-3587-646X; Yap, Yee Chinn/0000-0001-8939-666X; Smirnov, Sergei/0000-0002-6778-073X; Evans, Harold/0000-0003-2183-3127; Winter, Benedict Tobias/0000-0001-9606-7688; Affolder, Anthony/0000-0002-9058-7217; Vos, Marcel/0000-0001-8474-5357; Wang, Renjie/0000-0002-5059-8456; Bold, Tomasz/0000-0002-2432-411X; Clissa, Luca/0000-0002-4876-5200; Doyle, Anthony/0000-0001-6322-6195; Kuze, Masahiro/0000-0001-8858-8440; Burghgrave, Blake/0000-0001-5686-0948; Bachacou, Henri/0000-0002-2256-4515; Mondal, Santu/0000-0002-6965-7380; Moreno Martinez, Carlos/0000-0002-5719-7655; Artoni, Giacomo/0000-0002-3477-4499; Pan, Tong/0000-0002-4700-1516; Sopczak, Andre/0000-0001-6981-0544; Qian, Jianming/0000-0003-4813-8167; Poulsen, Trine/0000-0001-7207-6029; Callea, Giuseppe/0000-0001-5969-3786; Luehring, Frederick/0000-0001-8721-6901; Ezhilov, Alexey/0000-0002-7520-293X; Chiarella, Vitaliano/0000-0002-4210-2924; Cavalli, Noemi/0000-0002-1096-5290; Lin, Kuan-Yu/0000-0002-2269-3632; Antel, Claire/0000-0001-9683-0890; Laurier, Alexandre/0000-0002-2575-0743; Stevenson, Thomas/0000-0003-2399-8945; Jiggins, Stephen/0000-0003-2906-1977; Bortoletto, Daniela/0000-0002-1287-4712; Hu, Yifan/0000-0002-0552-3383; Siral, Ismet/0000-0003-4554-1831; Zakharchuk, Nataliia/0000-0002-4963-8836; Takeva, Emily/0000-0003-3142-030X; Dinu, Ioan-Mihail/0000-0002-2683-7349; Vermeulen, Jos/0000-0003-4378-5736; Santpur, Sai Neha/0000-0001-6467-9970; Delitzsch, Chris Malena/0000-0001-7021-3333; Jacques Costa, Antonio/0000-0001-6305-8400; Cheong, Sanha/0000-0002-2797-6383; Thompson, Emily Anne/0000-0001-7050-8203; Ellis, Nicolas/0000-0002-1920-4930; Manjarres Ramos, Joany/0000-0003-3896-5222; Bossio Sola, Jonathan David/0000-0002-7134-8077; Haug, Sigve/0000-0003-0442-3361; Bogavac, Danijela/0000-0003-2138-9062; Wolters, Helmut/0000-0002-9588-1773; Ferrando, James/0000-0002-1007-7816; Maj, Klaudia/0000-0003-4819-9226; Pereira Peixoto, Ana Paula/0000-0003-3424-7338; Tudorache, Alexandra/0000-0001-6307-1437; Loch, Peter/0000-0002-2005-671X; Metcalfe, Jessica/0000-0001-5454-3017; Faltova, Jana/0000-0003-4278-7182; Peters, Krisztian/0000-0002-7654-1677; Troncon, Clara/0000-0002-7997-8524; Kharlamova, Tatyana/0000-0002-0387-6804; Terashi, Koji/0000-0001-6520-8070; Longarini, Iacopo/0000-0002-0352-2854; D'Uffizi, Matteo/0000-0003-2499-1649; Heinrich, Jochen Jens/0000-0002-0253-0924; Baselga Bacardit, Marta/0000-0002-1533-0876; Pezzullo, Gianantonio/0000-0002-6653-1555; Ruelas Rivera, Victor Hugo/0000-0002-2116-048X; Reznicek, Pavel/0000-0003-4017-9829; Tanaka, Reisaburo/0000-0002-9929-1797; Earnshaw, Zoe/0000-0002-2878-261X; Leight, William/0000-0002-2968-7841; Klimek, Pawel/0000-0003-1661-6873; Geanta, Andrei-Alexandru/0000-0003-2781-2933; Vadla, Knut Oddvar Hoie/0000-0001-6729-1584; Bindi, Marcello/0000-0001-6172-545X; Yamazaki, Yuji/0000-0003-3710-6995; Tsai, Fang-Ying/0000-0001-7878-6435; Longo, Riccardo/0000-0003-3984-6452; Gutierrez Zagazeta, Luis Felipe/0000-0003-0374-1595; Leban, Blaz/0000-0003-1501-7262; Stugu, Bjarne/0000-0002-1728-9272; KOULOURIS, AIMILIANOS/0000-0003-1012-4675; Munoz Sanchez, Francisca/0000-0002-6374-458X; Wozniak, Krzysztof/0000-0003-1171-0887; Rurikova, Zuzana/0000-0003-3051-9607; Turra, Ruggero/0000-0001-8740-796X; Buttar, Craig/0000-0003-0188-6491; Flores Castillo, Luis Roberto/0000-0003-1551-5974; Elsing, Markus/0000-0002-1213-0545; Popa, Stefan/0000-0001-9275-4536; Zhang, Zhicai/0000-0002-1630-0986; D'Onofrio, Monica/0000-0003-2408-5099; Dell'Acqua, Andrea/0000-0003-2453-7745; Carlson, Benjamin/0000-0002-7550-7821; Simsek, Sinem/0000-0002-9650-3846; Deliot, Frederic/0000-0003-0777-6031; Istin, Serhat/0000-0001-8504-6291; Xu, Lailin/0000-0001-8997-3199; Falke, Peter Johannes/0000-0002-2004-476X; Lipniacka, Anna/0000-0002-8759-8564; Sauvan, Emmanuel/0000-0003-1921-2647; Pater, Joleen/0000-0002-0598-5035; Rossi, Elvira/0000-0001-9476-9854; Panizzo, Giancarlo/0000-0002-0352-483(data truncated to fit)</t>
  </si>
  <si>
    <t>ANPCyT, Argentina; YerPhI, Armenia; ARC, Australia; BMWFW, Austria; FWF, Austria; ANAS, Azerbaijan; CNPq, Brazil; FAPESP, Brazil; NSERC, Canada; CFI, Canada; NSFC, China; MEYS CR, Czech Republic; DNRF, Denmark; DNSRC, Denmark; IN2P3-CNRS, France; CEA-DRF/IRFU, France; BMBF, Germany; MPG, Germany; Hong Kong SAR, China; ISF, Israel; INFN, Italy; MEXT, Japan; JSPS, Japan; CNRST, Morocco; RCN, Norway; MEiN, Poland; FCT, Portugal; MNE/IFA, Romania; MESTD, Serbia; MSSR, Slovakia; ARRS, Slovenia; MIZS, Slovenia; MICINN, Spain; Wallenberg Foundation, Sweden; SERI, Switzerland; MOST, Taiwan; DOE, United States of America; NSF, United States of America; BCKDF, Canada; CANARIE, Canada; Compute Canada, Canada; Czech Republic [PRIMUS 21/SCI/017, UNCE SCI/013]; COST, European Union; ERC, European Union; ERDF, European Union; Horizon 2020, European Union; Marie Skodowska-Curie Actions, European Union; Investissements d'Avenir Labex, France; Investissements d'Avenir Idex , France; ANR, France; DFG , Germany; AvH Foundation, Germany; Herakleitos programme - EU-ESF, Greece; Thales programme - EU-ESF, Greece; Aristeia programme - EU-ESF, Greece; Greek NSRF, Greece; BSF-NSF, Israel; MINERVA, Israel; Norwegian Financial Mechanism 2014-2021, Norway; NCN, Poland; NAWA, Poland; La Caixa Banking Foundation, Spain; CERCA Programme Generalitat de Catalunya, Spain; PROMETEO Programme Generalitat Valenciana, Spain; GenT Programme Generalitat Valenciana, Spain; Goran Gustafssons Stiftelse, Sweden; Royal Society, United Kingdom; Leverhulme Trust, United Kingdom; STFC, United Kingdom; TENMAK, Turkiye; Canton of Geneva, Switzerland; Canton of Bern, Switzerland; SNSF, Switzerland; SRC, Sweden; DSI/NRF, South Africa; NWO, Netherlands; Benoziyo Center, Israel; RGC, China; GSRI, Greece; HGF, Germany; SRNSFG, Georgia; Minciencias, Colombia; MOST, China; CAS, China; ANID, Chile; CERN; NRC, Canada</t>
  </si>
  <si>
    <t>ANPCyT, Argentina(ANPCyT); YerPhI, Armenia; ARC, Australia(Australian Research Council); BMWFW, Austria; FWF, Austria(Austrian Science Fund (FWF)); ANAS, Azerbaijan(Azerbaijan National Academy of Sciences (ANAS)); CNPq, Brazil(Conselho Nacional de Desenvolvimento Cientifico e Tecnologico (CNPQ)); FAPESP, Brazil(Fundacao de Amparo a Pesquisa do Estado de Sao Paulo (FAPESP)); NSERC, Canada(Natural Sciences and Engineering Research Council of Canada (NSERC)); CFI, Canada(Canada Foundation for Innovation); NSFC, China(National Natural Science Foundation of China (NSFC)); MEYS CR, Czech Republic; DNRF, Denmark(National Research Foundation of Korea); DNSRC, Denmark(Danish Natural Science Research Council); IN2P3-CNRS, France(Centre National de la Recherche Scientifique (CNRS)); CEA-DRF/IRFU, France; BMBF, Germany(Federal Ministry of Education &amp; Research (BMBF)); MPG, Germany(Max Planck Society); Hong Kong SAR, China; ISF, Israel(Israel Science Foundation); INFN, Italy(Istituto Nazionale di Fisica Nucleare (INFN)); MEXT, Japan(Ministry of Education, Culture, Sports, Science and Technology, Japan (MEXT)); JSPS, Japan(Ministry of Education, Culture, Sports, Science and Technology, Japan (MEXT)Japan Society for the Promotion of Science); CNRST, Morocco(Centre National de la Recherche Scientifique &amp; Technologique (CNRST)); RCN, Norway; MEiN, Poland; FCT, Portugal(Fundacao para a Ciencia e a Tecnologia (FCT)); MNE/IFA, Romania; MESTD, Serbia(Ministry of Education, Science &amp; Technological Development, Serbia); MSSR, Slovakia; ARRS, Slovenia(Slovenian Research Agency - Slovenia); MIZS, Slovenia; MICINN, Spain(Ministry of Science and Innovation, Spain (MICINN)Spanish Government); Wallenberg Foundation, Sweden; SERI, Switzerland; MOST, Taiwan(Ministry of Science and Technology, Taiwan); DOE, United States of America(United States Department of Energy (DOE)); NSF, United States of America(National Science Foundation (NSF)); BCKDF, Canada; CANARIE, Canada; Compute Canada, Canada; Czech Republic(Czech Republic Government); COST, European Union; ERC, European Union(European Union (EU)European Research Council (ERC)); ERDF, European Union(European Union (EU)Marie Curie Actions); Horizon 2020, European Union; Marie Skodowska-Curie Actions, European Union(European Union (EU)Marie Curie Actions); Investissements d'Avenir Labex, France(Agence Nationale de la Recherche (ANR)); Investissements d'Avenir Idex , France(Agence Nationale de la Recherche (ANR)); ANR, France(Agence Nationale de la Recherche (ANR)); DFG , Germany(German Research Foundation (DFG)); AvH Foundation, Germany(Alexander von Humboldt Foundation); Herakleitos programme - EU-ESF, Greece; Thales programme - EU-ESF, Greece(Thales Group); Aristeia programme - EU-ESF, Greece; Greek NSRF, Greece; BSF-NSF, Israel; MINERVA, Israel; Norwegian Financial Mechanism 2014-2021, Norway; NCN, Poland; NAWA, Poland(Polish National Agency for Academic Exchange (NAWA)); La Caixa Banking Foundation, Spain; CERCA Programme Generalitat de Catalunya, Spain; PROMETEO Programme Generalitat Valenciana, Spain; GenT Programme Generalitat Valenciana, Spain; Goran Gustafssons Stiftelse, Sweden; Royal Society, United Kingdom(Royal Society UK); Leverhulme Trust, United Kingdom(Leverhulme Trust); STFC, United Kingdom(UK Research &amp; Innovation (UKRI)Science &amp; Technology Facilities Council (STFC)); TENMAK, Turkiye; Canton of Geneva, Switzerland; Canton of Bern, Switzerland; SNSF, Switzerland(Swiss National Science Foundation (SNSF)); SRC, Sweden; DSI/NRF, South Africa; NWO, Netherlands(Netherlands Organization for Scientific Research (NWO)Netherlands Government); Benoziyo Center, Israel; RGC, China; GSRI, Greece; HGF, Germany; SRNSFG, Georgia; Minciencias, Colombia; MOST, China(Ministry of Science and Technology, China); CAS, China(Chinese Academy of Sciences); ANID, Chile; CERN; NRC, Canada</t>
  </si>
  <si>
    <t>We thank CERN for the very successful operation of the LHC, as well as the support staff from our institutions without whom ATLAS could not be operated efficiently. We also thank the LHC operations team, and the LHC machine and programme coordinators, for their collaboration in planning and performing the vdM scans and other dedicated LHC fills used to calibrate the ATLAS luminosity measurement. We acknowledge the support of ANPCyT, Argentina; YerPhI, Armenia; ARC, Australia; BMWFW and FWF, Austria; ANAS, Azerbaijan; CNPq and FAPESP, Brazil; NSERC, NRC and CFI, Canada; CERN; ANID, Chile; CAS, MOST and NSFC, China; Minciencias, Colombia; MEYS CR, Czech Republic; DNRF and DNSRC, Denmark; IN2P3-CNRS and CEA-DRF/IRFU, France; SRNSFG, Georgia; BMBF, HGF and MPG, Germany; GSRI, Greece; RGC and Hong Kong SAR, China; ISF and Benoziyo Center, Israel; INFN, Italy; MEXT and JSPS, Japan; CNRST, Morocco; NWO, Netherlands; RCN, Norway; MEiN, Poland; FCT, Portugal; MNE/IFA, Romania; MESTD, Serbia; MSSR, Slovakia; ARRS and MIZS, Slovenia; DSI/NRF, South Africa; MICINN, Spain; SRC and Wallenberg Foundation, Sweden; SERI, SNSF and Cantons of Bern and Geneva, Switzerland; MOST, Taiwan; TENMAK, Turkiye; STFC, United Kingdom; DOE and NSF, United States of America. In addition, individual groups and members have received support from BCKDF, CANARIE, Compute Canada and CRC, Canada; PRIMUS 21/SCI/017 and UNCE SCI/013, Czech Republic; COST, ERC, ERDF, Horizon 2020 and Marie Skodowska-Curie Actions, European Union; Investissements d'Avenir Labex, Investissements d'Avenir Idex and ANR, France; DFG and AvH Foundation, Germany; Herakleitos, Thales and Aristeia programmes co-financed by EU-ESF and the Greek NSRF, Greece; BSF-NSF and MINERVA, Israel; Norwegian Financial Mechanism 2014-2021, Norway; NCN and NAWA, Poland; La Caixa Banking Foundation, CERCA Programme Generalitat de Catalunya and PROMETEO and GenT Programmes Generalitat Valenciana, Spain; Goran Gustafssons Stiftelse, Sweden; The Royal Society and Leverhulme Trust, United Kingdom. The crucial computing support from all WLCG partners is acknowledged gratefully, in particular from CERN, the ATLAS Tier-1 facilities at TRIUMF (Canada), NDGF (Denmark, Norway, Sweden), CC-IN2P3 (France), KIT/GridKA (Germany), INFN-CNAF (Italy), NL-T1 (Netherlands), PIC (Spain), ASGC (Taiwan), RAL (UK) and BNL (USA), the Tier-2 facilities worldwide and large non-WLCG resource providers. Major contributors of computing resources are listed in Ref. [48].</t>
  </si>
  <si>
    <t>OCT 31</t>
  </si>
  <si>
    <t>10.1140/epjc/s10052-023-11747-w</t>
  </si>
  <si>
    <t>X6OV8</t>
  </si>
  <si>
    <t>Green Accepted, Green Published, gold, Green Submitted</t>
  </si>
  <si>
    <t>WOS:001099632300001</t>
  </si>
  <si>
    <t>Aad, G; Abbott, B; Abeling, K; Abicht, NJ; Abidi, SH; Aboulhorma, A; Abramowicz, H; Abreu, H; Abulaiti, Y; Acharya, BS; Bourdarios, CA; Adamczyk, L; Adamek, L; Addepalli, SV; Addison, MJ; Adelman, J; Adiguzel, A; Adye, T; Affolder, AA; Afik, Y; Agaras, MN; Agarwala, J; Aggarwal, A; Agheorghiesei, C; Ahmad, A; Ahmadov, F; Ahmed, WS; Ahuja, S; Ai, X; Aielli, G; Aikot, A; Tamlihat, MA; Aitbenchikh, B; Aizenberg, I; Akbiyik, M; Åkesson, TPA; Akimov, AV; Akiyama, D; Akolkar, NN; Al Khoury, K; Alberghi, GL; Albert, J; Albicocco, P; Albouy, GL; Alderweireldt, S; Aleksa, M; Aleksandrov, IN; Alexa, C; Alexopoulos, T; Alfonsi, F; Algren, M; Alhroob, M; Ali, B; Ali, HMJ; Ali, S; Alibocus, SW; Aliev, M; Alimonti, G; Alkakhi, W; Allaire, C; Allbrooke, BMM; Allen, JF; Flores, CAA; Allport, PP; Aloisio, A; Alonso, F; Alpigiani, C; Estevez, MA; Fernandez, AA; Cardoso, MA; Alviggi, MG; Aly, M; Coutinho, YA; Ambler, A; Amelung, C; Amerl, M; Ames, CG; Amidei, D; Dos Santos, SPA; Amos, KR; Ananiev, V; Anastopoulos, C; Andeen, T; Anders, JK; Andrean, SY; Andreazza, A; Angelidakis, S; Angerami, A; Anisenkov, AV; Annovi, A; Antel, C; Anthony, MT; Antipov, E; Antonelli, M; Anulli, F; Aoki, M; Aoki, T; Pozo, JAA; Aparo, MA; Bella, LA; Appelt, C; Apyan, A; Aranzabal, N; Arcangeletti, C; Arce, ATH; Arena, E; Arguin, JF; Argyropoulos, S; Arling, JH; Arnaez, O; Arnold, H; Artoni, G; Asada, H; Asai, K; Asai, S; Asbah, NA; Assahsah, J; Assamagan, K; Astalos, R; Atashi, S; Atkin, RJ; Atkinson, M; Atmani, H; Atmasiddha, PA; Augsten, K; Auricchio, S; Auriol, AD; Austrup, VA; Avolio, G; Axiotis, K; Azuelos, G; Babal, D; Bachacou, H; Bachas, K; Bachiu, A; Backman, F; Badea, A; Bagnaia, P; Bahmani, M; Bailey, AJ; Bailey, VR; Baines, JT; Baines, L; Bakalis, C; Baker, OK; Bakos, E; Gupta, DB; Balakrishnan, V; Balasubramanian, R; Baldin, EM; Balek, P; Ballabene, E; Balli, F; Baltes, LM; Balunas, WK; Balz, J; Banas, E; Bandieramonte, M; Bandyopadhyay, A; Bansal, S; Barak, L; Barakat, M; Barberio, EL; Barberis, D; Barbero, M; Barel, MZ; Barends, KN; Barillari, T; Barisits, MS; Barklow, T; Baron, P; Moreno, DAB; Baroncelli, A; Barone, G; Barr, AJ; Barr, JD; Navarro, LB; Barreiro, F; da Costa, JBG; Barron, U; Teixeira, MGB; Barsov, S; Bartels, F; Bartoldus, R; Barton, AE; Bartos, P; Basan, A; Baselga, M; Bassalat, A; Basso, MJ; Basson, CR; Bates, RL; Batlamous, S; Batley, JR; Batool, B; Battaglia, M; Battulga, D; Bauce, M; Bauer, M; Bauer, P; Hurrell, LTB; Beacham, JB; Beau, T; Beauchemin, PH; Becherer, F; Bechtle, P; Beck, HP; Becker, K; Beddall, AJ; Bednyakov, VA; Bee, CP; Beemster, LJ; Beermann, TA; Begalli, M; Begel, M; Behera, A; Behr, JK; Beirer, JF; Beisiegel, F; Belfkir, M; Bella, G; Bellagamba, L; Bellerive, A; Bellos, P; Beloborodov, K; Benchekroun, D; Bendebba, F; Benhammou, Y; Benoit, M; Bensinger, JR; Bentvelsen, S; Beresford, L; Beretta, M; Kuutmann, EB; Berger, N; Bergmann, B; Beringer, J; Bernardi, G; Bernius, C; Bernlochner, FU; Bernon, F; Berry, T; Berta, P; Berthold, A; Bertram, IA; Bethke, S; Betti, A; Bevan, AJ; Bhalla, NK; Bhamjee, M; Bhatta, S; Bhattacharya, DS; Bhattarai, P; Bhopatkar, VS; Bi, R; Bianchi, RM; Bianco, G; Biebel, O; Bielski, R; Biglietti, M; Bindi, M; Bingul, A; Bini, C; Biondini, A; Birch-sykes, CJ; Bird, GA; Birman, M; Biros, M; Biryukov, S; Bisanz, T; Bisceglie, E; Biswal, JP; Biswas, D; Bitadze, A; Bjorke, K; Bloch, I; Blocker, C; Blue, A; Blumenschein, U; Blumenthal, J; Bobbink, GJ; Bobrovnikov, VS; Boehler, M; Boehm, B; Bogavac, D; Bogdanchikov, AG; Bohm, C; Boisvert, V; Bokan, P; Bold, T; Bomben, M; Bona, M; Boonekamp, M; Booth, CD; Borbély, AG; Bordulev, IS; Borecka-Bielska, HM; Borissov, G; Bortoletto, D; Boscherini, D; Bosman, M; Sola, JDB; Bouaouda, K; Bouchhar, N; Boudreau, J; Bouhova-Thacker, EV; Boumediene, D; Bouquet, R; Boveia, A; Boyd, J; Boye, D; Boyko, IR; Bracinik, J; Brahimi, N; Brandt, G; Brandt, O; Braren, F; Brau, B; Brau, JE; Brener, R; Brenner, L; Brenner, R; Bressler, S; Britton, D; Britzger, D; Brock, I; Brooijmans, G; Brooks, WK; Brost, E; Brown, LM; Bruce, LE; Bruckler, TL; de Renstrom, PAB; Brüers, B; Bruni, A; Bruni, G; Bruschi, M; Bruscino, N; Buanes, T; Buat, Q; Buchin, D; Buckley, AG; Bulekov, O; Bullard, BA; Burdin, S; Burgard, CD; Burger, AM; Burghgrave, B; Burlayenko, O; Burr, JTP; Burton, CD; Burzynski, JC; Busch, EL; Büscher, V; Bussey, PJ; Butler, JM; Buttar, CM; Butterworth, JM; Buttinger, W; Vazquez, CJB; Buzykaev, AR; Urbán, SC; Cadamuro, L; Caforio, D; Cai, H; Cai, Y; Cairo, VMM; Cakir, O; Calace, N; Calafiura, P; Calderini, G; Calfayan, P; Callea, G; Caloba, LP; Calvet, D; Calvet, S; Calvet, TP; Calvetti, M; Toro, RC; Camarda, S; Munoz, DC; Camarri, P; Camerlingo, MT; Cameron, D; Camincher, C; Campanelli, M; Camplani, A; Canale, V; Canesse, A; Cantero, J; Cao, Y; Capocasa, F; Capua, M; Carbone, A; Cardarelli, R; Cardenas, JCJ; Cardillo, F; Carli, T; Carlino, G; Carlotto, JI; Carlson, BT; Carlson, EM; Carminati, L; Carnelli, A; Carnesale, M; Caron, S; Carquin, E; Carrá, S; Carratta, G; Argos, FC; Carter, JWS; Carter, TM; Casado, MP; Caspar, M; Castiglia, EG; Castillo, FL; Garcia, LC; Gimenez, VC; Castro, NF; Catinaccio, A; Catmore, JR; Cavaliere, V; Cavalli, N; Cavasinni, V; Cekmecelioglu, YC; Celebi, E; Celli, F; Centonze, MS; Cepaitis, V; Cerny, K; Cerqueira, AS; Cerri, A; Cerrito, L; Cerutti, F; Cervato, B; Cervelli, A; Cesarini, G; Cetin, SA; Chadi, Z; Chakraborty, D; Chan, J; Chan, WY; Chapman, JD; Chapon, E; Chargeishvili, B; Charlton, DG; Charman, TP; Chatterjee, M; Chauhan, C; Chekanov, S; Chekulaev, SV; Chelkov, GA; Chen, A; Chen, B; Chen, H; Chen, J; Chen, M; Chen, S; Chen, SJ; Chen, X; Chen, Y; Cheng, CL; Cheng, HC; Cheong, S; Cheplakov, A; Cheremushkina, E; Cherepanova, E; El Moursli, RC; Cheu, E; Cheung, K; Chevalier, L; Chiarella, V; Chiarelli, G; Chiedde, N; Chiodini, G; Chisholm, AS; Chitan, A; Chitishvili, M; Chizhov, MV; Choi, K; Chomont, AR; Chou, Y; Chow, EYS; Chowdhury, T; Chu, KL; Chu, MC; Chu, X; Chudoba, J; Chwastowski, JJ; Cieri, D; Ciesla, KM; Cindro, V; Ciocio, A; Cirotto, F; Citron, ZH; Citterio, M; Ciubotaru, DA; Ciungu, BM; Clark, A; Clark, PJ; Columbie, JMC; Clawson, SE; Clement, C; Clercx, J; Clissa, L; Coadou, Y; Cobal, M; Coccaro, A; Barrue, RFC; De Sa, RCL; Coelli, S; Cohen, H; Coimbra, AEC; Cole, B; Collot, J; Muiño, PC; Connell, MP; Connell, SH; Connelly, IA; Conroy, EI; Conventi, F; Cooke, HG; Cooper-Sarkar, AM; Choi, ACO; Cormier, F; Corpe, LD; Corradi, M; Corriveau, F; Cortes-Gonzalez, A; Costa, MJ; Costanza, F; Costanzo, D; Cote, BM; Cowan, G; Cranmer, K; Cremonini, D; Crépé-Renaudin, S; Crescioli, F; Cristinziani, M; Cristoforetti, M; Croft, V; Crosby, JE; Crosetti, G; Cueto, A; Donszelmann, TC; Cui, H; Cui, Z; Cunningham, WR; Curcio, F; Czodrowski, P; Czurylo, MM; De Sousa, MJDS; Pinto, JVD; Da Via, C; Dabrowski, W; Dado, T; Dahbi, S; Dai, T; Dal Santo, D; Dallapiccola, C; Dam, M; D'amen, G; D'Amico, V; Damp, J; Dandoy, JR; Daneri, MF; Danninger, M; Dao, V; Darbo, G; Darmora, S; Das, SJ; D'Auria, S; David, C; Davidek, T; Davis-Purcell, B; Dawson, I; Day-hall, HA; De, K; De Asmundis, R; De Biase, N; De Castro, S; De Groot, N; de Jong, P; De la Torre, H; De Maria, A; De Salvo, A; De Sanctis, U; De Santo, A; De Regie, JBD; Dedovich, DV; Degens, J; Deiana, AM; Del Corso, F; Del Peso, J; Del Rio, F; Deliot, F; Delitzsch, CM; Della Pietra, M; Della Volpe, D; Dell'Acqua, A; Dell'Asta, L; Delmastro, M; Delsart, PA; Demers, S; Demichev, M; Denisov, SP; D'Eramo, L; Derendarz, D; Derue, F; Dervan, P; Desch, K; Deutsch, C; Di Bello, FA; Di Ciaccio, A; Di Ciaccio, L; Di Domenico, A; Di Donato, C; Di Girolamo, A; Di Gregorio, G; Di Luca, A; Di Micco, B; Di Nardo, R; Diaconu, C; Diamantopoulou, M; Dias, FA; Do Vale, TD; Diaz, MA; Capriles, FGD; Didenko, M; Diehl, EB; Diehl, L; Cornell, SD; Pardos, CD; Dimitriadi, C; Dimitrievska, A; Dingfelder, J; Dinu, IM; Dittmeier, SJ; Dittus, F; Djama, F; Djobava, T; Djuvsland, JI; Doglioni, C; Dohnalova, A; Dolejsi, J; Dolezal, Z; Dona, KM; Donadelli, M; Dong, B; Donini, J; D'Onofrio, A; D'Onofrio, M; Dopke, J; Doria, A; Fernandes, ND; Dougan, P; Dova, MT; Doyle, AT; Draguet, MA; Dreyer, E; Drivas-koulouris, I; Drnevich, M; Drobac, AS; Drozdova, M; Du, D; du Pree, TA; Dubinin, F; Dubovsky, M; Duchovni, E; Duckeck, G; Ducu, OA; Duda, D; Dudarev, A; Duden, ER; D'uffizi, M; Duflot, L; Dührssen, M; Dülsen, C; Dumitriu, AE; Dunford, M; Dungs, S; Dunne, K; Duperrin, A; Yildiz, HD; Düren, M; Durglishvili, A; Dwyer, BL; Dyckes, GI; Dyndal, M; Dysch, S; Dziedzic, BS; Earnshaw, ZO; Eberwein, GH; Eckerova, B; Eggebrecht, S; De Souza, EEP; Ehrke, LF; Eigen, G; Einsweiler, K; Ekelof, T; Ekman, PA; El Farkh, S; El Ghazali, Y; El Jarrari, H; El Moussaouy, A; Ellajosyula, V; Ellert, M; Ellinghaus, F; Elliot, AA; Ellis, N; Elmsheuser, J; Elsing, M; Emeliyanov, D; Enari, Y; Ene, I; Epari, S; Erdmann, J; Erland, PA; Errenst, M; Escalier, M; Escobar, C; Etzion, E; Evans, G; Evans, H; Evans, LS; Evans, MO; Ezhilov, A; Ezzarqtouni, S; Fabbri, F; Fabbri, L; Facini, G; Fadeyev, V; Fakhrutdinov, RM; Falciano, S; Coelho, LFFU; Falke, PJ; Faltova, J; Fan, C; Fan, Y; Fang, Y; Fanti, M; Faraj, M; Farazpay, Z; Farbin, A; Farilla, A; Farooque, T; Farrington, SM; Fassi, F; Fassouliotis, D; Giannelli, MF; Fawcett, WJ; Fayard, L; Federic, P; Federicova, P; Fedin, OL; Fedotov, G; Feickert, M; Feligioni, L; Fellers, DE; Feng, C; Feng, M; Feng, Z; Fenton, MJ; Fenyuk, AB; Ferencz, L; Ferguson, RAM; Luengo, SIF; Martinez, PF; Fernoux, MJV; Ferrando, J; Ferrari, A; Ferrari, P; Ferrari, R; Ferrere, D; Ferretti, C; Fiedler, F; Fiedler, P; Filipcic, A; Filmer, EK; Filthaut, F; Fiolhais, MCN; Fiorini, L; Fisher, WC; Fitschen, T; Fitzhugh, PM; Fleck, I; Fleischmann, P; Flick, T; Flores, M; Castillo, LRF; De Acedo, LFS; Follega, FM; Fomin, N; Foo, JH; Forland, BC; Formica, A; Forti, AC; Fortin, E; Fortman, AW; Foti, MG; Fountas, L; Fournier, D; Fox, H; Francavilla, P; Francescato, S; Franchellucci, S; Franchini, M; Franchino, S; Francis, D; Franco, L; Lima, VF; Franconi, L; Franklin, M; Frattari, G; Freegard, AC; Freund, WS; Frid, YY; Friend, J; Fritzsche, N; Froch, A; Froidevaux, D; Frost, JA; Fu, Y; Fujimoto, M; Torregrosa, EF; Fung, KY; De Simas, EF; Furukawa, M; Fuster, J; Gabrielli, A; Gabrielli, A; Gadow, P; Gagliardi, G; Gagnon, LG; Gallas, EJ; Gallop, BJ; Gan, KK; Ganguly, S; Gao, J; Gao, Y; Walls, FMG; Garcia, B; García, C; Alonso, AG; Caffaro, AGG; Navarro, JEG; Garcia-Sciveres, M; Gardner, GL; Gardner, RW; Garelli, N; Garg, D; Garg, RB; Gargan, JM; Garner, CA; Garvey, CM; Gasiorowski, SJ; Gaspar, P; Gaudio, G; Gautam, V; Gauzzi, P; Gavrilenko, IL; Gavrilyuk, A; Gay, C; Gaycken, G; Gazis, EN; Geanta, AA; Gee, CM; Gemme, C; Genest, MH; Gentile, S; Gentry, AD; George, S; George, WF; Geralis, T; Gessinger-Befurt, P; Geyik, ME; Ghani, M; Ghneimat, M; Ghorbanian, K; Ghosal, A; Ghosh, A; Ghosh, A; Giacobbe, B; Giagu, S; Giani, T; Giannetti, P; Giannini, A; Gibson, SM; Gignac, M; Gil, DT; Gilbert, AK; Gilbert, BJ; Gillberg, D; Gilles, G; Gillwald, NEK; Ginabat, L; Gingrich, DM; Giordani, MP; Giraud, PF; Giugliarelli, G; Giugni, D; Giuli, F; Gkialas, I; Gladilin, LK; Glasman, C; Gledhill, GR; Glemza, G; Glisic, M; Gnesi, I; Go, Y; Goblirsch-Kolb, M; Gocke, B; Godin, D; Gokturk, B; Goldfarb, S; Golling, T; Gololo, MGD; Golubkov, D; Gombas, JP; Gomes, A; Da Silva, GG; Delegido, AJG; Gonçalo, R; Gonella, G; Gonella, L; Gongadze, A; Gonnella, F; Gonski, JL; Andana, RYG; de la Hoz, SG; Fernandez, SG; Lopez, RG; Renteria, CG; Rodrigues, MVG; Suarez, RG; Gonzalez-Sevilla, S; Rodriguez, GRG; Goossens, L; Gorini, B; Gorini, E; Gorisek, A; Gosart, TC; Goshaw, AT; Gostkin, MI; Goswami, S; Gottardo, CA; Gotz, SA; Gouighri, M; Goumarre, V; Goussiou, AG; Govender, N; Grabowska-Bold, I; Graham, K; Gramstad, E; Grancagnolo, S; Grandi, M; Grant, CM; Gravila, PM; Gravili, FG; Gray, HM; Greco, M; Grefe, C; Gregor, IM; Grenier, P; Grewe, SG; Grieco, C; Grillo, AA; Grimm, K; Grinstein, S; Grivaz, JF; Gross, E; Grosse-Knetter, J; Grud, C; Grundy, JC; Guan, L; Guan, W; Gubbels, C; Rojas, JGRG; Guerrieri, G; Guescini, F; Gugel, R; Guhit, JAM; Guida, A; Guillemin, T; Guilloton, E; Guindon, S; Guo, F; Guo, J; Guo, L; Guo, Y; Gupta, R; Gurbuz, S; Gurdasani, SS; Gustavino, G; Guth, M; Gutierrez, P; Zagazeta, LFG; Gutschow, C; Gwenlan, C; Gwilliam, CB; Haaland, ES; Haas, A; Habedank, M; Haber, C; Hadavand, HK; Hadef, A; Hadzic, S; Hahn, JJ; Haines, EH; Haleem, M; Haley, J; Hall, JJ; Hallewell, GD; Halser, L; Hamano, K; Hamer, M; Hamity, GN; Hampshire, EJ; Han, J; Han, K; Han, L; Han, S; Han, YF; Hanagaki, K; Hance, M; Hangal, DA; Hanif, H; Hank, MD; Hankache, R; Hansen, JB; Hansen, JD; Hansen, PH; Hara, K; Harada, D; Harenberg, T; Harkusha, S; Harris, ML; Harris, YT; Harrison, J; Harrison, NM; Harrison, PF; Hartman, NM; Hartmann, NM; Hasegawa, Y; Hauser, R; Hawkes, CM; Hawkings, RJ; Hayashi, Y; Hayashida, S; Hayden, D; Hayes, C; Hayes, RL; Hays, CP; Hays, JM; Hayward, HS; He, F; He, M; He, Y; Heatley, NB; Hedberg, V; Heggelund, AL; Hehir, ND; Heidegger, C; Heidegger, KK; Heidorn, WD; Heilman, J; Heim, S; Heim, T; Heinlein, JG; Heinrich, JJ; Heinrich, L; Hejbal, J; Helary, L; Held, A; Hellesund, S; Helling, CM; Hellman, S; Henderson, RCW; Henkelmann, L; Correia, AMH; Herde, H; Jiménez, YH; Herrmann, LM; Herrmann, T; Herten, G; Hertenberger, R; Hervas, L; Hesping, ME; Hessey, NP; Hibi, H; Hill, E; Hillier, SJ; Hinds, JR; Hinterkeuser, F; Hirose, M; Hirose, S; Hirschbuehl, D; Hitchings, TG; Hiti, B; Hobbs, J; Hobincu, R; Hod, N; Hodgkinson, MC; Hodkinson, BH; Hoecker, A; Hofer, J; Holm, T; Holzbock, M; Hommels, LBAH; Honan, BP; Hong, J; Hong, TM; Hooberman, BH; Hopkins, WH; Horii, Y; Hou, S; Howard, AS; Howarth, J; Hoya, J; Hrabovsky, M; Hrynevich, A; Hryn'ova, T; Hsu, PJ; Hsu, SC; Hu, Q; Hu, YF; Huang, S; Huang, X; Huang, Y; Huang, Y; Huang, Z; Hubacek, Z; Huebner, M; Huegging, F; Huffman, TB; Hugli, CA; Huhtinen, M; Huiberts, SK; Hulsken, R; Huseynov, N; Huston, J; Huth, J; Hyneman, R; Iacobucci, G; Iakovidis, G; Ibragimov, I; Iconomidou-Fayard, L; Iengo, P; Iguchi, R; Iizawa, T; Ikegami, Y; Ilic, N; Imam, H; Lezki, MI; Carlson, TI; Introzzi, G; Iodice, M; Ippolito, V; Irwin, RK; Ishino, M; Islam, W; Issever, C; Istin, S; Ito, H; Ponce, JMI; Iuppa, R; Ivina, A; Izen, JM; Izzo, V; Jacka, P; Jackson, P; Jacobs, RM; Jaeger, BP; Jagfeld, CS; Jain, G; Jain, P; Jäkel, G; Jakobs, K; Jakoubek, T; Jamieson, J; Janas, KW; Javurkova, M; Jeanneau, F; Jeanty, L; Jejelava, J; Jenni, P; Jessiman, CE; Jézéquel, S; Jia, C; Jia, J; Jia, X; Jia, X; Jia, Z; Jiang, Y; Jiggins, S; Pena, JJ; Jin, S; Jinaru, A; Jinnouchi, O; Johansson, P; Johns, KA; Johnson, JW; Jones, DM; Jones, E; Jones, P; Jones, RWL; Jones, TJ; Joos, HL; Joshi, R; Jovicevic, J; Ju, X; Junggeburth, JJ; Junkermann, T; Rozas, AJ; Juzek, MK; Kabana, S; Kaczmarska, A; Kado, M; Kagan, H; Kagan, M; Kahn, A; Kahn, A; Kahra, C; Kaji, T; Kajomovitz, E; Kakati, N; Kalaitzidou, I; Kalderon, CW; Kamenshchikov, A; Kang, NJ; Kar, D; Karava, K; Kareem, MJ; Karentzos, E; Karkanias, I; Karkout, O; Karpov, SN; Karpova, ZM; Kartvelishvili, V; Karyukhin, AN; Kasimi, E; Katzy, J; Kaur, S; Kawade, K; Kawale, MP; Kawamoto, C; Kawamoto, T; Kay, EF; Kaya, FI; Kazakos, S; Kazanin, VF; Ke, Y; Keaveney, JM; Keeler, R; Kehris, GV; Keller, JS; Kelly, AS; Kempster, JJ; Kennedy, KE; Kennedy, PD; Kepka, O; Kerridge, BP; Kersten, S; Kersevan, BP; Keshri, S; Keszeghova, L; Haghighat, SK; Khandoga, M; Khanov, A; Kharlamov, AG; Kharlamova, T; Khoda, EE; Kholodenko, M; Khoo, TJ; Khoriauli, G; Khubua, J; Khwaira, YAR; Kilgallon, A; Kim, DW; Kim, YK; Kimura, N; Kingston, MK; Kirchhoff, A; Kirfel, C; Kirfel, F; Kirk, J; Kiryunin, AE; Kitsaki, C; Kivernyk, O; Klassen, M; Klein, C; Klein, L; Klein, MH; Klein, M; Klein, SB; Klein, U; Klimek, P; Klimentov, A; Klioutchnikova, T; Kluit, P; Kluth, S; Kneringer, E; Knight, TM; Knue, A; Kobayashi, R; Kobylianskii, D; Koch, SF; Kocian, M; Kodys, P; Koeck, DM; Koenig, PT; Koffas, T; Kolb, M; Koletsou, I; Komarek, T; Köneke, K; Kong, AXY; Kono, T; Konstantinidis, N; Konya, B; Kopeliansky, R; Koperny, S; Korcyl, K; Kordas, K; Koren, G; Korn, A; Korn, S; Korolkov, I; Korotkova, N; Kortman, B; Kortner, O; Kortner, S; Kostecka, WH; Kostyukhin, VV; Kotsokechagia, A; Kotwal, A; Koulouris, A; Kourkoumeli-Charalampidi, A; Kourkoumelis, C; Kourlitis, E; Kovanda, O; Kowalewski, R; Kozanecki, W; Kozhin, AS; Kramarenko, VA; Kramberger, G; Kramer, P; Krasny, MW; Krasznahorkay, A; Kraus, JW; Kremer, JA; Kresse, T; Kretzschmar, J; Kreul, K; Krieger, P; Krishnamurthy, S; Krivos, M; Krizka, K; Kroeninger, K; Kroha, H; Kroll, J; Kroll, J; Krowpman, KS; Kruchonak, U; Krüger, H; Krumnack, N; Kruse, MC; Krzysiak, JA; Kuchinskaia, O; Kuday, S; Kuehn, S; Kuesters, R; Kuhl, T; Kukhtin, V; Kulchitsky, Y; Kuleshov, S; Kumar, M; Kumari, N; Kupco, A; Kupfer, T; Kupich, A; Kuprash, O; Kurashige, H; Kurchaninov, LL; Kurdysh, O; Kurochkin, YA; Kurova, A; Kuze, M; Kvam, AK; Kvita, J; Kwan, T; Kyriacou, NG; Laatu, LAO; Lacasta, C; Lacava, F; Lacker, H; Lacour, D; Lad, NN; Ladygin, E; Laforge, B; Lagouri, T; Lahbabi, FZ; Lai, S; Lakomiec, IK; Lalloue, N; Lambert, JE; Lammers, S; Lampl, W; Lampoudis, C; Lancaster, AN; Lançon, E; Landgraf, U; Landon, MPJ; Lang, VS; Langenberg, RJ; Langrekken, OKB; Lankford, AJ; Lanni, F; Lantzsch, K; Lanza, A; Lapertosa, A; Laporte, JF; Lari, T; Manghi, FL; Lassnig, M; Latonova, V; Laudrain, A; Laurier, A; Lawlor, SD; Lawrence, Z; Lazzaroni, M; Le, B; Le Boulicaut, EM; Leban, B; Lebedev, A; LeBlanc, M; Ledroit-Guillon, F; Lee, ACA; Lee, SC; Lee, S; Lee, TF; Leeuw, LL; Lefebvre, HP; Lefebvre, M; Leggett, C; Miotto, GL; Leigh, M; Leight, WA; Leinonen, W; Leisos, A; Leite, MAL; Leitgeb, CE; Leitner, R; Leney, KJC; Lenz, T; Leone, S; Leonidopoulos, C; Leopold, A; Leroy, C; Les, R; Lester, CG; Levchenko, M; Levêque, J; Levin, D; Levinson, LJ; Lewicki, MP; Lewis, DJ; Li, A; Li, B; Li, C; Li, CQ; Li, H; Li, K; Li, L; Li, M; Li, QY; Li, S; Li, T; Li, X; Li, Z; Liang, S; Liang, Z; Liberatore, M; Liberti, B; Lie, K; Marin, JL; Lien, H; Lin, K; Lindley, RE; Lindon, JH; Lipeles, E; Lipniacka, A; Lister, A; Little, JD; Liu, B; Liu, BX; Liu, D; Liu, JB; Liu, JKK; Liu, K; Liu, M; Liu, MY; Liu, P; Liu, Q; Liu, X; Liu, Y; Liu, YL; Liu, YW; Merino, JL; Lloyd, SL; Lobodzinska, EM; Loch, P; Loffredo, S; Lohse, T; Lohwasser, K; Loiacono, E; Lokajicek, M; Lomas, JD; Long, JD; Longarini, I; Longo, L; Longo, R; Paz, IL; Solis, AL; Lorenz, J; Martinez, NL; Lory, AM; Centeno, GL; Loseva, O; Lou, X; Lounis, A; Love, J; Love, PA; Lu, G; Lu, M; Lu, S; Lu, YJ; Lubatti, HJ; Luci, C; Alves, FLL; Lucotte, A; Luehring, F; Luise, I; Lukianchuk, O; Lundberg, O; Lund-Jensen, B; Luongo, NA; Lutz, MS; Lux, AB; Lynn, D; Lyons, H; Lysak, R; Lytken, E; Lyubushkin, V; Lyubushkina, T; Lyukova, MM; Ma, H; Ma, K; Ma, LL; Ma, Y; Mac Donell, DM; Maccarrone, G; MacDonald, JC; Farias, PCMD; Madar, R; Mader, WF; Madula, T; Maeda, J; Maeno, T; Maguire, H; Maiboroda, V; Maio, A; Maj, K; Majersky, O; Majewski, S; Makovec, N; Maksimovic, V; Malaescu, B; Malecki, P; Maleev, VP; Malek, F; Mali, M; Malito, D; Mallik, U; Maltezos, S; Malyukov, S; Mamuzic, J; Mancini, G; Manco, G; Mandalia, JP; Mandic, I; de Andrade, LM; Maniatis, IM; Ramos, JM; Mankad, DC; Mann, A; Mansoulie, B; Manzoni, S; Marantis, A; Marchiori, G; Marcisovsky, M; Marcon, C; Marinescu, M; Marjanovic, M; Marshall, EJ; Marshall, Z; Marti-Garcia, S; Martin, TA; Martin, VJ; Latour, BMD; Martinelli, L; Martinez, M; Agullo, PM; Outschoorn, VIM; Suarez, PM; Martin-Haugh, S; Martoiu, VS; Martyniuk, AC; Marzin, A; Mascione, D; Masetti, L; Mashimo, T; Masik, J; Maslennikov, AL; Massa, L; Massarotti, P; Mastrandrea, P; Mastroberardino, A; Masubuchi, T; Mathisen, T; Matousek, J; Matsuzawa, N; Maurer, J; Macek, B; Maximov, DA; Mazini, R; Maznas, I; Mazza, M; Mazza, SM; Mazzeo, E; Mc Ginn, C; Mc Gowan, JP; Mc Kee, SP; McDonald, EF; McDougall, AE; Mcfayden, JA; McGovern, RP; Mchedlidze, G; Mckenzie, RP; Mclachlan, TC; Mclaughlin, DJ; McMahon, SJ; Mcpartland, CM; McPherson, RA; Mehlhase, S; Mehta, A; Melini, D; Garcia, BRM; Melo, AH; Meloni, F; Da Costa, AMMJ; Meng, HY; Meng, L; Menke, S; Mentink, M; Meoni, E; Merlassino, C; Merola, L; Meroni, C; Merz, G; Meshkov, O; Metcalfe, J; Mete, AS; Meyer, C; Meyer, JP; Middleton, RP; Mijovic, L; Mikenberg, G; Mikestikova, M; Mikuz, M; Mildner, H; Milic, A; Milke, CD; Miller, DW; Miller, LS; Milov, A; Milstead, DA; Min, T; Minaenko, AA; Minashvili, IA; Mince, L; Mincer, AI; Mindur, B; Mineev, M; Mino, Y; Mir, LM; Lopez, MM; Mironova, M; Mishima, A; Missio, MC; Mitra, A; Mitsou, VA; Mitsumori, Y; Miu, O; Miyagawa, PS; Mkrtchyan, T; Mlinarevic, M; Mlinarevic, T; Mlynarikova, M; Mobius, S; Moder, P; Mogg, P; Mohammed, AF; Mohapatra, S; Mokgatitswane, G; Moleri, L; Mondal, B; Mondal, S; Mönig, K; Monnier, E; Romero, LM; Berlingen, JM; Montella, M; Montereali, F; Monticelli, F; Monzani, S; Morange, N; De Carvalho, ALM; Llácer, MM; Martinez, CM; Morettini, P; Morgenstern, S; Morii, M; Morinaga, M; Morley, AK; Morodei, F; Morvaj, L; Moschovakos, P; Moser, B; Mosidze, M; Moskalets, T; Moskvitina, P; Moss, J; Moyse, EJW; Mtintsilana, O; Muanza, S; Mueller, J; Muenstermann, D; Müller, R; Mullier, GA; Mullin, AJ; Mullin, JJ; Mungo, DP; Perez, DM; Sanchez, FJM; Murin, M; Murray, WJ; Murrone, A; Muse, JM; Muskinja, M; Mwewa, C; Myagkov, AG; Myers, AJ; Myers, AA; Myers, G; Myska, M; Nachman, BP; Nackenhorst, O; Nag, A; Nagai, K; Nagano, K; Nagle, JL; Nagy, E; Nairz, AM; Nakahama, Y; Nakamura, K; Nakkalil, K; Nanjo, H; Narayan, R; Narayanan, EA; Naryshkin, I; Naseri, M; Nasri, S; Nass, C; Navarro, G; Navarro-Gonzalez, J; Nayak, R; Nayaz, A; Nechaeva, PY; Nechansky, F; Nedic, L; Neep, TJ; Negri, A; Negrini, M; Nellist, C; Nelson, C; Nelson, K; Nemecek, S; Nessi, M; Neubauer, MS; Neuhaus, F; Neundorf, J; Newhouse, R; Newman, PR; Ng, CW; Ng, YWY; Ngair, B; Nguyen, HDN; Nickerson, RB; Nicolaidou, R; Nielsen, J; Niemeyer, M; Niermann, J; Nikiforou, N; Nikolaenko, V; Nikolic-Audit, I; Nikolopoulos, K; Nilsson, P; Ninca, I; Nindhito, HR; Ninio, G; Nisati, A; Nishu, N; Nisius, R; Nitschke, JE; Nkadimeng, EK; Nobe, T; Noel, DL; Nommensen, T; Norfolk, MB; Norisam, RRB; Norman, BJ; Novak, J; Novak, T; Novotny, L; Novotny, R; Nozka, L; Ntekas, K; De Moura, NMJN Jr; Nurse, E; Ocariz, J; Ochi, A; Ochoa, I; Oerdek, S; Offermann, JT; Ogrodnik, A; Oh, A; Ohm, CC; Oide, H; Oishi, R; Ojeda, ML; O'Keefe, MW; Okumura, Y; Seabra, LFO; Pino, SAO; Damazio, DO; Goncalves, DO; Oliver, JL; Olszewski, A; Öncel, ÖO; O'Neill, AP; Onofre, A; Onyisi, PUE; Oreglia, MJ; Orellana, GE; Orestano, D; Orlando, N; Orr, RS; O'Shea, V; Osojnak, LM; Ospanov, R; Garzon, GOY; Otono, H; Ott, PS; Ottino, GJ; Ouchrif, M; Ouellette, J; Ould-Saada, F; Owen, M; Owen, RE; Oyulmaz, KY; Ozcan, VE; Ozturk, N; Ozturk, S; Pacey, HA; Pages, AP; Aranda, CP; Padovano, G; Griso, SP; Palacino, G; Palazzo, A; Palestini, S; Pan, J; Pan, T; Panchal, DK; Pandini, CE; Vazquez, JGP; Pandya, HD; Pang, H; Pani, P; Panizzo, G; Paolozzi, L; Papadatos, C; Parajuli, S; Paramonov, A; Paraskevopoulos, C; Hernandez, DP; Park, TH; Parker, MA; Parodi, F; Parrish, EW; Parrish, VA; Parsons, JA; Parzefall, U; Dias, BP; Dominguez, LP; Pasqualucci, E; Passaggio, S; Pastore, F; Pasuwan, P; Patel, P; Patel, UM; Pater, JR; Pauly, T; Pearkes, J; Pedersen, M; Pedro, R; Peleganchuk, SV; Penc, O; Pender, EA; Peng, H; Penski, KE; Penzin, M; Peralva, BS; Peixoto, APP; Sanchez, LP; Perepelitsa, DV; Codina, EP; Perganti, M; Perini, L; Pernegger, H; Perrin, O; Peters, K; Peters, RFY; Petersen, BA; Petersen, TC; Petit, E; Petousis, V; Petridou, C; Petrukhin, A; Pettee, M; Pettersson, NE; Petukhov, A; Petukhova, K; Pezoa, R; Pezzotti, L; Pezzullo, G; Pham, TM; Pham, T; Phillips, PW; Piacquadio, G; Pianori, E; Piazza, F; Piegaia, R; Pietreanu, D; Pilkington, AD; Pinamonti, M; Pinfold, JL; Pereira, BCP; Pinoargote, AEP; Pintucci, L; Piper, KM; Pirttikoski, A; Pizzi, DA; Pizzimento, L; Pizzini, A; Pleier, MA; Plesanovs, V; Pleskot, V; Plotnikova, E; Poddar, G; Poettgen, R; Poggioli, L; Pokharel, I; Polacek, S; Polesello, G; Poley, A; Polifka, R; Polini, A; Pollard, CS; Pollock, ZB; Polychronakos, V; Pacchi, EP; Ponomarenko, D; Pontecorvo, L; Popa, S; Popeneciu, GA; Poreba, A; Quintero, DMP; Pospisil, S; Postill, MA; Postolache, P; Potamianos, K; Potepa, PA; Potrap, IN; Potter, CJ; Potti, H; Poulsen, T; Poveda, J; Astigarraga, MEP; Ibanez, AP; Pretel, J; Price, D; Primavera, M; Martin, MAP; Privara, R; Procter, T; Proffitt, ML; Proklova, N; Prokofiev, K; Proto, G; Protopopescu, S; Proudfoot, J; Przybycien, M; Przygoda, WW; Puddefoot, JE; Pudzha, D; Pyatiizbyantseva, D; Qian, J; Qichen, D; Qin, Y; Qiu, T; Quadt, A; Queitsch-Maitland, M; Quetant, G; Quinn, RP; Bolanos, GR; Rafanoharana, D; Ragusa, F; Rainbolt, JL; Raine, JA; Rajagopalan, S; Ramakoti, E; Ran, K; Rapheeha, NP; Rasheed, H; Raskina, V; Rassloff, DF; Rave, S; Ravina, B; Ravinovich, I; Raymond, M; Read, AL; Readioff, NP; Rebuzzi, DM; Redlinger, G; Reed, AS; Reeves, K; Reidelsturz, JA; Reikher, D; Rej, A; Rembser, C; Renardi, A; Renda, M; Rendel, MB; Renner, F; Rennie, AG; Rescia, AL; Resconi, S; Ressegotti, M; Rettie, S; Rivera, JGR; Reynolds, E; Rezanova, OL; Reznicek, P; Ribaric, N; Ricci, E; Richter, R; Richter, S; Richter-Was, E; Ridel, M; Ridouani, S; Rieck, P; Riedler, P; Riefel, EM; Rijssenbeek, M; Rimoldi, A; Rimoldi, M; Rinaldi, L; Rinn, TT; Rinnagel, MP; Ripellino, G; Riu, I; Rivadeneira, P; Vergara, JCR; Rizatdinova, F; Rizvi, E; Roberts, BA; Roberts, BR; Robertson, SH; Robinson, D; Gajardo, CMR; Manzano, MR; Robson, A; Rocchi, A; Roda, C; Bosca, SR; Garcia, YR; Rodriguez, AR; Vera, AMR; Roe, S; Roemer, JT; Roepe-Gier, AR; Roggel, J; Rohne, O; Rojas, RA; Roland, CPA; Roloff, J; Romaniouk, A; Romano, E; Romano, M; Hernandez, ACR; Rompotis, N; Roos, L; Rosati, S; Rosser, BJ; Rossi, E; Rossi, LP; Rossini, L; Rosten, R; Rotaru, M; Rottler, B; Rougier, C; Rousseau, D; Rousso, D; Roy, A; Roy-Garand, S; Rozanov, A; Rozen, Y; Ruan, X; Jimenez, AR; Ruby, AJ; Rivera, VHR; Ruggeri, TA; Ruggiero, A; Ruiz-Martinez, A; Rummler, A; Rurikova, Z; Rusakovich, NA; Russell, HL; Russo, G; Rutherfoord, JP; Colmenares, SR; Rybacki, K; Rybar, M; Rye, EB; Ryzhov, A; Iglesias, JAS; Sabatini, P; Sabetta, L; Sadrozinski, HFW; Tehrani, FS; Samani, BS; Safdari, M; Saha, S; Sahinsoy, M; Saimpert, M; Saito, M; Saito, T; Salamani, D; Salnikov, A; Salt, J; Salas, AS; Salvatore, D; Salvatore, F; Salzburger, A; Sammel, D; Sampsonidis, D; Sampsonidou, D; Sánchez, J; Pineda, AS; Sebastian, VS; Sandaker, H; Sander, CO; Sandesara, JA; Sandhoff, M; Sandoval, C; Sankey, DPC; Sano, T; Sansoni, A; Santi, L; Santoni, C; Santos, H; Santpur, SN; Santra, A; Saoucha, KA; Saraiva, JG; Sardain, J; Sasaki, O; Sato, K; Sauer, C; Sauerburger, F; Sauvan, E; Savard, P; Sawada, R; Sawyer, C; Sawyer, L; Galvan, IS; Sbarra, C; Sbrizzi, A; Scanlon, T; Schaarschmidt, J; Schacht, P; Schäfer, U; Schaffer, AC; Schaile, D; Schamberger, RD; Scharf, C; Schefer, MM; Schegelsky, VA; Scheirich, D; Schenck, F; Schernau, M; Scheulen, C; Schiavi, C; Schioppa, EJ; Schioppa, M; Schlag, B; Schleicher, KE; Schlenker, S; Schmeing, J; Schmidt, MA; Schmieden, K; Schmitt, C; Schmitt, S; Schoeffel, L; Schoening, A; Scholer, PG; Schopf, E; Schott, M; Schovancova, J; Schramm, S; Schroeder, F; Schroer, T; Schultz-Coulon, HC; Schumacher, M; Schumm, BA; Schune, P; Schuy, AJ; Schwartz, HR; Schwartzman, A; Schwarz, TA; Schwemling, P; Schwienhorst, R; Sciandra, A; Sciolla, G; Scuri, F; Sebastiani, CD; Sedlaczek, K; Seema, P; Seidel, SC; Seiden, A; Seidlitz, BD; Seitz, C; Seixas, JM; Sekhniaidze, G; Sekula, SJ; Selem, L; Semprini-Cesari, N; Sengupta, D; Senthilkumar, V; Serin, L; Serkin, L; Sessa, M; Severini, H; Sforza, F; Sfyrla, A; Shabalina, E; Shaheen, R; Shahinian, JD; Renous, DS; Shan, LY; Shapiro, M; Sharma, A; Sharma, AS; Sharma, P; Sharma, S; Shatalov, PB; Shaw, K; Shaw, SM; Shcherbakova, A; Shen, Q; Sherwood, P; Shi, L; Shi, X; Shimmin, CO; Shinner, JD; Shipsey, IPJ; Shirabe, S; Shiyakova, M; Shlomi, J; Shochet, MJ; Shojaii, J; Shope, DR; Shrestha, B; Shrestha, S; Shrif, EM; Shroff, MJ; Sicho, P; Sickles, AM; Haddad, ES; Sidoti, A; Siegert, F; Sijacki, D; Sikora, R; Sili, F; Silva, JM; Oliveira, MVS; Silverstein, SB; Simion, S; Simoniello, R; Simpson, EL; Simpson, H; Simpson, LR; Simpson, ND; Simsek, S; Sindhu, S; Sinervo, P; Singh, S; Sinha, S; Sinha, S; Sioli, M; Siral, I; Sitnikova, E; Sivoklokov, SY; Sjölin, J; Skaf, A; Skorda, E; Skubic, P; Slawinska, M; Smakhtin, V; Smart, BH; Smiesko, J; Smirnov, SY; Smirnov, Y; Smirnova, LN; Smirnova, O; Smith, AC; Smith, EA; Smith, HA; Smith, JL; Smith, R; Smizanska, M; Smolek, K; Snesarev, AA; Snider, SR; Snoek, HL; Snyder, S; Sobie, R; Soffer, A; Sanchez, CAS; Soldatov, EY; Soldevila, U; Solodkov, AA; Solomon, S; Soloshenko, A; Solovieva, K; Solovyanov, OV; Solovyev, V; Sommer, P; Sonay, A; Song, WY; Sonneveld, JM; Sopczak, A; Sopio, AL; Sopkova, F; Alvarez, IRS; Sothilingam, V; Sottocornola, S; Soualah, R; Soumaimi, Z; South, D; Soybelman, N; Spagnolo, S; Spalla, M; Sperlich, D; Spigo, G; Spinali, S; Spiteri, DP; Spousta, M; Staats, EJ; Stabile, A; Stamen, R; Stampekis, A; Standke, M; Stanecka, E; Stange, MV; Stanislaus, B; Stanitzki, MM; Stapf, B; Starchenko, EA; Stark, GH; Stark, J; Starko, DM; Staroba, P; Starovoitov, P; Stärz, S; Staszewski, R; Stavropoulos, G; Steentoft, J; Steinberg, P; Stelzer, B; Stelzer, HJ; Stelzer-Chilton, O; Stenzel, H; Stevenson, TJ; Stewart, GA; Stewart, JR; Stockton, MC; Stoicea, G; Stolarski, M; Stonjek, S; Straessner, A; Strandberg, J; Strandberg, S; Stratmann, M; Strauss, M; Strebler, T; Strizenec, P; Ströhmer, R; Strom, DM; Strom, LR; Stroynowski, R; Strubig, A; Stucci, SA; Stugu, B; Stupak, J; Styles, NA; Su, D; Su, S; Su, W; Su, X; Sugizaki, K; Sulin, VV; Sullivan, MJ; Sultan, DMS; Sultanaliyeva, L; Sultansoy, S; Sumida, T; Sun, S; Sun, S; Gudnadottir, OS; Sur, N; Sutton, MR; Suzuki, H; Svatos, M; Swiatlowski, M; Swirski, T; Sykora, I; Sykora, M; Sykora, T; Ta, D; Tackmann, K; Taffard, A; Tafirout, R; Vargas, JST; Takeva, EP; Takubo, Y; Talby, M; Talyshev, AA; Tam, KC; Tamir, NM; Tanaka, A; Tanaka, J; Tanaka, R; Tanasini, M; Tao, Z; Araya, ST; Tapprogge, S; Mohamed, ATA; Tarem, S; Tariq, K; Tarna, G; Tartarelli, GF; Tas, P; Tasevsky, M; Tassi, E; Tate, AC; Tateno, G; Tayalati, Y; Taylor, GN; Taylor, W; Teagle, H; Tee, AS; De Lima, RT; Teixeira-Dias, P; Teoh, JJ; Terashi, K; Terron, J; Terzo, S; Testa, M; Teuscher, RJ; Thaler, A; Theiner, O; Themistokleous, N; Theveneaux-Pelzer, T; Thielmann, O; Thomas, DW; Thomas, JP; Thompson, EA; Thompson, PD; Thomson, E; Tian, C; Tian, Y; Tikhomirov, V; Tikhonov, YA; Timoshenko, S; Timoshyn, D; Ting, EXL; Tipton, P; Tlou, SH; Tnourji, A; Todome, K; Todorova-Nova, S; Todt, S; Togawa, M; Tojo, J; Tokár, S; Tokushuku, K; Toldaiev, O; Tombs, R; Tomoto, M; Tompkins, L; Topolnicki, KW; Torrence, E; Torres, H; Pastor, ET; Toscani, M; Tosciri, C; Tost, M; Tovey, DR; Traeet, A; Trandafir, IS; Trefzger, T; Tricoli, A; Trigger, IM; Trincaz-Duvoid, S; Trischuk, DA; Trocmé, B; Troncon, C; Truong, L; Trzebinski, M; Trzupek, A; Tsai, F; Tsai, M; Tsiamis, A; Tsiareshka, PV; Tsigaridas, S; Tsirigotis, A; Tsiskaridze, V; Tskhadadze, EG; Tsopoulou, M; Tsujikawa, Y; Tsukerman, II; Tsulaia, V; Tsuno, S; Tsur, O; Tsuri, K; Tsybychev, D; Tu, Y; Tudorache, A; Tudorache, V; Tuna, AN; Turchikhin, S; Cakir, IT; Turra, R; Turtuvshin, T; Tuts, PM; Tzamarias, S; Tzanis, P; Tzovara, E; Ukegawa, F; Poblete, PAU; Umaka, EN; Unal, G; Unal, M; Undrus, A; Unel, G; Urban, J; Urquijo, P; Usai, G; Ushioda, R; Usman, M; Uysal, Z; Vacavant, L; Vacek, V; Vachon, B; Vadla, KOH; Vafeiadis, T; Vaitkus, A; Valderanis, C; Santurio, EV; Valente, M; Valentinetti, S; Valero, A; Moreno, EV; Vallier, A; Ferrer, JAV; Van Arneman, DR; Van Daalen, TR; Van der Graaf, A; Van Gemmeren, P; Van Rijnbach, M; Van Stroud, S; Van Vulpen, I; Vanadia, M; Vandelli, W; Vandenbroucke, M; Vandewall, ER; Vannicola, D; Vannoli, L; Vari, R; Varnes, EW; Varni, C; Varol, T; Varouchas, D; Varriale, L; Varvell, KE; Vasile, ME; Vaslin, L; Vasquez, GA; Vasyukov, A; Vazeille, F; Schroeder, TV; Veatch, J; Vecchio, V; Veen, MJ; Veliscek, I; Veloce, LM; Veloso, F; Veneziano, S; Ventura, A; Gonzalez, SV; Verbytskyi, A; Verducci, M; Vergis, C; De Araujo, MV; Verkerke, W; Vermeulen, JC; Vernieri, C; Vessella, M; Vetterli, MC; Vgenopoulos, A; Maira, NV; Vickey, T; Boeriu, OEV; Viehhauser, GHA; Vigani, L; Villa, M; Perez, MV; Villhauer, EM; Vilucchi, E; Vincter, MG; Virdee, GS; Vishwakarma, A; Visibile, A; Vittori, C; Vivarelli, I; Voevodina, E; Vogel, F; Vokac, P; Volkotrub, Y; Von Ahnen, J; Von Toerne, E; Vormwald, B; Vorobel, V; Vorobev, K; Vos, M; Voss, K; Vossebeld, JH; Vozak, M;(data truncated to fit)</t>
  </si>
  <si>
    <t>Aad, G.; Abbott, B.; Abeling, K.; Abicht, N. J.; Abidi, S. H.; Aboulhorma, A.; Abramowicz, H.; Abreu, H.; Abulaiti, Y.; Acharya, B. S.; Bourdarios, C. Adam; Adamczyk, L.; Adamek, L.; Addepalli, S. V.; Addison, M. J.; Adelman, J.; Adiguzel, A.; Adye, T.; Affolder, A. A.; Afik, Y.; Agaras, M. N.; Agarwala, J.; Aggarwal, A.; Agheorghiesei, C.; Ahmad, A.; Ahmadov, F.; Ahmed, W. S.; Ahuja, S.; Ai, X.; Aielli, G.; Aikot, A.; Tamlihat, M. Ait; Aitbenchikh, B.; Aizenberg, I.; Akbiyik, M.; Akesson, T. P. A.; Akimov, A. V.; Akiyama, D.; Akolkar, N. N.; Al Khoury, K.; Alberghi, G. L.; Albert, J.; Albicocco, P.; Albouy, G. L.; Alderweireldt, S.; Aleksa, M.; Aleksandrov, I. N.; Alexa, C.; Alexopoulos, T.; Alfonsi, F.; Algren, M.; Alhroob, M.; Ali, B.; Ali, H. M. J.; Ali, S.; Alibocus, S. W.; Aliev, M.; Alimonti, G.; Alkakhi, W.; Allaire, C.; Allbrooke, B. M. M.; Allen, J. F.; Allendes Flores, C. A.; Allport, P. P.; Aloisio, A.; Alonso, F.; Alpigiani, C.; Alvarez Estevez, M.; Fernandez, A. Alvarez; Cardoso, M. Alves; Alviggi, M. G.; Aly, M.; Amaral Coutinho, Y.; Ambler, A.; Amelung, C.; Amerl, M.; Ames, C. G.; Amidei, D.; Amor Dos Santos, S. P.; Amos, K. R.; Ananiev, V.; Anastopoulos, C.; Andeen, T.; Anders, J. K.; Andrean, S. Y.; Andreazza, A.; Angelidakis, S.; Angerami, A.; Anisenkov, A. V.; Annovi, A.; Antel, C.; Anthony, M. T.; Antipov, E.; Antonelli, M.; Anulli, F.; Aoki, M.; Aoki, T.; Aparisi Pozo, J. A.; Aparo, M. A.; Bella, L. Aperio; Appelt, C.; Apyan, A.; Aranzabal, N.; Arcangeletti, C.; Arce, A. T. H.; Arena, E.; Arguin, J. -F.; Argyropoulos, S.; Arling, J. -H.; Arnaez, O.; Arnold, H.; Artoni, G.; Asada, H.; Asai, K.; Asai, S.; Asbah, N. A.; Assahsah, J.; Assamagan, K.; Astalos, R.; Atashi, S.; Atkin, R. J.; Atkinson, M.; Atmani, H.; Atmasiddha, P. A.; Augsten, K.; Auricchio, S.; Auriol, A. D.; Austrup, V. A.; Avolio, G.; Axiotis, K.; Azuelos, G.; Babal, D.; Bachacou, H.; Bachas, K.; Bachiu, A.; Backman, F.; Badea, A.; Bagnaia, P.; Bahmani, M.; Bailey, A. J.; Bailey, V. R.; Baines, J. T.; Baines, L.; Bakalis, C.; Baker, O. K.; Bakos, E.; Gupta, D. Bakshi; Balakrishnan, V.; Balasubramanian, R.; Baldin, E. M.; Balek, P.; Ballabene, E.; Balli, F.; Baltes, L. M.; Balunas, W. K.; Balz, J.; Banas, E.; Bandieramonte, M.; Bandyopadhyay, A.; Bansal, S.; Barak, L.; Barakat, M.; Barberio, E. L.; Barberis, D.; Barbero, M.; Barel, M. Z.; Barends, K. N.; Barillari, T.; Barisits, M. -S.; Barklow, T.; Baron, P.; Moreno, D. A. Baron; Baroncelli, A.; Barone, G.; Barr, A. J.; Barr, J. D.; Navarro, L. Barranco; Barreiro, F.; da Costa, J. Barreiro Guimares; Barron, U.; Barros Teixeira, M. G.; Barsov, S.; Bartels, F.; Bartoldus, R.; Barton, A. E.; Bartos, P.; Basan, A.; Baselga, M.; Bassalat, A.; Basso, M. J.; Basson, C. R.; Bates, R. L.; Batlamous, S.; Batley, J. R.; Batool, B.; Battaglia, M.; Battulga, D.; Bauce, M.; Bauer, M.; Bauer, P.; Bazzano Hurrell, L. T.; Beacham, J. B.; Beau, T.; Beauchemin, P. H.; Becherer, F.; Bechtle, P.; Beck, H. P.; Becker, K.; Beddall, A. J.; Bednyakov, V. A.; Bee, C. P.; Beemster, L. J.; Beermann, T. A.; Begalli, M.; Begel, M.; Behera, A.; Behr, J. K.; Beirer, J. F.; Beisiegel, F.; Belfkir, M.; Bella, G.; Bellagamba, L.; Bellerive, A.; Bellos, P.; Beloborodov, K.; Benchekroun, D.; Bendebba, F.; Benhammou, Y.; Benoit, M.; Bensinger, J. R.; Bentvelsen, S.; Beresford, L.; Beretta, M.; Kuutmann, E. Bergeaas; Berger, N.; Bergmann, B.; Beringer, J.; Bernardi, G.; Bernius, C.; Bernlochner, F. U.; Bernon, F.; Berry, T.; Berta, P.; Berthold, A.; Bertram, I. A.; Bethke, S.; Betti, A.; Bevan, A. J.; Bhalla, N. K.; Bhamjee, M.; Bhatta, S.; Bhattacharya, D. S.; Bhattarai, P.; Bhopatkar, V. S.; Bi, R.; Bianchi, R. M.; Bianco, G.; Biebel, O.; Bielski, R.; Biglietti, M.; Bindi, M.; Bingul, A.; Bini, C.; Biondini, A.; Birch-sykes, C. J.; Bird, G. A.; Birman, M.; Biros, M.; Biryukov, S.; Bisanz, T.; Bisceglie, E.; Biswal, J. P.; Biswas, D.; Bitadze, A.; Bjorke, K.; Bloch, I.; Blocker, C.; Blue, A.; Blumenschein, U.; Blumenthal, J.; Bobbink, G. J.; Bobrovnikov, V. S.; Boehler, M.; Boehm, B.; Bogavac, D.; Bogdanchikov, A. G.; Bohm, C.; Boisvert, V.; Bokan, P.; Bold, T.; Bomben, M.; Bona, M.; Boonekamp, M.; Booth, C. D.; Borbely, A. G.; Bordulev, I. S.; Borecka-Bielska, H. M.; Borissov, G.; Bortoletto, D.; Boscherini, D.; Bosman, M.; Sola, J. D. Bossio; Bouaouda, K.; Bouchhar, N.; Boudreau, J.; Bouhova-Thacker, E. V.; Boumediene, D.; Bouquet, R.; Boveia, A.; Boyd, J.; Boye, D.; Boyko, I. R.; Bracinik, J.; Brahimi, N.; Brandt, G.; Brandt, O.; Braren, F.; Brau, B.; Brau, J. E.; Brener, R.; Brenner, L.; Brenner, R.; Bressler, S.; Britton, D.; Britzger, D.; Brock, I.; Brooijmans, G.; Brooks, W. K.; Brost, E.; Brown, L. M.; Bruce, L. E.; Bruckler, T. L.; de Renstrom, P. A. Bruckman; Brueers, B.; Bruni, A.; Bruni, G.; Bruschi, M.; Bruscino, N.; Buanes, T.; Buat, Q.; Buchin, D.; Buckley, A. G.; Bulekov, O.; Bullard, B. A.; Burdin, S.; Burgard, C. D.; Burger, A. M.; Burghgrave, B.; Burlayenko, O.; Burr, J. T. P.; Burton, C. D.; Burzynski, J. C.; Busch, E. L.; Buescher, V.; Bussey, P. J.; Butler, J. M.; Buttar, C. M.; Butterworth, J. M.; Buttinger, W.; Vazquez, C. J. Buxo; Buzykaev, A. R.; Urban, S. Cabrera; Cadamuro, L.; Caforio, D.; Cai, H.; Cai, Y.; Cairo, V. M. M.; Cakir, O.; Calace, N.; Calafiura, P.; Calderini, G.; Calfayan, P.; Callea, G.; Caloba, L. P.; Calvet, D.; Calvet, S.; Calvet, T. P.; Calvetti, M.; Toro, R. Camacho; Camarda, S.; Munoz, D. Camarero; Camarri, P.; Camerlingo, M. T.; Cameron, D.; Camincher, C.; Campanelli, M.; Camplani, A.; Canale, V.; Canesse, A.; Cantero, J.; Cao, Y.; Capocasa, F.; Capua, M.; Carbone, A.; Cardarelli, R.; Cardenas, J. C. J.; Cardillo, F.; Carli, T.; Carlino, G.; Carlotto, J. I.; Carlson, B. T.; Carlson, E. M.; Carminati, L.; Carnelli, A.; Carnesale, M.; Caron, S.; Carquin, E.; Carra, S.; Carratta, G.; Argos, F. Carrio; Carter, J. W. S.; Carter, T. M.; Casado, M. P.; Caspar, M.; Castiglia, E. G.; Castillo, F. L.; Castillo Garcia, L.; Castillo Gimenez, V.; Castro, N. F.; Catinaccio, A.; Catmore, J. R.; Cavaliere, V.; Cavalli, N.; Cavasinni, V.; Cekmecelioglu, Y. C.; Celebi, E.; Celli, F.; Centonze, M. S.; Cepaitis, V.; Cerny, K.; Cerqueira, A. S.; Cerri, A.; Cerrito, L.; Cerutti, F.; Cervato, B.; Cervelli, A.; Cesarini, G.; Cetin, S. A.; Chadi, Z.; Chakraborty, D.; Chan, J.; Chan, W. Y.; Chapman, J. D.; Chapon, E.; Chargeishvili, B.; Charlton, D. G.; Charman, T. P.; Chatterjee, M.; Chauhan, C.; Chekanov, S.; Chekulaev, S. V.; Chelkov, G. A.; Chen, A.; Chen, B.; Chen, H.; Chen, J.; Chen, M.; Chen, S.; Chen, S. J.; Chen, X.; Chen, Y.; Cheng, C. L.; Cheng, H. C.; Cheong, S.; Cheplakov, A.; Cheremushkina, E.; Cherepanova, E.; El Moursli, R. Cherkaoui; Cheu, E.; Cheung, K.; Chevalier, L.; Chiarella, V.; Chiarelli, G.; Chiedde, N.; Chiodini, G.; Chisholm, A. S.; Chitan, A.; Chitishvili, M.; Chizhov, M. V.; Choi, K.; Chomont, A. R.; Chou, Y.; Chow, E. Y. S.; Chowdhury, T.; Chu, K. L.; Chu, M. C.; Chu, X.; Chudoba, J.; Chwastowski, J. J.; Cieri, D.; Ciesla, K. M.; Cindro, V.; Ciocio, A.; Cirotto, F.; Citron, Z. H.; Citterio, M.; Ciubotaru, D. A.; Ciungu, B. M.; Clark, A.; Clark, P. J.; Columbie, J. M. Clavijo; Clawson, S. E.; Clement, C.; Clercx, J.; Clissa, L.; Coadou, Y.; Cobal, M.; Coccaro, A.; Coelho Barrue, R. F.; Coelho Lopes De Sa, R.; Coelli, S.; Cohen, H.; Coimbra, A. E. C.; Cole, B.; Collot, J.; Conde Muino, P.; Connell, M. P.; Connell, S. H.; Connelly, I. A.; Conroy, E. I.; Conventi, F.; Cooke, H. G.; Cooper-Sarkar, A. M.; Choi, A. Cordeiro Oudot; Cormier, F.; Corpe, L. D.; Corradi, M.; Corriveau, F.; Cortes-Gonzalez, A.; Costa, M. J.; Costanza, F.; Costanzo, D.; Cote, B. M.; Cowan, G.; Cranmer, K.; Cremonini, D.; Crepe-Renaudin, S.; Crescioli, F.; Cristinziani, M.; Cristoforetti, M.; Croft, V.; Crosby, J. E.; Crosetti, G.; Cueto, A.; Donszelmann, T. Cuhadar; Cui, H.; Cui, Z.; Cunningham, W. R.; Curcio, F.; Czodrowski, P.; Czurylo, M. M.; De Sousa, M. J. Da Cunha Sargedas; Da Fonseca Pinto, J. V.; Da Via, C.; Dabrowski, W.; Dado, T.; Dahbi, S.; Dai, T.; Dal Santo, D.; Dallapiccola, C.; Dam, M.; D'amen, G.; D'Amico, V.; Damp, J.; Dandoy, J. R.; Daneri, M. F.; Danninger, M.; Dao, V.; Darbo, G.; Darmora, S.; Das, S. J.; D'Auria, S.; David, C.; Davidek, T.; Davis-Purcell, B.; Dawson, I.; Day-hall, H. A.; De, K.; De Asmundis, R.; De Biase, N.; De Castro, S.; De Groot, N.; de Jong, P.; De la Torre, H.; De Maria, A.; De Salvo, A.; De Sanctis, U.; De Santo, A.; De Vivie De Regie, J. B.; Dedovich, D. V.; Degens, J.; Deiana, A. M.; Del Corso, F.; Del Peso, J.; Del Rio, F.; Deliot, F.; Delitzsch, C. M.; Della Pietra, M.; Della Volpe, D.; Dell'Acqua, A.; Dell'Asta, L.; Delmastro, M.; Delsart, P. A.; Demers, S.; Demichev, M.; Denisov, S. P.; D'Eramo, L.; Derendarz, D.; Derue, F.; Dervan, P.; Desch, K.; Deutsch, C.; Di Bello, F. A.; Di Ciaccio, A.; Di Ciaccio, L.; Di Domenico, A.; Di Donato, C.; Di Girolamo, A.; Di Gregorio, G.; Di Luca, A.; Di Micco, B.; Di Nardo, R.; Diaconu, C.; Diamantopoulou, M.; Dias, F. A.; Do Vale, T. Dias; Diaz, M. A.; Capriles, F. G. Diaz; Didenko, M.; Diehl, E. B.; Diehl, L.; Cornell, S. Diez; Pardos, C. Diez; Dimitriadi, C.; Dimitrievska, A.; Dingfelder, J.; Dinu, I. -M.; Dittmeier, S. J.; Dittus, F.; Djama, F.; Djobava, T.; Djuvsland, J. I.; Doglioni, C.; Dohnalova, A.; Dolejsi, J.; Dolezal, Z.; Dona, K. M.; Donadelli, M.; Dong, B.; Donini, J.; D'Onofrio, A.; D'Onofrio, M.; Dopke, J.; Doria, A.; Dos Santos Fernandes, N.; Dougan, P.; Dova, M. T.; Doyle, A. T.; Draguet, M. A.; Dreyer, E.; Drivas-koulouris, I.; Drnevich, M.; Drobac, A. S.; Drozdova, M.; Du, D.; du Pree, T. A.; Dubinin, F.; Dubovsky, M.; Duchovni, E.; Duckeck, G.; Ducu, O. A.; Duda, D.; Dudarev, A.; Duden, E. R.; D'uffizi, M.; Duflot, L.; Duhrssen, M.; Duelsen, C.; Dumitriu, A. E.; Dunford, M.; Dungs, S.; Dunne, K.; Duperrin, A.; Yildiz, H. Duran; Dueren, M.; Durglishvili, A.; Dwyer, B. L.; Dyckes, G. I.; Dyndal, M.; Dysch, S.; Dziedzic, B. S.; Earnshaw, Z. O.; Eberwein, G. H.; Eckerova, B.; Eggebrecht, S.; De Souza, E. Egidio Purcino; Ehrke, L. F.; Eigen, G.; Einsweiler, K.; Ekelof, T.; Ekman, P. A.; El Farkh, S.; El Ghazali, Y.; El Jarrari, H.; El Moussaouy, A.; Ellajosyula, V.; Ellert, M.; Ellinghaus, F.; Elliot, A. A.; Ellis, N.; Elmsheuser, J.; Elsing, M.; Emeliyanov, D.; Enari, Y.; Ene, I.; Epari, S.; Erdmann, J.; Erland, P. A.; Errenst, M.; Escalier, M.; Escobar, C.; Etzion, E.; Evans, G.; Evans, H.; Evans, L. S.; Evans, M. O.; Ezhilov, A.; Ezzarqtouni, S.; Fabbri, F.; Fabbri, L.; Facini, G.; Fadeyev, V.; Fakhrutdinov, R. M.; Falciano, S.; Coelho, L. F. Falda Ulhoa; Falke, P. J.; Faltova, J.; Fan, C.; Fan, Y.; Fang, Y.; Fanti, M.; Faraj, M.; Farazpay, Z.; Farbin, A.; Farilla, A.; Farooque, T.; Farrington, S. M.; Fassi, F.; Fassouliotis, D.; Giannelli, M. Faucci; Fawcett, W. J.; Fayard, L.; Federic, P.; Federicova, P.; Fedin, O. L.; Fedotov, G.; Feickert, M.; Feligioni, L.; Fellers, D. E.; Feng, C.; Feng, M.; Feng, Z.; Fenton, M. J.; Fenyuk, A. B.; Ferencz, L.; Ferguson, R. A. M.; Fernandez Luengo, S. I.; Fernandez Martinez, P.; Fernoux, M. J. V.; Ferrando, J.; Ferrari, A.; Ferrari, P.; Ferrari, R.; Ferrere, D.; Ferretti, C.; Fiedler, F.; Fiedler, P.; Filipcic, A.; Filmer, E. K.; Filthaut, F.; Fiolhais, M. C. N.; Fiorini, L.; Fisher, W. C.; Fitschen, T.; Fitzhugh, P. M.; Fleck, I.; Fleischmann, P.; Flick, T.; Flores, M.; Castillo, L. R. Flores; De Acedo, L. Flores Sanz; Follega, F. M.; Fomin, N.; Foo, J. H.; Forland, B. C.; Formica, A.; Forti, A. C.; Fortin, E.; Fortman, A. W.; Foti, M. G.; Fountas, L.; Fournier, D.; Fox, H.; Francavilla, P.; Francescato, S.; Franchellucci, S.; Franchini, M.; Franchino, S.; Francis, D.; Franco, L.; Lima, V. Franco; Franconi, L.; Franklin, M.; Frattari, G.; Freegard, A. C.; Freund, W. S.; Frid, Y. Y.; Friend, J.; Fritzsche, N.; Froch, A.; Froidevaux, D.; Frost, J. A.; Fu, Y.; Fujimoto, M.; Fullana Torregrosa, E.; Fung, K. Y.; Furtado De Simas Filho, E.; Furukawa, M.; Fuster, J.; Gabrielli, A.; Gabrielli, A.; Gadow, P.; Gagliardi, G.; Gagnon, L. G.; Gallas, E. J.; Gallop, B. J.; Gan, K. K.; Ganguly, S.; Gao, J.; Gao, Y.; Garay Walls, F. M.; Garcia, B.; Garcia, C.; Alonso, A. Garcia; Caffaro, A. G. Garcia; Garcia Navarro, J. E.; Garcia-Sciveres, M.; Gardner, G. L.; Gardner, R. W.; Garelli, N.; Garg, D.; Garg, R. B.; Gargan, J. M.; Garner, C. A.; Garvey, C. M.; Gasiorowski, S. J.; Gaspar, P.; Gaudio, G.; Gautam, V.; Gauzzi, P.; Gavrilenko, I. L.; Gavrilyuk, A.; Gay, C.; Gaycken, G.; Gazis, E. N.; Geanta, A. A.; Gee, C. M.; Gemme, C.; Genest, M. H.; Gentile, S.; Gentry, A. D.; George, S.; George, W. F.; Geralis, T.; Gessinger-Befurt, P.; Geyik, M. E.; Ghani, M.; Ghneimat, M.; Ghorbanian, K.; Ghosal, A.; Ghosh, A.; Ghosh, A.; Giacobbe, B.; Giagu, S.; Giani, T.; Giannetti, P.; Giannini, A.; Gibson, S. M.; Gignac, M.; Gil, D. T.; Gilbert, A. K.; Gilbert, B. J.; Gillberg, D.; Gilles, G.; Gillwald, N. E. K.; Ginabat, L.; Gingrich, D. M.; Giordani, M. P.; Giraud, P. F.; Giugliarelli, G.; Giugni, D.; Giuli, F.; Gkialas, I.; Gladilin, L. K.; Glasman, C.; Gledhill, G. R.; Glemza, G.; Glisic, M.; Gnesi, I.; Go, Y.; Goblirsch-Kolb, M.; Gocke, B.; Godin, D.; Gokturk, B.; Goldfarb, S.; Golling, T.; Gololo, M. G. D.; Golubkov, D.; Gombas, J. P.; Gomes, A.; Da Silva, G. Gomes; Gomez Delegido, A. J.; Goncalo, R.; Gonella, G.; Gonella, L.; Gongadze, A.; Gonnella, F.; Gonski, J. L.; Andana, R. Y. Gonzalez; Gonzalez de la Hoz, S.; Gonzalez Fernandez, S.; Lopez, R. Gonzalez; Renteria, C. Gonzalez; Rodrigues, M. V. Gonzalez; Suarez, R. Gonzalez; Gonzalez-Sevilla, S.; Gonzalvo Rodriguez, G. R.; Goossens, L.; Gorini, B.; Gorini, E.; Gorisek, A.; Gosart, T. C.; Goshaw, A. T.; Gostkin, M. I.; Goswami, S.; Gottardo, C. A.; Gotz, S. A.; Gouighri, M.; Goumarre, V.; Goussiou, A. G.; Govender, N.; Grabowska-Bold, I.; Graham, K.; Gramstad, E.; Grancagnolo, S.; Grandi, M.; Grant, C. M.; Gravila, P. M.; Gravili, F. G.; Gray, H. M.; Greco, M.; Grefe, C.; Gregor, I. M.; Grenier, P.; Grewe, S. G.; Grieco, C.; Grillo, A. A.; Grimm, K.; Grinstein, S.; Grivaz, J. -F.; Gross, E.; Grosse-Knetter, J.; Grud, C.; Grundy, J. C.; Guan, L.; Guan, W.; Gubbels, C.; Guerrero Rojas, J. G. R.; Guerrieri, G.; Guescini, F.; Gugel, R.; Guhit, J. A. M.; Guida, A.; Guillemin, T.; Guilloton, E.; Guindon, S.; Guo, F.; Guo, J.; Guo, L.; Guo, Y.; Gupta, R.; Gurbuz, S.; Gurdasani, S. S.; Gustavino, G.; Guth, M.; Gutierrez, P.; Zagazeta, L. F. Gutierrez; Gutschow, C.; Gwenlan, C.; Gwilliam, C. B.; Haaland, E. S.; Haas, A.; Habedank, M.; Haber, C.; Hadavand, H. K.; Hadef, A.; Hadzic, S.; Hahn, J. J.; Haines, E. H.; Haleem, M.; Haley, J.; Hall, J. J.; Hallewell, G. D.; Halser, L.; Hamano, K.; Hamer, M.; Hamity, G. N.; Hampshire, E. J.; Han, J.; Han, K.; Han, L.; Han, S.; Han, Y. F.; Hanagaki, K.; Hance, M.; Hangal, D. A.; Hanif, H.; Hank, M. D.; Hankache, R.; Hansen, J. B.; Hansen, J. D.; Hansen, P. H.; Hara, K.; Harada, D.; Harenberg, T.; Harkusha, S.; Harris, M. L.; Harris, Y. T.; Harrison, J.; Harrison, N. M.; Harrison, P. F.; Hartman, N. M.; Hartmann, N. M.; Hasegawa, Y.; Hauser, R.; Hawkes, C. M.; Hawkings, R. J.; Hayashi, Y.; Hayashida, S.; Hayden, D.; Hayes, C.; Hayes, R. L.; Hays, C. P.; Hays, J. M.; Hayward, H. S.; He, F.; He, M.; He, Y.; Heatley, N. B.; Hedberg, V.; Heggelund, A. L.; Hehir, N. D.; Heidegger, C.; Heidegger, K. K.; Heidorn, W. D.; Heilman, J.; Heim, S.; Heim, T.; Heinlein, J. G.; Heinrich, J. J.; Heinrich, L.; Hejbal, J.; Helary, L.; Held, A.; Hellesund, S.; Helling, C. M.; Hellman, S.; Henderson, R. C. W.; Henkelmann, L.; Correia, A. M. Henriques; Herde, H.; Jimenez, Y. Hernandez; Herrmann, L. M.; Herrmann, T.; Herten, G.; Hertenberger, R.; Hervas, L.; Hesping, M. E.; Hessey, N. P.; Hibi, H.; Hill, E.; Hillier, S. J.; Hinds, J. R.; Hinterkeuser, F.; Hirose, M.; Hirose, S.; Hirschbuehl, D.; Hitchings, T. G.; Hiti, B.; Hobbs, J.; Hobincu, R.; Hod, N.; Hodgkinson, M. C.; Hodkinson, B. H.; Hoecker, A.; Hofer, J.; Holm, T.; Holzbock, M.; Hommels, L. B. A. H.; Honan, B. P.; Hong, J.; Hong, T. M.; Hooberman, B. H.; Hopkins, W. H.; Horii, Y.; Hou, S.; Howard, A. S.; Howarth, J.; Hoya, J.; Hrabovsky, M.; Hrynevich, A.; Hryn'ova, T.; Hsu, P. J.; Hsu, S. -C.; Hu, Q.; Hu, Y. F.; Huang, S.; Huang, X.; Huang, Y.; Huang, Y.; Huang, Z.; Hubacek, Z.; Huebner, M.; Huegging, F.; Huffman, T. B.; Hugli, C. A.; Huhtinen, M.; Huiberts, S. K.; Hulsken, R.; Huseynov, N.; Huston, J.; Huth, J.; Hyneman, R.; Iacobucci, G.; Iakovidis, G.; Ibragimov, I.; Iconomidou-Fayard, L.; Iengo, P.; Iguchi, R.; Iizawa, T.; Ikegami, Y.; Ilic, N.; Imam, H.; Lezki, M. Ince; Carlson, T. Ingebretsen; Introzzi, G.; Iodice, M.; Ippolito, V.; Irwin, R. K.; Ishino, M.; Islam, W.; Issever, C.; Istin, S.; Ito, H.; Ponce, J. M. Iturbe; Iuppa, R.; Ivina, A.; Izen, J. M.; Izzo, V.; Jacka, P.; Jackson, P.; Jacobs, R. M.; Jaeger, B. P.; Jagfeld, C. S.; Jain, G.; Jain, P.; Jaekel, G.; Jakobs, K.; Jakoubek, T.; Jamieson, J.; Janas, K. W.; Javurkova, M.; Jeanneau, F.; Jeanty, L.; Jejelava, J.; Jenni, P.; Jessiman, C. E.; Jezequel, S.; Jia, C.; Jia, J.; Jia, X.; Jia, X.; Jia, Z.; Jiang, Y.; Jiggins, S.; Jimenez Pena, J.; Jin, S.; Jinaru, A.; Jinnouchi, O.; Johansson, P.; Johns, K. A.; Johnson, J. W.; Jones, D. M.; Jones, E.; Jones, P.; Jones, R. W. L.; Jones, T. J.; Joos, H. L.; Joshi, R.; Jovicevic, J.; Ju, X.; Junggeburth, J. J.; Junkermann, T.; Juste Rozas, A.; Juzek, M. K.; Kabana, S.; Kaczmarska, A.; Kado, M.; Kagan, H.; Kagan, M.; Kahn, A.; Kahn, A.; Kahra, C.; Kaji, T.; Kajomovitz, E.; Kakati, N.; Kalaitzidou, I.; Kalderon, C. W.; Kamenshchikov, A.; Kang, N. J.; Kar, D.; Karava, K.; Kareem, M. J.; Karentzos, E.; Karkanias, I.; Karkout, O.; Karpov, S. N.; Karpova, Z. M.; Kartvelishvili, V.; Karyukhin, A. N.; Kasimi, E.; Katzy, J.; Kaur, S.; Kawade, K.; Kawale, M. P.; Kawamoto, C.; Kawamoto, T.; Kay, E. F.; Kaya, F. I.; Kazakos, S.; Kazanin, V. F.; Ke, Y.; Keaveney, J. M.; Keeler, R.; Kehris, G. V.; Keller, J. S.; Kelly, A. S.; Kempster, J. J.; Kennedy, K. E.; Kennedy, P. D.; Kepka, O.; Kerridge, B. P.; Kersten, S.; Kersevan, B. P.; Keshri, S.; Keszeghova, L.; Haghighat, S. Ketabchi; Khandoga, M.; Khanov, A.; Kharlamov, A. G.; Kharlamova, T.; Khoda, E. E.; Kholodenko, M.; Khoo, T. J.; Khoriauli, G.; Khubua, J.; Khwaira, Y. A. R.; Kilgallon, A.; Kim, D. W.; Kim, Y. K.; Kimura, N.; Kingston, M. K.; Kirchhoff, A.; Kirfel, C.; Kirfel, F.; Kirk, J.; Kiryunin, A. E.; Kitsaki, C.; Kivernyk, O.; Klassen, M.; Klein, C.; Klein, L.; Klein, M. H.; Klein, M.; Klein, S. B.; Klein, U.; Klimek, P.; Klimentov, A.; Klioutchnikova, T.; Kluit, P.; Kluth, S.; Kneringer, E.; Knight, T. M.; Knue, A.; Kobayashi, R.; Kobylianskii, D.; Koch, S. F.; Kocian, M.; Kodys, P.; Koeck, D. M.; Koenig, P. T.; Koffas, T.; Kolb, M.; Koletsou, I.; Komarek, T.; Koeneke, K.; Kong, A. X. Y.; Kono, T.; Konstantinidis, N.; Konya, B.; Kopeliansky, R.; Koperny, S.; Korcyl, K.; Kordas, K.; Koren, G.; Korn, A.; Korn, S.; Korolkov, I.; Korotkova, N.; Kortman, B.; Kortner, O.; Kortner, S.; Kostecka, W. H.; Kostyukhin, V. V.; Kotsokechagia, A.; Kotwal, A.; Koulouris, A.; Kourkoumeli-Charalampidi, A.; Kourkoumelis, C.; Kourlitis, E.; Kovanda, O.; Kowalewski, R.; Kozanecki, W.; Kozhin, A. S.; Kramarenko, V. A.; Kramberger, G.; Kramer, P.; Krasny, M. W.; Krasznahorkay, A.; Kraus, J. W.; Kremer, J. A.; Kresse, T.; Kretzschmar, J.; Kreul, K.; Krieger, P.; Krishnamurthy, S.; Krivos, M.; Krizka, K.; Kroeninger, K.; Kroha, H.; Kroll, J.; Kroll, J.; Krowpman, K. S.; Kruchonak, U.; Krueger, H.; Krumnack, N.; Kruse, M. C.; Krzysiak, J. A.; Kuchinskaia, O.; Kuday, S.; Kuehn, S.; Kuesters, R.; Kuhl, T.; Kukhtin, V.; Kulchitsky, Y.; Kuleshov, S.; Kumar, M.; Kumari, N.; Kupco, A.; Kupfer, T.; Kupich, A.; Kuprash, O.; Kurashige, H.; Kurchaninov, L. L.; Kurdysh, O.; Kurochkin, Y. A.; Kurova, A.; Kuze, M.; Kvam, A. K.; Kvita, J.; Kwan, T.; Kyriacou, N. G.; Laatu, L. A. O.; Lacasta, C.; Lacava, F.; Lacker, H.; Lacour, D.; Lad, N. N.; Ladygin, E.; Laforge, B.; Lagouri, T.; Lahbabi, F. Z.; Lai, S.; Lakomiec, I. K.; Lalloue, N.; Lambert, J. E.; Lammers, S.; Lampl, W.; Lampoudis, C.; Lancaster, A. N.; Lancon, E.; Landgraf, U.; Landon, M. P. J.; Lang, V. S.; Langenberg, R. J.; Langrekken, O. K. B.; Lankford, A. J.; Lanni, F.; Lantzsch, K.; Lanza, A.; Lapertosa, A.; Laporte, J. F.; Lari, T.; Manghi, F. Lasagni; Lassnig, M.; Latonova, V.; Laudrain, A.; Laurier, A.; Lawlor, S. D.; Lawrence, Z.; Lazzaroni, M.; Le, B.; Le Boulicaut, E. M.; Leban, B.; Lebedev, A.; LeBlanc, M.; Ledroit-Guillon, F.; Lee, A. C. A.; Lee, S. C.; Lee, S.; Lee, T. F.; Leeuw, L. L.; Lefebvre, H. P.; Lefebvre, M.; Leggett, C.; Miotto, G. Lehmann; Leigh, M.; Leight, W. A.; Leinonen, W.; Leisos, A.; Leite, M. A. L.; Leitgeb, C. E.; Leitner, R.; Leney, K. J. C.; Lenz, T.; Leone, S.; Leonidopoulos, C.; Leopold, A.; Leroy, C.; Les, R.; Lester, C. G.; Levchenko, M.; Leveque, J.; Levin, D.; Levinson, L. J.; Lewicki, M. P.; Lewis, D. J.; Li, A.; Li, B.; Li, C.; Li, C. -Q.; Li, H.; Li, K.; Li, L.; Li, M.; Li, Q. Y.; Li, S.; Li, T.; Li, X.; Li, Z.; Liang, S.; Liang, Z.; Liberatore, M.; Liberti, B.; Lie, K.; Lieber Marin, J.; Lien, H.; Lin, K.; Lindley, R. E.; Lindon, J. H.; Lipeles, E.; Lipniacka, A.; Lister, A.; Little, J. D.; Liu, B.; Liu, B. X.; Liu, D.; Liu, J. B.; Liu, J. K. K.; Liu, K.; Liu, M.; Liu, M. Y.; Liu, P.; Liu, Q.; Liu, X.; Liu, Y.; Liu, Y. L.; Liu, Y. W.; Merino, J. Llorente; Lloyd, S. L.; Lobodzinska, E. M.; Loch, P.; Loffredo, S.; Lohse, T.; Lohwasser, K.; Loiacono, E.; Lokajicek, M.; Lomas, J. D.; Long, J. D.; Longarini, I.; Longo, L.; Longo, R.; Lopez Paz, I.; Solis, A. Lopez; Lorenz, J.; Martinez, N. Lorenzo; Lory, A. M.; Centeno, G. Loeschcke; Loseva, O.; Lou, X.; Lounis, A.; Love, J.; Love, P. A.; Lu, G.; Lu, M.; Lu, S.; Lu, Y. J.; Lubatti, H. J.; Luci, C.; Alves, F. L. Lucio; Lucotte, A.; Luehring, F.; Luise, I.; Lukianchuk, O.; Lundberg, O.; Lund-Jensen, B.; Luongo, N. A.; Lutz, M. S.; Lux, A. B.; Lynn, D.; Lyons, H.; Lysak, R.; Lytken, E.; Lyubushkin, V.; Lyubushkina, T.; Lyukova, M. M.; Ma, H.; Ma, K.; Ma, L. L.; Ma, Y.; Mac Donell, D. M.; Maccarrone, G.; MacDonald, J. C.; Machado De Abreu Farias, P. C.; Madar, R.; Mader, W. F.; Madula, T.; Maeda, J.; Maeno, T.; Maguire, H.; Maiboroda, V.; Maio, A.; Maj, K.; Majersky, O.; Majewski, S.; Makovec, N.; Maksimovic, V.; Malaescu, B.; Malecki, Pa.; Maleev, V. P.; Malek, F.; Mali, M.; Malito, D.; Mallik, U.; Maltezos, S.; Malyukov, S.; Mamuzic, J.; Mancini, G.; Manco, G.; Mandalia, J. P.; Mandic, I.; Manhaes de Andrade Filho, L.; Maniatis, I. M.; Ramos, J. Manjarres; Mankad, D. C.; Mann, A.; Mansoulie, B.; Manzoni, S.; Marantis, A.; Marchiori, G.; Marcisovsky, M.; Marcon, C.; Marinescu, M.; Marjanovic, M.; Marshall, E. J.; Marshall, Z.; Marti-Garcia, S.; Martin, T. A.; Martin, V. J.; Latour, B. Martin Dit; Martinelli, L.; Martinez, M.; Martinez Agullo, P.; Outschoorn, V. I. Martinez; Martinez Suarez, P.; Martin-Haugh, S.; Martoiu, V. S.; Martyniuk, A. C.; Marzin, A.; Mascione, D.; Masetti, L.; Mashimo, T.; Masik, J.; Maslennikov, A. L.; Massa, L.; Massarotti, P.; Mastrandrea, P.; Mastroberardino, A.; Masubuchi, T.; Mathisen, T.; Matousek, J.; Matsuzawa, N.; Maurer, J.; Macek, B.; Maximov, D. A.; Mazini, R.; Maznas, I.; Mazza, M.; Mazza, S. M.; Mazzeo, E.; Mc Ginn, C.; Mc Gowan, J. P.; Mc Kee, S. P.; McDonald, E. F.; McDougall, A. E.; Mcfayden, J. A.; McGovern, R. P.; Mchedlidze, G.; Mckenzie, R. P.; Mclachlan, T. C.; Mclaughlin, D. J.; McMahon, S. J.; Mcpartland, C. M.; McPherson, R. A.; Mehlhase, S.; Mehta, A.; Melini, D.; Garcia, B. R. Mellado; Melo, A. H.; Meloni, F.; Da Costa, A. M. Mendes Jacques; Meng, H. Y.; Meng, L.; Menke, S.; Mentink, M.; Meoni, E.; Merlassino, C.; Merola, L.; Meroni, C.; Merz, G.; Meshkov, O.; Metcalfe, J.; Mete, A. S.; Meyer, C.; Meyer, J. -P.; Middleton, R. P.; Mijovic, L.; Mikenberg, G.; Mikestikova, M.; Mikuz, M.; Mildner, H.; Milic, A.; Milke, C. D.; Miller, D. W.; Miller, L. S.; Milov, A.; Milstead, D. A.; Min, T.; Minaenko, A. A.; Minashvili, I. A.; Mince, L.; Mincer, A. I.; Mindur, B.; Mineev, M.; Mino, Y.; Mir, L. M.; Miralles Lopez, M.; Mironova, M.; Mishima, A.; Missio, M. C.; Mitra, A.; Mitsou, V. A.; Mitsumori, Y.; Miu, O.; Miyagawa, P. S.; Mkrtchyan, T.; Mlinarevic, M.; Mlinarevic, T.; Mlynarikova, M.; Mobius, S.; Moder, P.; Mogg, P.; Mohammed, A. F.; Mohapatra, S.; Mokgatitswane, G.; Moleri, L.; Mondal, B.; Mondal, S.; Moenig, K.; Monnier, E.; Monsonis Romero, L.; Montejo Berlingen, J.; Montella, M.; Montereali, F.; Monticelli, F.; Monzani, S.; Morange, N.; Moreira De Carvalho, A. L.; Moreno Llacer, M.; Martinez, C. Moreno; Morettini, P.; Morgenstern, S.; Morii, M.; Morinaga, M.; Morley, A. K.; Morodei, F.; Morvaj, L.; Moschovakos, P.; Moser, B.; Mosidze, M.; Moskalets, T.; Moskvitina, P.; Moss, J.; Moyse, E. J. W.; Mtintsilana, O.; Muanza, S.; Mueller, J.; Muenstermann, D.; Mueller, R.; Mullier, G. A.; Mullin, A. J.; Mullin, J. J.; Mungo, D. P.; Munoz Perez, D.; Sanchez, F. J. Munoz; Murin, M.; Murray, W. J.; Murrone, A.; Muse, J. M.; Muskinja, M.; Mwewa, C.; Myagkov, A. G.; Myers, A. J.; Myers, A. A.; Myers, G.; Myska, M.; Nachman, B. P.; Nackenhorst, O.; Nag, A.; Nagai, K.; Nagano, K.; Nagle, J. L.; Nagy, E.; Nairz, A. M.; Nakahama, Y.; Nakamura, K.; Nakkalil, K.; Nanjo, H.; Narayan, R.; Narayanan, E. A.; Naryshkin, I.; Naseri, M.; Nasri, S.; Nass, C.; Navarro, G.; Navarro-Gonzalez, J.; Nayak, R.; Nayaz, A.; Nechaeva, P. Y.; Nechansky, F.; Nedic, L.; Neep, T. J.; Negri, A.; Negrini, M.; Nellist, C.; Nelson, C.; Nelson, K.; Nemecek, S.; Nessi, M.; Neubauer, M. S.; Neuhaus, F.; Neundorf, J.; Newhouse, R.; Newman, P. R.; Ng, C. W.; Ng, Y. W. Y.; Ngair, B.; Nguyen, H. D. N.; Nickerson, R. B.; Nicolaidou, R.; Nielsen, J.; Niemeyer, M.; Niermann, J.; Nikiforou, N.; Nikolaenko, V.; Nikolic-Audit, I.; Nikolopoulos, K.; Nilsson, P.; Ninca, I.; Nindhito, H. R.; Ninio, G.; Nisati, A.; Nishu, N.; Nisius, R.; Nitschke, J. -E.; Nkadimeng, E. K.; Nobe, T.; Noel, D. L.; Nommensen, T.; Norfolk, M. B.; Norisam, R. R. B.; Norman, B. J.; Novak, J.; Novak, T.; Novotny, L.; Novotny, R.; Nozka, L.; Ntekas, K.; Nunes De Moura Junior, N. M. J.; Nurse, E.; Ocariz, J.; Ochi, A.; Ochoa, I.; Oerdek, S.; Offermann, J. T.; Ogrodnik, A.; Oh, A.; Ohm, C. C.; Oide, H.; Oishi, R.; Ojeda, M. L.; O'Keefe, M. W.; Okumura, Y.; Oleiro Seabra, L. F.; Olivares Pino, S. A.; Damazio, D. Oliveira; Oliveira Goncalves, D.; Oliver, J. L.; Olszewski, A.; Oencel, O. O.; O'Neill, A. P.; Onofre, A.; Onyisi, P. U. E.; Oreglia, M. J.; Orellana, G. E.; Orestano, D.; Orlando, N.; Orr, R. S.; O'Shea, V.; Osojnak, L. M.; Ospanov, R.; Otero y Garzon, G.; Otono, H.; Ott, P. S.; Ottino, G. J.; Ouchrif, M.; Ouellette, J.; Ould-Saada, F.; Owen, M.; Owen, R. E.; Oyulmaz, K. Y.; Ozcan, V. E.; Ozturk, N.; Ozturk, S.; Pacey, H. A.; Pacheco Pages, A.; Padilla Aranda, C.; Padovano, G.; Griso, S. Pagan; Palacino, G.; Palazzo, A.; Palestini, S.; Pan, J.; Pan, T.; Panchal, D. K.; Pandini, C. E.; Vazquez, J. G. Panduro; Pandya, H. D.; Pang, H.; Pani, P.; Panizzo, G.; Paolozzi, L.; Papadatos, C.; Parajuli, S.; Paramonov, A.; Paraskevopoulos, C.; Hernandez, D. Paredes; Park, T. H.; Parker, M. A.; Parodi, F.; Parrish, E. W.; Parrish, V. A.; Parsons, J. A.; Parzefall, U.; Dias, B. Pascual; Dominguez, L. Pascual; Pasqualucci, E.; Passaggio, S.; Pastore, F.; Pasuwan, P.; Patel, P.; Patel, U. M.; Pater, J. R.; Pauly, T.; Pearkes, J.; Pedersen, M.; Pedro, R.; Peleganchuk, S. V.; Penc, O.; Pender, E. A.; Peng, H.; Penski, K. E.; Penzin, M.; Peralva, B. S.; Peixoto, A. P. Pereira; Sanchez, L. Pereira; Perepelitsa, D. V.; Codina, E. Perez; Perganti, M.; Perini, L.; Pernegger, H.; Perrin, O.; Peters, K.; Peters, R. F. Y.; Petersen, B. A.; Petersen, T. C.; Petit, E.; Petousis, V.; Petridou, C.; Petrukhin, A.; Pettee, M.; Pettersson, N. E.; Petukhov, A.; Petukhova, K.; Pezoa, R.; Pezzotti, L.; Pezzullo, G.; Pham, T. M.; Pham, T.; Phillips, P. W.; Piacquadio, G.; Pianori, E.; Piazza, F.; Piegaia, R.; Pietreanu, D.; Pilkington, A. D.; Pinamonti, M.; Pinfold, J. L.; Pinheiro Pereira, B. C.; Pinoargote, A. E. Pinto; Pintucci, L.; Piper, K. M.; Pirttikoski, A.; Pizzi, D. A.; Pizzimento, L.; Pizzini, A.; Pleier, M. -A.; Plesanovs, V.; Pleskot, V.; Plotnikova, E.; Poddar, G.; Poettgen, R.; Poggioli, L.; Pokharel, I.; Polacek, S.; Polesello, G.; Poley, A.; Polifka, R.; Polini, A.; Pollard, C. S.; Pollock, Z. B.; Polychronakos, V.; Pacchi, E. Pompa; Ponomarenko, D.; Pontecorvo, L.; Popa, S.; Popeneciu, G. A.; Poreba, A.; Quintero, D. M. Portillo; Pospisil, S.; Postill, M. A.; Postolache, P.; Potamianos, K.; Potepa, P. A.; Potrap, I. N.; Potter, C. J.; Potti, H.; Poulsen, T.; Poveda, J.; Astigarraga, M. E. Pozo; Prades Ibanez, A.; Pretel, J.; Price, D.; Primavera, M.; Principe Martin, M. A.; Privara, R.; Procter, T.; Proffitt, M. L.; Proklova, N.; Prokofiev, K.; Proto, G.; Protopopescu, S.; Proudfoot, J.; Przybycien, M.; Przygoda, W. W.; Puddefoot, J. E.; Pudzha, D.; Pyatiizbyantseva, D.; Qian, J.; Qichen, D.; Qin, Y.; Qiu, T.; Quadt, A.; Queitsch-Maitland, M.; Quetant, G.; Quinn, R. P.; Bolanos, G. Rabanal; Rafanoharana, D.; Ragusa, F.; Rainbolt, J. L.; Raine, J. A.; Rajagopalan, S.; Ramakoti, E.; Ran, K.; Rapheeha, N. P.; Rasheed, H.; Raskina, V.; Rassloff, D. F.; Rave, S.; Ravina, B.; Ravinovich, I.; Raymond, M.; Read, A. L.; Readioff, N. P.; Rebuzzi, D. M.; Redlinger, G.; Reed, A. S.; Reeves, K.; Reidelsturz, J. A.; Reikher, D.; Rej, A.; Rembser, C.; Renardi, A.; Renda, M.; Rendel, M. B.; Renner, F.; Rennie, A. G.; Rescia, A. L.; Resconi, S.; Ressegotti, M.; Rettie, S.; Rivera, J. G. Reyes; Reynolds, E.; Rezanova, O. L.; Reznicek, P.; Ribaric, N.; Ricci, E.; Richter, R.; Richter, S.; Richter-Was, E.; Ridel, M.; Ridouani, S.; Rieck, P.; Riedler, P.; Riefel, E. M.; Rijssenbeek, M.; Rimoldi, A.; Rimoldi, M.; Rinaldi, L.; Rinn, T. T.; Rinnagel, M. P.; Ripellino, G.; Riu, I.; Rivadeneira, P.; Vergara, J. C. Rivera; Rizatdinova, F.; Rizvi, E.; Roberts, B. A.; Roberts, B. R.; Robertson, S. H.; Robinson, D.; Robles Gajardo, C. M.; Manzano, M. Robles; Robson, A.; Rocchi, A.; Roda, C.; Rodriguez Bosca, S.; Garcia, Y. Rodriguez; Rodriguez, A. Rodriguez; Vera, A. M. Rodriguez; Roe, S.; Roemer, J. T.; Roepe-Gier, A. R.; Roggel, J.; Rohne, O.; Rojas, R. A.; Roland, C. P. A.; Roloff, J.; Romaniouk, A.; Romano, E.; Romano, M.; Hernandez, A. C. Romero; Rompotis, N.; Roos, L.; Rosati, S.; Rosser, B. J.; Rossi, E.; Rossi, L. P.; Rossini, L.; Rosten, R.; Rotaru, M.; Rottler, B.; Rougier, C.; Rousseau, D.; Rousso, D.; Roy, A.; Roy-Garand, S.; Rozanov, A.; Rozen, Y.; Ruan, X.; Rubio Jimenez, A.; Ruby, A. J.; Rivera, V. H. Ruelas; Ruggeri, T. A.; Ruggiero, A.; Ruiz-Martinez, A.; Rummler, A.; Rurikova, Z.; Rusakovich, N. A.; Russell, H. L.; Russo, G.; Rutherfoord, J. P.; Colmenares, S. Rutherford; Rybacki, K.; Rybar, M.; Rye, E. B.; Ryzhov, A.; Iglesias, J. A. Sabater; Sabatini, P.; Sabetta, L.; Sadrozinski, H. F. -W.; Tehrani, F. Safai; Samani, B. Safarzadeh; Safdari, M.; Saha, S.; Sahinsoy, M.; Saimpert, M.; Saito, M.; Saito, T.; Salamani, D.; Salnikov, A.; Salt, J.; Salvador Salas, A.; Salvatore, D.; Salvatore, F.; Salzburger, A.; Sammel, D.; Sampsonidis, D.; Sampsonidou, D.; Sanchez, J.; Pineda, A. Sanchez; Sanchez Sebastian, V.; Sandaker, H.; Sander, C. O.; Sandesara, J. A.; Sandhoff, M.; Sandoval, C.; Sankey, D. P. C.; Sano, T.; Sansoni, A.; Santi, L.; Santoni, C.; Santos, H.; Santpur, S. N.; Santra, A.; Saoucha, K. A.; Saraiva, J. G.; Sardain, J.; Sasaki, O.; Sato, K.; Sauer, C.; Sauerburger, F.; Sauvan, E.; Savard, P.; Sawada, R.; Sawyer, C.; Sawyer, L.; Sayago Galvan, I.; Sbarra, C.; Sbrizzi, A.; Scanlon, T.; Schaarschmidt, J.; Schacht, P.; Schaefer, U.; Schaffer, A. C.; Schaile, D.; Schamberger, R. D.; Scharf, C.; Schefer, M. M.; Schegelsky, V. A.; Scheirich, D.; Schenck, F.; Schernau, M.; Scheulen, C.; Schiavi, C.; Schioppa, E. J.; Schioppa, M.; Schlag, B.; Schleicher, K. E.; Schlenker, S.; Schmeing, J.; Schmidt, M. A.; Schmieden, K.; Schmitt, C.; Schmitt, S.; Schoeffel, L.; Schoening, A.; Scholer, P. G.; Schopf, E.; Schott, M.; Schovancova, J.; Schramm, S.; Schroeder, F.; Schroer, T.; Schultz-Coulon, H. -C.; Schumacher, M.; Schumm, B. A.; Schune, Ph.; Schuy, A. J.; Schwartz, H. R.; Schwartzman, A.; Schwarz, T. A.; Schwemling, Ph.; Schwienhorst, R.; Sciandra, A.; Sciolla, G.; Scuri, F.; Sebastiani, C. D.; Sedlaczek, K.; Seema, P.; Seidel, S. C.; Seiden, A.; Seidlitz, B. D.; Seitz, C.; Seixas, J. M.; Sekhniaidze, G.; Sekula, S. J.; Selem, L.; Semprini-Cesari, N.; Sengupta, D.; Senthilkumar, V.; Serin, L.; Serkin, L.; Sessa, M.; Severini, H.; Sforza, F.; Sfyrla, A.; Shabalina, E.; Shaheen, R.; Shahinian, J. D.; Renous, D. Shaked; Shan, L. Y.; Shapiro, M.; Sharma, A.; Sharma, A. S.; Sharma, P.; Sharma, S.; Shatalov, P. B.; Shaw, K.; Shaw, S. M.; Shcherbakova, A.; Sh(data truncated to fit)</t>
  </si>
  <si>
    <t>Measurement of the H→γγ and H→ZZ→4l cross-sections in pp collisions at s=13.6 TeV with the ATLAS detector</t>
  </si>
  <si>
    <t>BOTTOM-QUARK FUSION; LEADING ORDER QCD; HIGGS PRODUCTION; GLUON FUSION; STRAHLUNG</t>
  </si>
  <si>
    <t>The inclusive Higgs boson production cross-section is measured in the di-photon and the ZZ -&gt; 4l decay channels using 31.4 and 29.0 fb-1 of pp collision data respectively, collected with the ATLAS detector at a centre-of-mass energy of s=13.6 TeV. To reduce the model dependence, the measurement in each channel is restricted to a particle-level phase space that closely matches the channel's detector-level kinematic selection, and it is corrected for detector effects. These measured fiducial cross-sections are sigma fid,gamma gamma= 76-13+14 fb, and sigma fid,4l= 2.80+/- 0.74 fb, in agreement with the corresponding Standard Model predictions of 67.6 +/- 3.7 fb and 3.67 +/- 0.19 fb. Assuming Standard Model acceptances and branching fractions for the two channels, the fiducial measurements are extrapolated to the full phase space yielding total cross-sections of sigma (pp -&gt; H)=67-11+12 pb and 46 +/- 12 pb at 13.6 TeV from the di-photon and ZZ -&gt; 4l measurements respectively. The two measurements are combined into a total cross-section measurement of sigma (pp -&gt; H)=58.2 +/- 8.7 pb, to be compared with the Standard Model prediction of sigma (pp -&gt; H)SM=59.9 +/- 2.6 pb.</t>
  </si>
  <si>
    <t xml:space="preserve">[Filmer, E. K.; Grant, C. M.; Jackson, P.; Kong, A. X. Y.; Moss, J.; Pandya, H. D.; Potti, H.; Ruggeri, T. A.; Ting, E. X. L.; White, M. J.] Univ Adelaide, Dept Phys, Adelaide, SA, Australia; [Gingrich, D. M.; Lindon, J. H.; Nishu, N.; Pinfold, J. L.] Univ Alberta, Dept Phys, Edmonton, AB, Canada; [Cakir, O.; Yildiz, H. Duran; Kuday, S.; Cakir, I. Turk] Ankara Univ, Dept Phys, Ankara, Turkiye; [Sultansoy, S.] TOBB Univ Econ &amp; Technol, Div Phys, Ankara, Turkiye; [Bourdarios, C. Adam; Arnaez, O.; Berger, N.; Castillo, F. L.; Costanza, F.; Delmastro, M.; Di Ciaccio, L.; Guillemin, T.; Hryn'ova, T.; Jezequel, S.; Koletsou, I.; Leveque, J.; Lewis, D. J.; Little, J. D.; Martinez, N. Lorenzo; Poddar, G.; Pineda, A. Sanchez; Sauvan, E.] Univ Savoie Mont Blanc, LAPP, CNRS, IN2P3, Annecy, France; [Bernardi, G.; Bomben, M.; Bouquet, R.; Li, A.; Li, T.; Marchiori, G.; Nakkalil, K.; Shen, Q.; Zhang, Y.] Univ Paris Cite, APC, CNRS, IN2P3, Paris, France; [Chekanov, S.; Darmora, S.; Hopkins, W. H.; Hoya, J.; Love, J.; Metcalfe, J.; Mete, A. S.; Paramonov, A.; Proudfoot, J.; Van Gemmeren, P.; Wamorkar, T.; Wang, R.; Zhang, J.] Argonne Natl Lab, High Energy Phys Div, Argonne, IL 60439 USA; [Cheu, E.; Cui, Z.; Ghosh, A.; Johns, K. A.; Lampl, W.; Lindley, R. E.; Loch, P.; Rutherfoord, J. P.; Sardain, J.; Varnes, E. W.; Zhou, H.; Zhou, Y.] Univ Arizona, Dept Phys, Tucson, AZ USA; [Gupta, D. Bakshi; Burghgrave, B.; Cardenas, J. C. J.; De, K.; Farbin, A.; Hadavand, H. K.; Myers, A. J.; Ozturk, N.; Usai, G.; White, A.] Univ Texas Arlington, Dept Phys, Arlington, TX 76019 USA; [Angelidakis, S.; Fassouliotis, D.; Fountas, L.; Gkialas, I.; Kourkoumelis, C.] Natl &amp; Kapodistrian Univ Athens, Phys Dept, Athens, Greece; [Alexopoulos, T.; Bakalis, C.; Drivas-koulouris, I.; Gazis, E. N.; Kitsaki, C.; Maltezos, S.; Paraskevopoulos, C.; Perganti, M.; Tzanis, P.] Natl Tech Univ Athens, Phys Dept, Zografos, Greece; [Andeen, T.; Burton, C. D.; Choi, K.; Onyisi, P. U. E.; Panchal, D. K.; Tost, M.; Unal, M.] Univ Texas Austin, Dept Phys, Austin, TX 78712 USA; [Huseynov, N.] Azerbaijan Acad Sci, Inst Phys, Baku, Azerbaijan; [Agaras, M. N.; Bosman, M.; Carlotto, J. I.; Casado, M. P.; Castillo Garcia, L.; Epari, S.; Fernandez Martinez, P.; Gautam, V.; Gonzalez Fernandez, S.; Grieco, C.; Grinstein, S.; Harrison, J.; Jimenez Pena, J.; Juste Rozas, A.; Korolkov, I.; Mamuzic, J.; Martinez, M.; Martinez Suarez, P.; Mir, L. M.; Montejo Berlingen, J.; Orlando, N.; Pacheco Pages, A.; Padilla Aranda, C.; Riu, I.; Salvador Salas, A.; Sonay, A.; Terzo, S.] Barcelona Inst Sci &amp; Technol, Inst Fis Altes Energies IFAE, Barcelona, Spain; [da Costa, J. Barreiro Guimares; Cai, Y.; Chu, X.; Cui, H.; Fan, Y.; Fang, Y.; Guo, F.; He, M.; Hu, Y. F.; Huang, Y.; Jia, X.; Li, M.; Li, S.; Li, Z.; Liang, S.; Liang, Z.; Liu, B.; Liu, P.; Lou, X.; Lu, G.; Mohammed, A. F.; Shan, L. Y.; Shi, X.; Tariq, K.; Wang, W.; Wu, J.; Xin, S.; Xu, D.; Xu, Z.; Yang, X.; Ye, J.; Yu, C.; Zeng, H.; Zhai, M.; Zhang, K.; Zhang, P.; Zhuang, X.] Chinese Acad Sci, Inst High Energy Phys, Beijing, Peoples R China; [Chen, X.; Feng, M.; Li, H.; Pang, H.; Xia, M.; Xu, Y.] Tsinghua Univ, Phys Dept, Beijing, Peoples R China; [Chen, H.; Chen, S. J.; De Maria, A.; Han, L.; Huang, X.; Jia, Z.; Jin, S.; Li, H.; Alves, F. L. Lucio; Min, T.; Wang, X.; Wang, Y.; Xia, L.; Xu, Z.; Ye, H.; Zhang, B.; Zhang, L.; Zheng, J.] Nanjing Univ, Dept Phys, Nanjing, Peoples R China; [Liu, Y.] Sun Yat Sen Univ, Sch Sci, Shenzhen Campus, Shenzhen, Peoples R China; [Cai, Y.; Chu, X.; Cui, H.; Fang, Y.; Guo, F.; He, M.; Hu, Y. F.; Jia, X.; Li, M.; Li, S.; Li, Z.; Liang, S.; Liu, Y.; Lou, X.; Lu, G.; Mohammed, A. F.; Ran, K.; Wu, J.; Xin, S.; Yu, C.; Zhai, M.; Zhang, K.; Zhang, P.] Univ Chinese Acad Sci UCAS, Beijing, Peoples R China; [Bakos, E.; Beemster, L. J.; Jovicevic, J.; Maksimovic, V.; Sijacki, Dj.; Vranjes, N.; Milosavljevic, M. Vranjes; Zivkovic, L.] Univ Belgrade, Inst Phys, Belgrade, Serbia; [Buanes, T.; Djuvsland, J. I.; Eigen, G.; Fomin, N.; Hellesund, S.; Huiberts, S. K.; Lipniacka, A.; Latour, B. Martin Dit; Stugu, B.; Traeet, A.] Univ Bergen, Dept Phys &amp; Technol, Bergen, Norway; [Beringer, J.; Calafiura, P.; Cerutti, F.; Ciocio, A.; Dimitrievska, A.; Dyckes, G. I.; Einsweiler, K.; Ene, I.; Foti, M. G.; Gagnon, L. G.; Garcia-Sciveres, M.; Renteria, C. Gonzalez; Gray, H. M.; Haber, C.; Han, S.; Heim, T.; Ju, X.; Leggett, C.; Marshall, Z.; Mironova, M.; Muskinja, M.; Nachman, B. P.; Ottino, G. J.; Griso, S. Pagan; Pettee, M.; Pianori, E.; Reynolds, E.; Roberts, B. R.; Santpur, S. N.; Shapiro, M.; Stanislaus, B.; Thompson, E. A.; Tsulaia, V.; Wagner, J. M.; Wang, H.; Xiong, J.; Yamazaki, T.; Yao, W. -M.; Zhang, Z.] Lawrence Berkeley Natl Lab, Phys Div, Berkeley, CA USA; [Lazzaroni, M.; Piazza, F.; Varni, C.; Yeo, B. K.] Univ Calif Berkeley, Berkeley, CA 94720 USA; [Appelt, C.; Bahmani, M.; Battulga, D.; Cortes-Gonzalez, A.; Guida, A.; Issever, C.; Khoo, T. J.; Kreul, K.; Lacker, H.; Lohse, T.; Nayaz, A.; Rivera, V. H. Ruelas; Scharf, C.; Schenck, F.; Seema, P.; Weber, H. A.] Humboldt Univ, Inst Phys, Berlin, Germany; [Beck, H. P.; Chatterjee, M.; Dal Santo, D.; Halser, L.; Mobius, S.; Mueller, R.; O'Neill, A. P.; Schefer, M. M.; Weber, M. S.] Univ Bern, Albert Einstein Ctr Fundamental Phys, Bern, Switzerland; [Beck, H. P.; Chatterjee, M.; Dal Santo, D.; Halser, L.; Mobius, S.; Mueller, R.; O'Neill, A. P.; Schefer, M. M.; Weber, M. S.] Univ Bern, Lab High Energy Phys, Bern, Switzerland; [Allport, P. P.; Auriol, A. D.; Bellos, P.; Bird, G. A.; Bracinik, J.; Charlton, D. G.; Chisholm, A. S.; Cooke, H. G.; George, W. F.; Gonella, L.; Gonnella, F.; Hawkes, C. M.; Hillier, S. J.; Krizka, K.; Lomas, J. D.; Marinescu, M.; Neep, T. J.; Newman, P. R.; Nikolopoulos, K.; Silva, J. M.; Skorda, E.; Stampekis, A.; Thomas, J. P.; Thompson, P. D.; Virdee, G. S.; Ward, R. J.; Watson, A. T.; Watson, M. F.; Wu, C.] Univ Birmingham, Sch Phys &amp; Astron, Birmingham, W Midlands, England; [Celebi, E.; Gokturk, B.; Istin, S.; Oyulmaz, K. Y.; Ozcan, V. E.] Bogazici Univ, Dept Phys, Istanbul, Turkiye; [Bingul, A.; Uysal, Z.] Gaziantep Univ, Dept Engn Phys, Gaziantep, Turkiye; [Adiguzel, A.] Istanbul Univ, Dept Phys, Istanbul, Turkiye; [Navarro, G.; Garcia, Y. Rodriguez] Univ Antonio Narino, Fac Ciencias, Bogota, Colombia; [Navarro, G.; Garcia, Y. Rodriguez] Univ Antonio Narino, Ctr Invest, Bogota, Colombia; [Sandoval, C.] Univ Nacl Colombia, Dept Fis, Bogota, Colombia; [Ballabene, E.; Bianco, G.; Carratta, G.; Cavalli, N.; Clissa, L.; Cremonini, D.; De Castro, S.; Del Corso, F.; Fabbri, L.; Franchini, M.; Gabrielli, A.; Rinaldi, L.; Sbrizzi, A.; Semprini-Cesari, N.; Sioli, M.; Valentinetti, S.; Villa, M.; Zoccoli, A.] Univ Bologna, Dipartimento Fis &amp; Astron A Righi, Bologna, Italy; [Alberghi, G. L.; Alfonsi, F.; Ballabene, E.; Bellagamba, L.; Bianco, G.; Boscherini, D.; Bruni, A.; Bruni, G.; Bruschi, M.; Carratta, G.; Cavalli, N.; Cervelli, A.; Clissa, L.; Cremonini, D.; De Castro, S.; Del Corso, F.; Fabbri, L.; Franchini, M.; Gabrielli, A.; Giacobbe, B.; Manghi, F. Lasagni; Massa, L.; Negrini, M.; Polini, A.; Rinaldi, L.; Romano, M.; Sbarra, C.; Sbrizzi, A.; Semprini-Cesari, N.; Sidoti, A.; Sioli, M.; Valentinetti, S.; Villa, M.; Zoccoli, A.] INFN, Sez Bologna, Bologna, Italy; [Akolkar, N. N.; Bandyopadhyay, A.; Bansal, S.; Bauer, P.; Bechtle, P.; Beisiegel, F.; Bernlochner, F. U.; Brock, I.; Desch, K.; Deutsch, C.; Capriles, F. G. Diaz; Dimitriadi, C.; Dingfelder, J.; Falke, P. J.; Grefe, C.; Gurbuz, S.; Hamer, M.; Herrmann, L. M.; Hinterkeuser, F.; Holm, T.; Huebner, M.; Huegging, F.; Kirfel, C.; Kirfel, F.; Kivernyk, O.; Koenig, P. T.; Krueger, H.; Lantzsch, K.; Lenz, T.; Nass, C.; Standke, M.; Vergis, C.; Von Toerne, E.; Wermes, N.] Univ Bonn, Phys Inst, Bonn, Germany; [Butler, J. M.; Lux, A. B.; Yan, Z.] Boston Univ, Dept Phys, Boston, MA 02215 USA; [Addepalli, S. V.; Apyan, A.; Bensinger, J. R.; Blocker, C.; Munoz, D. Camarero; Capocasa, F.; Duden, E. R.; Frattari, G.; Reeves, K.; Sciolla, G.; Solomon, S.; Trischuk, D. A.; Zenger, D. T., Jr.] Brandeis Univ, Dept Phys, Waltham, MA USA; [Popa, S.] Transilvania Univ Brasov, Brasov, Romania; [Alexa, C.; Chitan, A.; Ciubotaru, D. A.; Dinu, I. -M.; Ducu, O. A.; Dumitriu, A. E.; Geanta, A. A.; Jinaru, A.; Martoiu, V. S.; Maurer, J.; Pietreanu, D.; Rasheed, H.; Renda, M.; Rotaru, M.; Stoicea, G.; Tarna, G.; Trandafir, I. S.; Tudorache, A.; Tudorache, V.; Vasile, M. E.; Younas, S.] Horia Hulubei Natl Inst Phys &amp; Nucl Engn, Bucharest, Romania; [Agheorghiesei, C.; Postolache, P.] Alexandru Ioan Cuza Univ, Dept Phys, Iasi, Romania; [Popeneciu, G. A.] Natl Inst Res &amp; Dev Isotop &amp; Mol Technol, Phys Dept, Cluj Napoca, Romania; [Hobincu, R.] Univ Politehn Bucuresti, Bucharest, Romania; [Gravila, P. M.] West Univ Timisoara, Timisoara, Romania; Univ Bucharest, Fac Phys, Bucharest, Romania; [Astalos, R.; Bartos, P.; Dohnalova, A.; Dubovsky, M.; Eckerova, B.; Keszeghova, L.; Sykora, I.; Tokar, S.; Zenis, T.] Comenius Univ, Fac Math Phys &amp; Informat, Bratislava, Slovakia; [Babal, D.; Sopkova, F.; Strizenec, P.; Urban, J.] Slovak Acad Sci, Inst Expt Phys, Dept Subnucl Phys, Kosice, Slovakia; [Abidi, S. H.; Assamagan, K.; Barone, G.; Begel, M.; Benoit, M.; Bi, R.; Boye, D.; Brost, E.; Cavaliere, V.; Chen, H.; D'amen, G.; Das, S. J.; Elmsheuser, J.; Garcia, B.; Go, Y.; Guan, W.; Iakovidis, G.; Kalderon, C. W.; Klimentov, A.; Lancon, E.; Lynn, D.; Ma, H.; Maeno, T.; Mc Ginn, C.; Mwewa, C.; Nagle, J. L.; Nilsson, P.; Damazio, D. Oliveira; Ouellette, J.; Perepelitsa, D. V.; Pleier, M. -A.; Polychronakos, V.; Protopopescu, S.; Rajagopalan, S.; Redlinger, G.; Rinn, T. T.; Roloff, J.; Oliveira, M. V. Silva; Snyder, S.; Steinberg, P.; Stucci, S. A.; Tricoli, A.; Umaka, E. N.; Undrus, A.; Weber, C.; Wenaus, T.; Ye, S.] Brookhaven Natl Lab, Phys Dept, Upton, NY 11973 USA; [Bazzano Hurrell, L. T.; Daneri, M. F.; Otero y Garzon, G.; Piegaia, R.; Toscani, M.; Winkel, F. I.] Univ Buenos Aires, Inst Fis Buenos Aires IFIBA, CONICET, Buenos Aires, DF, Argentina; [Bazzano Hurrell, L. T.; Daneri, M. F.; Otero y Garzon, G.; Piegaia, R.; Toscani, M.; Winkel, F. I.] Univ Buenos Aires, Dept Fis, Fac Ciencias Exactas &amp; Nat, Buenos Aires, DF, Argentina; [Grimm, K.; Moss, J.; Veatch, J.] Calif State Univ Fresno, Fresno, CA 93740 USA; [Balunas, W. K.; Batley, J. R.; Brandt, O.; Burr, J. T. P.; Chapman, J. D.; Fawcett, W. J.; Henkelmann, L.; Hodkinson, B. H.; Hommels, L. B. A. H.; Jones, D. M.; Jones, P.; Lester, C. G.; Liu, J. K. K.; Mullin, A. J.; Noel, D. L.; Parker, M. A.; Potter, C. J.; Robinson, D.; Rousso, D.; Colmenares, S. Rutherford; Tombs, R.; Williams, S.] Univ Cambridge, Cavendish Lab, Cambridge, England; [Atkin, R. J.; Barends, K. N.; Cakir, O.; Garvey, C. M.; Keaveney, J. M.; Yacoob, S.] Univ Cape Town, Dept Phys, Cape Town, South Africa; IThemba Labs, Western Cape, South Africa; [Bhamjee, M.; Connell, M. P.; Connell, S. H.; Govender, N.; Leeuw, L. L.; Truong, L.] Univ Johannesburg, Dept Mech Engn Sci, Johannesburg, South Africa; [Flores, M.] Univ Philippines, Natl Inst Phys, Diliman, Philippines; Univ South Africa, Dept Phys, Pretoria, South Africa; Univ Zululand, Kwa Dlangezwa, South Africa; [Argos, F. Carrio; Chowdhury, T.; Dahbi, S.; Gololo, M. G. D.; Kar, D.; Kumar, M.; Mckenzie, R. P.; Garcia, B. R. Mellado; Mokgatitswane, G.; Mtintsilana, O.; Nkadimeng, E. K.; Rapheeha, N. P.; Ruan, X.; Shrif, E. M.; Haddad, E. Sideras; Tlou, S. H.] Univ Witwatersrand, Sch Phys, Johannesburg, South Africa; [Bachiu, A.; Bellerive, A.; Davis-Purcell, B.; Diamantopoulou, M.; Gillberg, D.; Graham, K.; Heilman, J.; Jessiman, C. E.; Kaur, S.; Keller, J. S.; Klein, C.; Koffas, T.; Miller, L. S.; Naseri, M.; Norman, B. J.; Pizzi, D. A.; Staats, E. J.; Vincter, M. G.; Zakharchuk, N.] Carleton Univ, Dept Phys, Ottawa, ON, Canada; [Aitbenchikh, B.; Benchekroun, D.; Bendebba, F.; Bouaouda, K.; Chadi, Z.; Ezzarqtouni, S.; Imam, H.; Lahbabi, F. Z.; Zerradi, S.] Hautes Energies Univ Hassan II, Reseau Univ Phys, Fac Sci Ain Chock, Casablanca, Morocco; [El Farkh, S.; El Ghazali, Y.; Gouighri, M.] Univ Ibn Tofail, Fac Sci, Kenitra, Morocco; [ATLAS Collaboration] Univ Cadi Ayyad, LPHEA Marrakech, Fac Sci Semlalia, Marrakech, Morocco; [Assahsah, J.; Ouchrif, M.; Ridouani, S.] Univ Mohamed Premier, Fac Sci, LPMR, Oujda, Morocco; [Aboulhorma, A.; Tamlihat, M. Ait; Batlamous, S.; El Moursli, R. Cherkaoui; El Jarrari, H.; Fassi, F.; Ngair, B.; Soumaimi, Z.; Tayalati, Y.] Univ Mohammed 5, Fac Sci, Rabat, Morocco; [Atmani, H.; Tayalati, Y.] Mohammed VI Polytechn Univ, Inst Appl Phys, Ben Guerir, Morocco; [Afik, Y.; Ahmad, A.; Aleksa, M.; Amelung, C.; Anders, J. K.; Aranzabal, N.; Avolio, G.; Barisits, M. -S.; Bauer, M.; Beermann, T. A.; Bernon, F.; Bogavac, D.; Sola, J. D. Bossio; Boyd, J.; Cairo, V. M. M.; Calace, N.; Camarda, S.; Cameron, D.; Carli, T.; Catinaccio, A.; Chelkov, G. A.; Czodrowski, P.; Dao, V.; Dell'Acqua, A.; Di Girolamo, A.; Di Gregorio, G.; Dittus, F.; Dudarev, A.; Duhrssen, M.; Ellis, N.; Elsing, M.; Coelho, L. F. Falda Ulhoa; Fedin, O. L.; De Acedo, L. Flores Sanz; Fortin, E.; Francis, D.; Lima, V. Franco; Froidevaux, D.; Gadow, P.; Gessinger-Befurt, P.; Giuli, F.; Goblirsch-Kolb, M.; Goossens, L.; Gorini, B.; Gottardo, C. A.; Guindon, S.; Gustavino, G.; Hawkings, R. J.; Correia, A. M. Henriques; Hervas, L.; Hoecker, A.; Huhtinen, M.; Huseynov, N.; Jenni, P.; Joos, H. L.; Kay, E. F.; Klimek, P.; Klioutchnikova, T.; Koulouris, A.; Krasznahorkay, A.; Kuehn, S.; Kulchitsky, Y.; Lanni, F.; Lassnig, M.; Miotto, G. Lehmann; Manzoni, S.; Marzin, A.; Mentink, M.; Milic, A.; Mlynarikova, M.; Morgenstern, S.; Morley, A. K.; Morvaj, L.; Moschovakos, P.; Moser, B.; Myagkov, A. G.; Nairz, A. M.; Nessi, M.; Niermann, J.; Nikiforou, N.; Nikolaenko, V.; Palestini, S.; Pauly, T.; Penc, O.; Pernegger, H.; Petersen, B. A.; Pettersson, N. E.; Pezzotti, L.; Pontecorvo, L.; Poreba, A.; Astigarraga, M. E. Pozo; Raymond, M.; Rembser, C.; Rettie, S.; Riedler, P.; Roe, S.; Rummler, A.; Salamani, D.; Salzburger, A.; Schlenker, S.; Schovancova, J.; Sharma, A.; Simoniello, R.; Siral, I.; Smiesko, J.; Smirnova, L. N.; Sanchez, C. A. Solans; Sommer, P.; Spigo, G.; Stewart, G. A.; Stockton, M. C.; Tikhomirov, V.; Tuna, A. N.; Unal, G.; Vafeiadis, T.; Van Rijnbach, M.; Vandelli, W.; Schroeder, T. Vazquez; Vittori, C.; Vormwald, B.; Vuillermet, R.; Wengler, T.; Wilkens, H. G.; Young, C. J. S.; Zwalinski, L.] CERN, Geneva, Switzerland; [Ahmadov, F.; Aleksandrov, I. N.; Bednyakov, V. A.; Boyko, I. R.; Chelkov, G. A.; Cheplakov, A.; Chizhov, M. V.; Dedovich, D. V.; Demichev, M.; Gostkin, M. I.; Karpov, S. N.; Karpova, Z. M.; Kruchonak, U.; Kukhtin, V.; Ladygin, E.; Lyubushkin, V.; Lyubushkina, T.; Malyukov, S.; Mineev, M.; Plotnikova, E.; Potrap, I. N.; Rusakovich, N. A.; Shiyakova, M.; Soloshenko, A.; Turtuvshin, T.; Vasyukov, A.; Yeletskikh, I.; Zhemchugov, A.; Zimine, N. I.] CERN, Int Lab, Geneva, Switzerland; [Dona, K. M.; Gardner, R. W.; Kim, Y. K.; Miller, D. W.; Offermann, J. T.; Oreglia, M. J.; Rainbolt, J. L.; Rosser, B. J.; Shochet, M. J.; Smith, E. A.; Tosciri, C.; Vukotic, I.; Windischhofer, P. J.] Univ Chicago, Enrico Fermi Inst, Chicago, IL 60637 USA; [Boumediene, D.; Burger, A. M.; Calvet, D.; Calvet, S.; Corpe, L. D.; D'Eramo, L.; Donini, J.; Godin, D.; Madar, R.; Perrin, O.; Santoni, C.; Solovyanov, O. V.; Tnourji, A.; Vaslin, L.; Vazeille, F.] Univ Clermont Auvergne, LPC, CNRS, IN2P3, Clermont Ferrand, France; [Al Khoury, K.; Angerami, A.; Brooijmans, G.; Busch, E. L.; Cole, B.; Gilbert, B. J.; Gonski, J. L.; Hangal, D. A.; Kahn, A.; Kennedy, K. E.; Mohapatra, S.; Parsons, J. A.; Seidlitz, B. D.; Smith, A. C.; Tuts, P. M.; Williams, D. M.; Yin, P.; Zou, W.] Columbia Univ, Nevis Lab, Irvington, NY USA; [Camplani, A.; Dam, M.; Hansen, J. B.; Hansen, J. D.; Hansen, P. H.; Petersen, T. C.; Wiglesworth, C.; Xella, S.] Univ Copenhagen, Niels Bohr Inst, Copenhagen, Denmark; [Bisceglie, E.; Capua, M.; Crosetti, G.; Curcio, F.; Mastroberardino, A.; Meoni, E.; Salvatore, D.; Schioppa, M.; Tassi, E.] Univ Calabria, Dipartimento Fis, Arcavacata Di Rende, Italy; [Bisceglie, E.; Capua, M.; Crosetti, G.; Curcio, F.; Gnesi, I.; Mastroberardino, A.; Meoni, E.; Salvatore, D.; Schioppa, M.; Tassi, E.] INFN, Grp Coll Cosenza, Lab Nazl Frascati, Frascati, Italy; [Deiana, A. M.; Leney, K. J. C.; Milke, C. D.; Narayan, R.; Parajuli, S.; Ryzhov, A.; Schaffer, A. C.; Sekula, S. J.; Stroynowski, R.; Yang, Y.] Southern Methodist Univ, Phys Dept, Dallas, TX USA; [Izen, J. M.] Univ Texas Dallas, Phys Dept, Richardson, TX 75083 USA; [Geralis, T.; Stavropoulos, G.; Zormpa, O.] Natl Ctr Sci Res Demokritos, Aghia Paraskevi, Greece; [Andrean, S. Y.; Backman, F.; Navarro, L. Barranco; Bohm, C.; Clement, C.; Dunne, K.; Hellman, S.; Carlson, T. Ingebretsen; Kim, D. W.; Lee, S.; Lou, X.; Milstead, D. A.; Pasuwan, P.; Sanchez, L. Pereira; Richter, S.; Riefel, E. M.; Silverstein, S. B.; Sjoelin, J.; Strandberg, S.; Strubig, A.; Santurio, E. Valdes] Stockholm Univ, Dept Phys, Stockholm, Sweden; [Andrean, S. Y.; Backman, F.; Navarro, L. Barranco; Clement, C.; Dunne, K.; Hellman, S.; Carlson, T. Ingebretsen; Kim, D. W.; Lee, S.; Lou, X.; Milstead, D. A.; Pasuwan, P.; Sanchez, L. Pereira; Richter, S.; Riefel, E. M.; Sjoelin, J.; Strandberg, S.; Strubig, A.; Santurio, E. Valdes] Oskar Klein Ctr, Stockholm, Sweden; [Bella, L. Aperio; Arling, J. -H.; Barakat, M.; Behr, J. K.; Beresford, L.; Bloch, I.; Bokan, P.; Braren, F.; Brueers, B.; Caspar, M.; Cekmecelioglu, Y. C.; Cheremushkina, E.; Columbie, J. M. Clavijo; Clawson, S. E.; Clercx, J.; De Biase, N.; Cornell, S. Diez; Ferencz, L.; Ferrando, J.; Franconi, L.; Gaycken, G.; Gillwald, N. E. K.; Glemza, G.; Rodrigues, M. V. Gonzalez; Goumarre, V.; Gregor, I. M.; Guo, L.; Gupta, R.; Habedank, M.; He, Y.; Heim, S.; Helary, L.; Hofer, J.; Hrynevich, A.; Hugli, C. A.; Issever, C.; Jacobs, R. M.; Jiggins, S.; Jones, E.; Katzy, J.; Kremer, J. A.; Kuhl, T.; Kumari, N.; Leitgeb, C. E.; Lobodzinska, E. M.; Loiacono, E.; Solis, A. Lopez; Majersky, O.; Mclachlan, T. C.; Meloni, F.; Moder, P.; Moenig, K.; Nechansky, F.; Neundorf, J.; Ng, Y. W. Y.; Ninca, I.; Novak, T.; Oerdek, S.; Ojeda, M. L.; Pani, P.; Peters, K.; Poulsen, T.; Ran, K.; Renardi, A.; Renner, F.; Rescia, A. L.; Rimoldi, M.; Rivadeneira, P.; Sander, C. O.; Schmitt, S.; Seitz, C.; Sharma, S.; Sinha, S.; Sitnikova, E.; South, D.; Stanitzki, M. M.; Stapf, B.; Strom, L. R.; Styles, N. A.; Tackmann, K.; Von Ahnen, J.; Wells, C. J.; Wongel, A. F.; Worm, S. D.; Yap, Y. C.] Deutsch Elekt Synchrotron DESY, Hamburg, Germany; [Bella, L. Aperio; Arling, J. -H.; Barakat, M.; Behr, J. K.; Beresford, L.; Bloch, I.; Bokan, P.; Braren, F.; Brueers, B.; Caspar, M.; Cekmecelioglu, Y. C.; Cheremushkina, E.; Columbie, J. M. Clavijo; Clawson, S. E.; Clercx, J.; De Biase, N.; Cornell, S. Diez; Ferencz, L.; Ferrando, J.; Franconi, L.; Gaycken, G.; Gillwald, N. E. K.; Glemza, G.; Rodrigues, M. V. Gonzalez; Goumarre, V.; Gregor, I. M.; Guo, L.; Gupta, R.; Habedank, M.; He, Y.; Heim, S.; Helary, L.; Hofer, J.; Hrynevich, A.; Hugli, C. A.; Issever, C.; Jacobs, R. M.; Jiggins, S.; Jones, E.; Katzy, J.; Kremer, J. A.; Kuhl, T.; Kumari, N.; Leitgeb, C. E.; Lobodzinska, E. M.; Loiacono, E.; Solis, A. Lopez; Majersky, O.; Mclachlan, T. C.; Meloni, F.; Moder, P.; Moenig, K.; Nechansky, F.; Neundorf, J.; Ng, Y. W. Y.; Ninca, I.; Novak, T.; Oerdek, S.; Ojeda, M. L.; Pani, P.; Peters, K.; Poulsen, T.; Ran, K.; Renardi, A.; Renner, F.; Rescia, A. L.; Rimoldi, M.; Rivadeneira, P.; Sander, C. O.; Schmitt, S.; Seitz, C.; Sharma, S.; Sinha, S.; Sitnikova, E.; South, D.; Stanitzki, M. M.; Stapf, B.; Strom, L. R.; Styles, N. A.; Tackmann, K.; Von Ahnen, J.; Wells, C. J.; Wongel, A. F.; Worm, S. D.; Yap, Y. C.] Deutsch Elekt Synchrotron DESY, Zeuthen, Germany; [Abicht, N. J.; Baselga, M.; Bisanz, T.; Burgard, C. D.; Dado, T.; Delitzsch, C. M.; Dungs, S.; Erdmann, J.; Gocke, B.; Knue, A.; Kroeninger, K.; Kupfer, T.; Nackenhorst, O.; Van der Graaf, A.; Weingarten, J.; Wendland, B.] Tech Univ Dortmund, Fak Phys, Dortmund, Germany; [Berthold, A.; Fritzsche, N.; Herrmann, T.; Kresse, T.; Mader, W. F.; Nag, A.; Nitschke, J. -E.; Siegert, F.; Stange, M. V.; Straessner, A.; Todt, S.; Wiel, C.] Tech Univ Dresden, Inst Kern &amp; Teilchenphys, Dresden, Germany; [Arce, A. T. H.; Beacham, J. B.; Goshaw, A. T.; Kotwal, A.; Kruse, M. C.; Le Boulicaut, E. M.; Patel, U. M.; Wang, Z.; Zhao, P.] Duke Univ, Dept Phys, Durham, NC USA; [Alderweireldt, S.; Allen, J. F.; Carter, T. M.; Clark, P. J.; Duda, D.; Farrington, S. M.; Gao, Y.; Gargan, J. M.; Andana, R. Y. Gonzalez; Hamity, G. N.; Leonidopoulos, C.; Martin, V. J.; Mijovic, L.; Parrish, V. A.; Pender, E. A.; Qiu, T.; Takeva, E. P.; Themistokleous, N.; Villhauer, E. M.; Vishwakarma, A.; Wynne, B. M.; Xu, Z.; Zaid, E.] Univ Edinburgh, SUPA Sch Phys &amp; Astron, Edinburgh, Midlothian, Scotland; [Albicocco, P.; Antonelli, M.; Arcangeletti, C.; Beretta, M.; Cesarini, G.; Chiarella, V.; Maccarrone, G.; Mancini, G.; Sansoni, A.; Testa, M.; Vilucchi, E.] INFN, Frascati, Italy; [Albicocco, P.; Antonelli, M.; Arcangeletti, C.; Beretta, M.; Cesarini, G.; Chiarella, V.; Maccarrone, G.; Mancini, G.; Sansoni, A.; Testa, M.; Vilucchi, E.] Lab Nazl Frascati, Frascati, Italy; [Argyropoulos, S.; Becherer, F.; Bhalla, N. K.; Boehler, M.; Burlayenko, O.; Diehl, L.; Froch, A.; Gurdasani, S. S.; Heidegger, C.; Heidegger, K. K.; Herten, G.; Jain, P.; Jakobs, K.; Jenni, P.; Kalaitzidou, I.; Karentzos, E.; Koeneke, K.; Kuesters, R.; Kuprash, O.; Landgraf, U.; Lang, V. S.; Moskalets, T.; Oencel, O. O.; Parzefall, U.; Plesanovs, V.; Pretel, J.; Rafanoharana, D.; Rodriguez, A. Rodriguez; Rossini, L.; Rottler, B.; Rurikova, Z.; Sammel, D.; Sauerburger, F.; Schleicher, K. E.; Scholer, P. G.; Schumacher, M.; Solovieva, K.; Sperlich, D.; Weiser, C.; Winter, B. T.; Zanzi, D.] Albert Ludwigs Univ Freiburg, Phys Inst, Freiburg, Germany; [Abeling, K.; Alkakhi, W.; Beirer, J. F.; Bindi, M.; Eggebrecht, S.; Grosse-Knetter, J.; Joos, H. L.; Kingston, M. K.; Kirchhoff, A.; Korn, S.; Lai, S.; Melo, A. H.; Niemeyer, M.; Niermann, J.; Pokharel, I.; Quadt, A.; Ravina, B.; Scheulen, C.; Shabalina, E.; Sindhu, S.; Skaf, A.; Tian, Y.; Wozniewski, S.; Ye, H.] Georg August Univ Gottingen, Phys Inst 2, Gottingen, Germany; [Algren, M.; Cardoso, M. Alves; Antel, C.; Axiotis, K.; Cepaitis, V.; Clark, A.; Della Volpe, D.; Drozdova, M.; Ehrke, L. F.; Ferrere, D.; Franchellucci, S.; Golling, T.; Gonzalez-Sevilla, S.; Guth, M.; Harada, D.; Iacobucci, G.; Lezki, M. Ince; Klein, S. B.; Leigh, M.; Martinez, C. Moreno; Nessi, M.; Nindhito, H. R.; Paolozzi, L.; Pirttikoski, A.; Quetant, G.; Raine, J. A.; Iglesias, J. A. Sabater; Schramm, S.; Schroer, T.; Sengupta, D.; Sfyrla, A.; Shirabe, S.; Theiner, O.; Wu, X.; Zambito, S.] Univ Geneva, Dept Phys Nucl &amp; Corpusculaire, Geneva, Switzerland; [Barberis, D.; De Sousa, M. J. Da Cunha Sargedas; Di Bello, F. A.; Gagliardi, G.; Lapertosa, A.; Parodi, F.; Ressegotti, M.; Schiavi, C.; Sforza, F.; Tanasini, M.; Turchikhin, S.; Vannoli, L.] Univ Genoa, Dipartimento Fis, Genoa, Italy; [Barberis, D.; Coccaro, A.; De Sousa, M. J. Da Cunha Sargedas; Darbo, G.; Di Bello, F. A.; Gagliardi, G.; Gemme, C.; Lapertosa, A.; Morettini, P.; Parodi, F.; Passaggio, S.; Ressegotti, M.; Rossi, L. P.; Schiavi, C.; Sforza, F.; Tanasini, M.; Turchikhin, S.; Vannoli, L.] INFN, Sez Genova, Genoa, Italy; [Caforio, D.; Dueren, M.; Stenzel, H.] Justus Liebig Univ Giessen, Phys Inst 2, Giessen, Germany; [Bates, R. L.; Blue, A.; Borbely, A. G.; Britton, D.; Buckley, A. G.; Bussey, P. J.; Buttar, C. M.; Callea, G.; Connelly, I. A.; Cunningham, W. R.; Doyle, A. T.; Fabbri, F.; Friend, J.; Howarth, J.; Jamieson, J.; Mince, L.; O'Shea, V.; Owen, M.; Procter, T.; Robson, A.; Simpson, E. L.; Spiteri, D. P.; Warrack, N.; Watson, H.; Watton, E.; Wraight, K.] Univ Glasgow, SUPA Sch Phys &amp; Astron, Glasgow, Lanark, Scotland; [Albouy, G. L.; Collot, J.; Crepe-Renaudin, S.; De Vivie De Regie, J. B.; Delsart, P. A.; Genest, M. H.; Lalloue, N.; Ledroit-Guillon, F.; Lucotte, A.; Malek, F.; Peixoto, A. P. Pereira; Selem, L.; Trocme, B.] Univ Grenoble Alpes, LPSC, CNRS, IN2P3,Grenoble INP, Grenoble, France; [Asbah, N. A.; Badea, A.; Bruce, L. E.; Fortman, A. W.; Francescato, S.; Franklin, M.; Huth, J.; Jia, X.; Kehris, G. V.; Morii, M.; Bolanos, G. Rabanal; Wang, R.; White, A. S.; Zoch, K.] Harvard Univ, Lab Particle Phys &amp; Cosmol, Cambridge, MA 02138 USA; [Ai, X.; Baroncelli, A.; Chen, Y.; Du, D.; Fu, Y.; Gao, J.; Giannini, A.; Han, K.; Han, L.; He, F.; Hu, Q.; Jiang, Y.; Li, C.; Li, H.; Li, Q. Y.; Liu, J. B.; Liu, M.; Liu, M. Y.; Liu, X.; Liu, Y. W.; Ma, K.; Ospanov, R.; Peng, H.; Su, S.; Su, X.; Tian, C.; Wang, T.; Wei, C.; Wu, Y.; Xie, M.; Xie, X.; Xu, H.; Xu, L.; Yang, H. T.; Yang, S.; Yang, X.; Yang, Y.; Yang, Z.; Ye, X.; Yu, Y.; Zaazoua, M.; Zhao, Z.; Zheng, X.; Zhu, Y.] Univ Sci &amp; Technol China, State Key Lab Particle Detect &amp; Elect, Hefei, Anhui, Peoples R China; [Ai, X.; Baroncelli, A.; Chen, Y.; Du, D.; Fu, Y.; Gao, J.; Giannini, A.; Han, K.; Han, L.; He, F.; Hu, Q.; Jiang, Y.; Li, C.; Li, H.; Li, Q. Y.; Liu, J. B.; Liu, M.; Liu, M. Y.; Liu, X.; Liu, Y. W.; Ma, K.; Ospanov, R.; Peng, H.; Su, S.; Su, X.; Tian, C.; Wang, T.; Wei, C.; Wu, Y.; Xie, M.; Xie, X.; Xu, H.; Xu, L.; Yang, H. T.; Yang, S.; Yang, X.; Yang, Y.; Yang, Z.; Ye, X.; Yu, Y.; Zaazoua, M.; Zhao, Z.; Zheng, X.; Zhu, Y.] Univ Sci &amp; Technol China, Dept Modern Phys, Hefei, Anhui, Peoples R China; [Feng, C.; Han, J.; Jia, C.; Li, B.; Li, H.; Liu, Y. L.; Ma, L. L.; Wang, S.; Yuan, R.; Zhang, J.; Zhang, X.; Zhao, T.; Zhu, C. G.] Shandong Univ, Key Lab Particle Phys &amp; Particle Irradiat MOE, Qingdao, Shandong, Peoples R China; [Feng, C.; Han, J.; Jia, C.; Li, B.; Li, H.; Liu, Y. L.; Ma, L. L.; Wang, S.; Yuan, R.; Zhang, J.; Zhang, X.; Zhao, T.; Zhu, C. G.] Shandong Univ, Inst Frontier &amp; Interdisciplinary Sci, Qingdao, Shandong, Peoples R China; [Chen, J.; Chen, X.; Guo, J.; Hong, J.; Li, C. -Q.; Li, L.; Li, S.; Liu, D.; Liu, K.; Liu, Q.; Shen, Q.; Wang, C.; Wang, X.; Wang, Z.; Yan, J.; Yang, H. J.; Zhang, X.; Zhang, Y.; Zhou, N.; Zhu, Y.] Shanghai Jiao Tong Univ, Key Lab Particle Astrophys &amp; Cosmol MOE, SKLPPC, Sch Phys &amp; Astron, Shanghai, Peoples R China; [Brahimi, N.; Li, S.; Liu, D.; Liu, K.; Liu, Q.; Su, W.; Wang, Y.; Wang, Z.; Yang, H. J.] Tsung Dao Lee Inst, Shanghai, Peoples R China; [Baltes, L. M.; Bartels, F.; Del Rio, F.; Dunford, M.; Franchino, S.; Junkermann, T.; Klassen, M.; Mkrtchyan, T.; Ott, P. S.; Rassloff, D. F.; Rodriguez Bosca, S.; Schultz-Coulon, H. -C.; Sothilingam, V.; Stamen, R.; Starovoitov, P.; Weber, S. M.; Wessels, M.] Heidelberg Univ, Kirchhoff Inst Phys, Heidelberg, Germany; [Czurylo, M. M.; Dittmeier, S. J.; Sauer, C.; Schoening, A.; Vigani, L.; Zinsser, J.] Heidelberg Univ, Phys Inst, Heidelberg, Germany; [Cheng, H. C.; Chu, M. C.; Castillo, L. R. Flores; Fung, K. Y.; Ponce, J. M. Iturbe; Pan, T.; Wang, J.; Wu, M.] Chinese Univ Hong Kong, Dept Phys, Shatin, Hong Kong, Peoples R China; [Huang, S.; Hernandez, D. Paredes; Pizzimento, L.; Tam, K. C.; Tu, Y.] Univ Hong Kong, Dept Phys, Hong Kong, Peoples R China; [Lie, K.; Prokofiev, K.; Xiang, J.; Yang, T.] Hong Kong Univ Sci &amp; Technol, Inst Adv Study, Kowloon, Clear Water Bay, Hong Kong, Peoples R China; [Lie, K.; Prokofiev, K.; Xiang, J.; Yang, T.] Hong Kong Univ Sci &amp; Technol, Dept Phys, Kowloon, Clear Water Bay, Hsinchu, Taiwan; [Cheung, K.; Hsu, P. J.; Lu, Y. J.] Natl Tsing Hua Univ, Dept Phys, Hsinchu, Taiwan; [Allaire, C.; Bassalat, A.; Cadamuro, L.; Duflot, L.; Escalier, M.; Fayard, L.; Fournier, D.; Grivaz, J. -F.; Iconomidou-Fayard, L.; Keshri, S.; Khwaira, Y. A. R.; Kurdysh, O.; Lounis, A.; Lukianchuk, O.; Makovec, N.; Morange, N.; Rousseau, D.; Schaffer, A. C.; Serin, L.; Simion, S.; Su, X.; Vargas, J. S. Tafoya; Tanaka, R.; Varouchas, D.; Zerwas, D.; Zhang, Z.] Univ Paris Saclay, IJCLab, CNRS, IN2P3, Orsay, France; [Lopez Paz, I.] Ctr Nacl Microelect IMB CNM CSIC, Barcelona, Spain; [Calfayan, P.; Evans, H.; Forland, B. C.; Kopeliansky, R.; Lammers, S.; Lien, H.; Luehring, F.; Meyer, C.; Myers, G.; Palacino, G.; Roland, C. P. A.; Sottocornola, S.; Toldaiev, O.] Indiana Univ, Dept Phys, Bloomington, PA USA; [Acharya, B. S.; Cobal, M.; Faraj, M.; Giordani, M. P.; Giugliarelli, G.; Guerrieri, G.; Monzani, S.; Panizzo, G.; Pinamonti, M.; Pintucci, L.; Serkin, L.] INFN, Grp Coll Udine, Sez Trieste, Udine, Italy; [Acharya, B. S.; Faraj, M.; Serkin, L.] Abdus Salaam Int Ctr Theoret Phys, Trieste, Italy; [Cobal, M.; Giordani, M. P.; Giugliarelli, G.; Guerrieri, G.; Monzani, S.; Panizzo, G.; Pinamonti, M.; Pintucci, L.] Univ Udine, Dipartimento Politecn Ingn &amp; Architettura, Udine, Italy; [Centonze, M. S.; Chiodini, G.; Gorini, E.; Grancagnolo, S.; Gravili, F. G.; Greco, M.; Longo, L.; Palazzo, A.; Primavera, M.; Schioppa, E. J.; Spagnolo, S.; Ventura, A.] INFN, Sez Lecce, Lecce, Italy; [Centonze, M. S.; Gorini, E.; Grancagnolo, S.; Gravili, F. G.; Greco, M.; Longo, L.; Palazzo, A.; Schioppa, E. J.; Spagnolo, S.; Ventura, A.] Univ Salento, Dipartimento Matemat &amp; Fis, Lecce, Italy; [Alimonti, G.; Andreazza, A.; Carbone, A.; Carminati, L.; Carra, S.; Citterio, M.; Coelli, S.; Coimbra, A. E. C.; D'Auria, S.; Dell'Asta, L.; Fanti, M.; Giugni, D.; Lari, T.; Lazzaroni, M.; Marcon, C.; Mazzeo, E.; Meroni, C.; Murrone, A.; Perini, L.; Piazza, F.; Ragusa, F.; Resconi, S.; Stabile, A.; Tartarelli, G. F.; Troncon, C.; Turra, R.] INFN, Sez Milano, Milan, Italy; [Andreazza, A.; Carbone, A.; Carminati, L.; Carra, S.; Coimbra, A. E. C.; D'Auria, S.; Dell'Asta, L.; Fanti, M.; Lazzaroni, M.; Marcon, C.; Mazzeo, E.; Meroni, C.; Murrone, A.; Perini, L.; Piazza, F.; Ragusa, F.; Stabile, A.] Univ Milan, Dipartimento Fis, Milan, Italy; [Aloisio, A.; Alviggi, M. G.; Auricchio, S.; Camerlingo, M. T.; Canale, V.; Carlino, G.; Cirotto, F.; Conventi, F.; De Asmundis, R.; Della Pietra, M.; Di Donato, C.; Doria, A.; Ferrari, R.; Iengo, P.; Izzo, V.; Massarotti, P.; Merola, L.; Rossi, E.; Sekhniaidze, G.] INFN, Sez Napoli, Naples, Italy; [Aloisio, A.; Alviggi, M. G.; Auricchio, S.; Camerlingo, M. T.; Canale, V.; Cirotto, F.; Della Pietra, M.; Di Donato, C.; Iengo, P.; Massarotti, P.; Merola, L.; Rossi, E.] Univ Napoli, Dipartimento Fis, Naples, Italy; [Agarwala, J.; Ferrari, R.; Gaudio, G.; Introzzi, G.; Kourkoumeli-Charalampidi, A.; Lanza, A.; Manco, G.; Negri, A.; Polesello, G.; Rebuzzi, D. M.; Rimoldi, A.; Romano, E.] INFN, Sez Pavia, Pavia, Italy; [Agarwala, J.; Introzzi, G.; Kourkoumeli-Charalampidi, A.; Manco, G.; Negri, A.; Rebuzzi, D. M.; Rimoldi, A.; Romano, E.] Univ Pavia, Dipartimento Fis, Pavia, Italy; [Annovi, A.; Calvetti, M.; Cavasinni, V.; Chiarelli, G.; Francavilla, P.; Giannetti, P.; Leone, S.; Mastrandrea, P.; Roda, C.; Scuri, F.; Verducci, M.] INFN, Sez Roma, Pisa, Italy; [Calvetti, M.; Cavasinni, V.; Francavilla, P.; Mastrandrea, P.; Roda, C.; Verducci, M.] Univ Pisa, Dipartimento Fis E Fermi, Pisa, Italy; [Anulli, F.; Artoni, G.; Bagnaia, P.; Bauce, M.; Betti, A.; Bini, C.; Bruscino, N.; Carnesale, M.; Chomont, A. R.; Corradi, M.; De Salvo, A.; Di Domenico, A.; Falciano, S.; Gauzzi, P.; Gentile, S.; Giagu, S.; Ippolito, V.; Lacava, F.; Luci, C.; Martinelli, L.; Morodei, F.; Nisati, A.; Padovano, G.; Pasqualucci, E.; Pacchi, E. Pompa; Rosati, S.; Russo, G.; Sabetta, L.; Tehrani, F. Safai; Santi, L.; Vari, R.; Veneziano, S.] INFN, Sez Roma, Rome, Italy; [Artoni, G.; Bagnaia, P.; Bauce, M.; Betti, A.; Bini, C.; Bruscino, N.; Carnesale, M.; Chomont, A. R.; Corradi, M.; Di Domenico, A.; Gauzzi, P.; Gentile, S.; Giagu, S.; Ippolito, V.; Lacava, F.; Luci, C.; Martinelli, L.; Morodei, F.; Padovano, G.; Pacchi, E. Pompa; Russo, G.; Sabetta, L.; Santi, L.] Sapienza Univ Roma, Dipartimento Fis, Rome, Italy; [Aielli, G.; Camarri, P.; Cardarelli, R.; Cerrito, L.; De Sanctis, U.; Di Ciaccio, A.; Giannelli, M. Faucci; Liberti, B.; Loffredo, S.; Rocchi, A.; Sessa, M.; Vanadia, M.] INFN, Sez Roma Tor Vergata, Rome, Italy; [Aielli, G.; Camarri, P.; Cerrito, L.; De Sanctis, U.; Di Ciaccio, A.; Giannelli, M. Faucci; Loffredo, S.; Rocchi, A.; Sessa, M.; Vanadia, M.] Univ Roma Tor Vergata, Dipartimento Fis, Rome, Italy; [Biglietti, M.; Di Micco, B.; Di Nardo, R.; D'Onofrio, A.; Farilla, A.; Iodice, M.; Montereali, F.; Orestano, D.] INFN, Sez Roma Tre, Rome, Italy; [Di Micco, B.; Di Nardo, R.; D'Onofrio, A.; Montereali, F.; Orestano, D.] Univ Roma Tre, Dipartimento Matemat &amp; Fis, Rome, Italy; [Cristoforetti, M.; Di Luca, A.; Follega, F. M.; Iuppa, R.; Mascione, D.; Ricci, E.; Sultan, D. M. S.] INFN TIFPA, Povo, Italy; [Cristoforetti, M.; Di Luca, A.; Follega, F. M.; Iuppa, R.; Mascione, D.; Ricci, E.; Sultan, D. M. S.] Univ Trento, Trento, Italy; [Kneringer, E.; ; </t>
  </si>
  <si>
    <t>University of Adelaide; University of Alberta; Ankara University; TOBB Ekonomi ve Teknoloji University; Centre National de la Recherche Scientifique (CNRS); CNRS - National Institute of Nuclear and Particle Physics (IN2P3); Universite Savoie Mont Blanc; Universite PSL; Observatoire de Paris; CEA; Centre National de la Recherche Scientifique (CNRS); Universite Paris Cite; CNRS - National Institute of Nuclear and Particle Physics (IN2P3); United States Department of Energy (DOE); Argonne National Laboratory; University of Arizona; University of Texas System; University of Texas Arlington; National &amp; Kapodistrian University of Athens; National Technical University of Athens; University of Texas System; University of Texas Austin; Azerbaijan National Academy of Sciences (ANAS); Institute of Physics of the Azerbaijan National Academy of Sciences; Barcelona Institute of Science &amp; Technology; Institute for High Energy Physics (IFAE); Chinese Academy of Sciences; Institute of High Energy Physics, CAS; Tsinghua University; Nanjing University; Sun Yat Sen University; Chinese Academy of Sciences; University of Chinese Academy of Sciences, CAS; University of Belgrade; University of Bergen; United States Department of Energy (DOE); Lawrence Berkeley National Laboratory; University of California System; University of California Berkeley; Humboldt University of Berlin; University of Bern; Albert Einstein Center for Fundamental Physics; University of Bern; University of Birmingham; Bogazici University; Gaziantep University; Istanbul University; Universidad Antonio Narino; Universidad Antonio Narino; Universidad Nacional de Colombia; University of Bologna; Istituto Nazionale di Fisica Nucleare (INFN); University of Bonn; Boston University; Brandeis University; Transylvania University of Brasov; Horia Hulubei National Institute of Physics &amp; Nuclear Engineering; Alexandru Ioan Cuza University; National Institute for Research &amp; Development of Isotopic &amp; Molecular Technologies Cluj-Napoca; National University of Science &amp; Technology POLITEHNICA Bucharest; West University of Timisoara; University of Bucharest; Comenius University Bratislava; Slovak Academy of Sciences; United States Department of Energy (DOE); Brookhaven National Laboratory; University of Buenos Aires; Consejo Nacional de Investigaciones Cientificas y Tecnicas (CONICET); University of Buenos Aires; California State University System; California State University Fresno; University of Cambridge; University of Cape Town; National Research Foundation - South Africa; iThemba LABS; University of Johannesburg; University of the Philippines System; University of the Philippines Diliman; University of South Africa; University of Zululand; University of Witwatersrand; Carleton University; Hassan II University of Casablanca; Ibn Tofail University of Kenitra; Cadi Ayyad University of Marrakech; Mohammed First University of Oujda; Mohammed V University in Rabat; Mohammed VI Polytechnic University; European Organization for Nuclear Research (CERN); European Organization for Nuclear Research (CERN); University of Chicago; Universite Clermont Auvergne (UCA); Centre National de la Recherche Scientifique (CNRS); CNRS - National Institute of Nuclear and Particle Physics (IN2P3); Columbia University; University of Copenhagen; Niels Bohr Institute; University of Calabria; Istituto Nazionale di Fisica Nucleare (INFN); Southern Methodist University; University of Texas System; University of Texas Dallas; National Centre of Scientific Research Demokritos; Stockholm University; Oskar Klein Centre; Helmholtz Association; Deutsches Elektronen-Synchrotron (DESY); Helmholtz Association; Deutsches Elektronen-Synchrotron (DESY); Dortmund University of Technology; Technische Universitat Dresden; Duke University; University of Edinburgh; Istituto Nazionale di Fisica Nucleare (INFN); University of Freiburg; University of Gottingen; University of Geneva; University of Genoa; Istituto Nazionale di Fisica Nucleare (INFN); Justus Liebig University Giessen; University of Glasgow; Centre National de la Recherche Scientifique (CNRS); CNRS - National Institute of Nuclear and Particle Physics (IN2P3); Communaute Universite Grenoble Alpes; Institut National Polytechnique de Grenoble; Universite Grenoble Alpes (UGA); Harvard University; Chinese Academy of Sciences; University of Science &amp; Technology of China, CAS; Chinese Academy of Sciences; University of Science &amp; Technology of China, CAS; Shandong University; Shandong University; Shanghai Jiao Tong University; Shanghai Jiao Tong University; Ruprecht Karls University Heidelberg; Ruprecht Karls University Heidelberg; Chinese University of Hong Kong; University of Hong Kong; Hong Kong University of Science &amp; Technology; National Tsing Hua University; Universite Paris Cite; Universite Paris Saclay; Centre National de la Recherche Scientifique (CNRS); CNRS - National Institute of Nuclear and Particle Physics (IN2P3); Consejo Superior de Investigaciones Cientificas (CSIC); CSIC - Instituto de Microelectronica de Barcelona (IMB-CNM); Pennsylvania State System of Higher Education (PASSHE); Indiana University of Pennsylvania; Istituto Nazionale di Fisica Nucleare (INFN); Abdus Salam International Centre for Theoretical Physics (ICTP); University of Udine; Istituto Nazionale di Fisica Nucleare (INFN); University of Salento; Istituto Nazionale di Fisica Nucleare (INFN); University of Milan; Istituto Nazionale di Fisica Nucleare (INFN); University of Naples Federico II; Istituto Nazionale di Fisica Nucleare (INFN); University of Pavia; Istituto Nazionale di Fisica Nucleare (INFN); University of Pisa; Istituto Nazionale di Fisica Nucleare (INFN); Sapienza University Rome; Istituto Nazionale di Fisica Nucleare (INFN); University of Rome Tor Vergata; Istituto Nazionale di Fisica Nucleare (INFN); Roma Tre University; Istituto Nazionale di Fisica Nucleare (INFN); University of Trento; University of Innsbruck; University of Iowa; Iowa State University; Istinye University; Universidade Federal de Juiz de Fora; Universidade Federal do Rio de Janeiro; Universidade de Sao Paulo; Universidade do Estado do Rio de Janeiro; High Energy Accelerator Research Organization (KEK); Kobe University; AGH University of Krakow; Jagiellonian University; Polish Academy of Sciences; Institute of Nuclear Physics - Polish Academy of Sciences; Kyoto University; Kyushu University; Kyushu University; Consejo Nacional de Investigaciones Cientificas y Tecnicas (CONICET); National University of La Plata; Lancaster University; University of Liverpool; University of Ljubljana; Slovenian Academy of Sciences &amp; Arts (SASA); Jozef Stefan Institute; University of Ljubljana; University of London; University College London; Queen Mary University London; University of London; Royal Holloway University London; University of London; University College London; University of Louisiana System; Louisiana Technical University; Lund University; Autonomous University of Madrid; Autonomous University of Madrid; Johannes Gutenberg University of Mainz; University of Manchester; Centre National de la Recherche Scientifique (CNRS); CNRS - National Institute of Nuclear and Particle Physics (IN2P3); Aix-Marseille Universite; University of Massachusetts System; University of Massachusetts Amherst; McGill University; University of Melbourne; University of Michigan System; University of Michigan; Michigan State University; Universite de Montreal; University of Munich; Max Planck Society; Nagoya University; Nagoya University; University of New Mexico; University of Amsterdam; FOM National Institute for Subatomic Physics; Northern Illinois University; New York University; New York University Abu Dhabi; University of Sharjah; New York University; Ochanomizu University; University System of Ohio; Ohio State University; University of Oklahoma System; University of Oklahoma - Norman; Oklahoma State University System; Oklahoma State University - Stillwater; Palacky University Olomouc; University of Oregon; The University of Osaka; University of Oslo; University of Oxford; Universite Paris Cite; Centre National de la Recherche Scientifique (CNRS); CNRS - National Institute of Nuclear and Particle Physics (IN2P3); Sorbonne Universite; University of Pennsylvania; Pennsylvania Commonwealth System of Higher Education (PCSHE); University of Pittsburgh; Laboratorio de Instrumentacao e Fisica Experimental de Particulas; Universidade de Lisboa; Universidade de Coimbra; Universidade de Lisboa; Universidade do Minho; University of Granada; Universidade de Lisboa; Czech Academy of Sciences; Institute of Physics of the Czech Academy of Sciences; Czech Technical University Prague; Charles University Prague; UK Research &amp; Innovation (UKRI); Science &amp; Technology Facilities Council (STFC); STFC Rutherford Appleton Laboratory; Universite Paris Saclay; CEA; University of California System; University of California Santa Cruz; Pontificia Universidad Catolica de Chile; Universidad de La Serena; Universidad de La Serena; Universidad Andres Bello; Universidad de Tarapaca; Universidad Tecnica Federico Santa Maria; University of Washington; University of Washington Seattle; University of Sheffield; Shinshu University; Universitat Siegen; Simon Fraser University; Stanford University; United States Department of Energy (DOE); SLAC National Accelerator Laboratory; Royal Institute of Technology; State University of New York (SUNY) System; Stony Brook University; University of Sussex; University of Sydney; Academia Sinica - Taiwan; Ivane Javakhishvili Tbilisi State University; Ivane Javakhishvili Tbilisi State University; Technion Israel Institute of Technology; Tel Aviv University; Aristotle University of Thessaloniki; University of Tokyo; University of Tokyo; Institute of Science Tokyo; Tokyo Institute of Technology; University of Toronto; University of British Columbia; York University - Canada; University of Tsukuba; University of Tsukuba; Tufts University; United Arab Emirates University; University of California System; University of California Irvine; Uppsala University; University of Illinois System; University of Illinois Urbana-Champaign; Consejo Superior de Investigaciones Cientificas (CSIC); CSIC - Instituto de Fisica Corpuscular (IFIC); University of British Columbia; University of Victoria; University of Wurzburg; University of Warwick; Waseda University; Weizmann Institute of Science; University of Wisconsin System; University of Wisconsin Madison; University of Wuppertal; Yale University; An Najah National University; City University of New York (CUNY) System; Peking University; Autonomous University of Barcelona; University of Aegean; Ben-Gurion University of the Negev; California State University System; California State University Sacramento; University of London; King's College London; Stanford University; University of Fribourg; University of Thessaly; Hellenic Open University; ICREA; University of Hamburg; Bulgarian Academy of Sciences; Mongolian Academy of Sciences; Azerbaijan National Academy of Sciences (ANAS); Institute of Physics of the Azerbaijan National Academy of Sciences; Ilia State University; Universite de Toulouse; Universite Toulouse III - Paul Sabatier; Centre National de la Recherche Scientifique (CNRS); CNRS - National Institute of Nuclear and Particle Physics (IN2P3); United States Department of Energy (DOE); Lawrence Livermore National Laboratory; University of the Philippines System; University of the Philippines Diliman; Technical University of Munich; Peking University; Tsinghua University; Collaborative Innovation Center of Quantum Matter; University of British Columbia; Parthenope University Naples; Chinese Academy of Sciences; University of Chinese Academy of Sciences, CAS; University of Colorado System; University of Colorado at Colorado Springs; University of Colorado Boulder; Washington College; Yeditepe University</t>
  </si>
  <si>
    <t>Aad, G (corresponding author), Aix Marseille Univ, CNRS, IN2P3, CPPM, Marseille, France.</t>
  </si>
  <si>
    <t>Kupich, Andrey/AAB-9227-2022; xiao, ming/KHT-1774-2024; Torregrosa, Esteban/A-7305-2016; Martinelli, Luca/JGD-3837-2023; Stabile, Alberto/F-2889-2013; Monticeli, Francisco/AAO-9697-2020; Dolejší, Jiří/P-1509-2017; Abramowicz, Halina/KUC-5630-2024; Boyko, Igor/J-3659-2013; Marin, Jesus/K-6991-2014; TÜRK ÇAKIR, İLKAY/HNI-7509-2023; li, tong/HPC-6702-2023; Rocchi, Alessio/O-9499-2015; Gabrielli, Alessandro/H-4931-2012; Oyulmaz, Kaan/HKN-0255-2023; Martin dit Latour, Bertrand/JUV-5162-2023; Coadou, Yann/G-2263-2010; Burdin, Sergey/AAZ-9062-2021; Napolitano, Fabrizio/CAI-2163-2022; Alexa, Calin/F-6345-2010; Ahuja, Sudha/I-4097-2014; Olesya, Kuchinskaya/AAF-8437-2020; Nozka, Libor/G-5550-2014; Petukhova, Krystsina/AAZ-2794-2020; Iglesias, Jaime/F-5719-2013; Nechaeva, Polina/N-1148-2015; Kupco, Alexander/G-9713-2014; Moura Junior, Natanael/ADI-6300-2022; Casado, M. Pilar/H-1484-2015; Fisher, Wade/N-4491-2013; Manzoni, Stefano/KSS-1138-2024; Meroni, Chiara/NES-8456-2025; , Carlo/B-7410-2009; Wu, Wenjie/KVA-7436-2024; Palka, Marek/GXW-2506-2022; Zamora-Saá, Jilberto/Q-6426-2019; gaudio, gabriella/AAN-6039-2021; Hanif, Hamza/JXN-3360-2024; Panizzo, Giancarlo/AAS-2986-2020; Gladilin, Leonid/B-5226-2011; Stoicea, Gabriel/B-6717-2011; Pyatiizbyantseva, Diana/N-7299-2018; Stanecka, Ewa/V-6242-2018; Ohm, Christian/AAU-6572-2020; Fiedler, Petr/LKJ-4414-2024; Teoh, J. J./MDS-7897-2025; bolun, zhang/ADT-6343-2022; Ye, Sheng/HGA-5474-2022; beddall, ayda/AAG-6531-2020; Pezzotti, Lorenzo/GRO-2971-2022; Tsybychev, Dmitri/J-3733-2017; Beemster, Lars/NBX-1402-2025; de la Torre Perez, Hector/ABG-6942-2020; ZHU, JIALI/JNE-3065-2023; Guida, Reynold/A-1019-2007; Lokajicek, Milos/G-7800-2014; Orlando, Nicola/AAL-1723-2021; Orimoto, Toyoko/D-4759-2016; Lefebvre, Benoit/ABB-2272-2021; Talyshev, Alexey/HGC-6910-2022; Owen, Mark/Q-8268-2016; Podberezko, Pavel/M-8985-2018; Serkin, Leonid/JQW-0572-2023; Sun, Yang/KHY-5117-2024; Hunter, Robert/AAG-8342-2019; Huang, Yong/KFA-1191-2024; Sultansoy, Saleh/AAA-8267-2019; Gutierrez, Phillip/C-1161-2011; Wei, Min/JOZ-7927-2023; Brau, James/ACH-1573-2022; Lasagni Manghi, Federico/JRX-4442-2023; She, Zhi-Gang/AFP-9194-2022; Sbarra, Carla/M-9669-2018; Wang, Jin/GYA-2019-2022; yang, yun/IZE-1092-2023; Sivoklokov, Sergey/D-8150-2012; Marcisovsky, Michal/AAM-2404-2020; Potamianos, Karolos/V-2525-2019; Peralva, Bernardo/AAD-2086-2022; Beauchemin, Hugo/AAQ-4262-2021; Lopez Paz, Ivan/AFQ-4280-2022; Klimentov, Alexei/I-4270-2013; Saavedra, Juan/F-1256-2016; Wang, Jing/HTP-2270-2023; Testa, Marianna/JAZ-0916-2023; Herten, Gregor/HNQ-9546-2023; Fabbri, Luca/H-8458-2019; cesari, nicola/G-7817-2012; Mungo, Davide Pietro/KSM-9202-2024; Gray, Heather/ABI-8041-2022; Kepka, Oldrich/ABF-5327-2021; Sapronov, Andrey/HGB-0392-2022; Sýkora, Michal/P-4441-2017; Czekierda, Sabina/N-9012-2018; Bruscino, Nello/ABA-8980-2021; Luongo, Nicolás/AAR-2772-2021; Deliot, Frederic/F-3321-2014; Yang, Shuangming/AAH-7118-2021; chevalier, laurent/M-6892-2014; Artoni, Giacomo/ABA-2164-2020; Ma, Xiaodong/JAN-7473-2023; Zhu, Youcai/GVS-0195-2022; Brahimi, Nihal/HNJ-5325-2023; Mamuzic, Judita/U-3509-2017; Lima, Vinicius/MBH-0530-2025; Ippolito, Valerio/L-1435-2016; Sadykov, Renat/AAN-9602-2020; Williams, Scott/JXN-8602-2024; Iengo, Paolo/AAR-7518-2020; Oliveira, Marcus/AAT-1323-2021; Olszewski, Andrzej/AGV-6131-2022; Tassi, Eliana/I-3494-2012; Onyisi, Peter/KYR-8808-2024; Postolache, Petronel/ABA-3064-2021; Fassouliotis, Dimitrios/AAL-7081-2021; Camarda, Stefano/IQW-2840-2023; Sun, Jun/KGM-8154-2024; Wang, Hui/GLT-7990-2022; Moreira, Carlos/AAO-9057-2020; Magna, Rodrigues/JXL-2924-2024; Franchini, Matteo/AAC-9259-2021; Plotnikov, Evgenii/F-8333-2017; Ozcan, Veysi/AAS-4508-2020; Zhang, Lei/AAL-6490-2021; HORII, Yasuyuki/I-7208-2014; Cervelli, Alberto/X-7416-2018; Ferrando, James/KXR-3604-2024; Vacek, Vítězslav/JXY-4499-2024; Ricci, Emilia/AAA-8109-2022; Hejbal, Jiri/H-1358-2014; zhang, liuyao/KHU-7252-2024; Liu, Liu/JXM-8208-2024; hb, l/KIA-5795-2024; Bortfeldt, Jona/AAJ-5370-2021; Oh, Alexander/HHZ-4386-2022; Maj, Klaudia/Q-2724-2019; Kozhin, Anatoly/AAZ-5138-2020; Vanadia, Marco/K-5870-2016; Wosiek, Barbara/K-5811-2017; Kar, Deepak/N-1844-2014; Chelkov, Georgy/G-9934-2019; Bhamjee, Muaaz/ABE-4708-2020; Fuster, Juan/W-6189-2018; dai, jianping/AAI-7046-2020; Iuppa, Roberto/GQH-7165-2022; Vandelli, Wainer/ABI-8185-2020; yi, cheng/KHC-5004-2024; Adiguzel, Aytul/AAC-9049-2020; Benekos, Nektarios/I-9928-2017; Ferrer, Antonio/H-2942-2015; Tasevsky, Marek/H-4630-2014; chen, yue/JEF-2824-2023; Lin, L/HKO-8213-2023; Sabetta, Luigi/JXW-5405-2024; Cottin, Giovanna/AFR-3846-2022; Novotny, Lukas/AAE-8669-2022; Tapia, Sebastian/ABB-6644-2021; Chitan, Adrian/AAC-8946-2022; Connell, Simon/F-2962-2015; Kurashige, Hisaya/H-4916-2012; Mikestikova, Marcela/H-1996-2014; Shi, Liaoshan/KFR-7855-2024; Sfyrla, Anna/AEL-2938-2022; Smirnova, Lidia/D-8089-2012; Laycock, Paul/AAL-8261-2021; Wang, Rachel/IQR-7785-2023; Martinez, Paula/KFQ-1250-2024; Tian, Yutong/KOC-6596-2024; Sanchez, Caroline/AAG-5156-2021; Trzupek, Adam/N-2448-2018; Simpson, Eric/HKM-8715-2023; Wang, Wenxi/B-4720-2015; li, jing/KHY-5337-2024; Beddall, Andrew/AAE-5820-2022; cobal, m./JNR-8180-2023; da via, cinzia/AAS-3978-2021; garcia, lucia/GXV-8296-2022; Cheng, Chi/MAH-1011-2025; Kazanin, Vasily/HHM-2056-2022; VALE, ALINE/LLK-0612-2024; Leite, Marco/F-6686-2012; Zhang, Minxiu/KRR-1827-2024; Farias, Paulo/AAY-1854-2021; Romano, Emanuele/AAL-7533-2020; Day-Hall, Henry/HSB-8751-2023; Negri, Andrea/J-2455-2012; Romaniouk, Anatoli/Q-6674-2017; Grinstein, Sebastian/N-3988-2014; govender, nicolin/CAH-3245-2022; Schernau, Michael/GRY-3808-2022; Annovi, Alberto/AAA-8638-2020; Rames, Jiri/H-2450-2014; Li, Bing/GSN-3295-2022; lei, yuan/GXW-0547-2022; Berger, N/ABE-4064-2020; Pezzotti, Lorenzo/IYJ-3405-2023; Fiori, Francesco/H-1454-2018; De, Kaushik/N-1953-2013; Sopczak, Andre/I-4951-2015; Fazio, Salvatore/G-5156-2010; Mir, Lluïsa-Maria/G-7212-2015; Cerrito, Lucio/KPA-8260-2024; Zhang, jin/KFT-0762-2024; Camarri, Paolo/AAF-9629-2020; Capua, Marcella/A-8549-2015; Manthos, Ioannis/GWD-1076-2022; Poblete, Pedro/AAH-7828-2020; Cristoforetti, Marco/JCD-9469-2023; Sopkova, Filomena/HKV-6270-2023; Tudorache, Alexandra/L-3557-2013; Tassi, Enrico/AAJ-9661-2020; zhu, yujie/KBC-4009-2024; Hrabovsky, Miroslav/G-6714-2014; barakat, Mustafa/AAQ-3879-2020; Malek, Fereshteh/AAB-1381-2019; Saraiva, Joao Gentil/D-1596-2017; Pereira, Rodrigo/AFV-9983-2022; Gongadze, Alexi/T-9162-2017; Ozturk, Sertac/AGO-2476-2022; Jiménez, Yesenia/ABH-1107-2020; Burlayenko, Oleksandr/O-6885-2019; Jakoubek, Tomas/G-8644-2014; Godlewski, Jan/AAI-3300-2021; Solodkov, Alexander/B-8623-2017; Martin, Thomas/A-2028-2012; Xi, Zhaoxu/IZD-5841-2023; Delmastro, Marco/I-5599-2012; Barberis, Dario/ABF-1310-2021; Franci, Daniele/LDE-8961-2024; spagnolo, stefania/A-6359-2012; de Groot, Nicolo/A-2675-2009; Carquin, Edson/GLU-9641-2022; Bin Yusuff, Imran/ABA-5986-2020; Sýkora, Tomáš/Q-3174-2017; Mitsou, Vasiliki/D-1967-2009; EL FARKH, SAAD/HZJ-9307-2023; Li, Kewei/AGG-2143-2022; chen, xiao/KFQ-6812-2024; Kartvelishvili, Vakhtang/K-2312-2013; Monzani, Silvia/AAP-5754-2020; Nemecek, Stanislav/G-5931-2014; Privara, Radek/JGC-6982-2023; Furtado de Simas Filho, Eduardo/A-2399-2016; Giuli, Francesco/HJI-6649-2023; Crispin-Ortuzar, Mireia/AAN-7108-2020; Muino, Patricia/F-7696-2011; Urbán, Susana/H-1376-2015; Cieśla, Krzysztof/AAM-4181-2021; Bogdanchikov, Alexander/AAB-9414-2022; Dubinin, Filipp/M-9546-2015; Geralis, Theodoros/I-6467-2016; bianco, giuliana/AAB-2760-2020; Kruchonak, Uladzimir/AAN-4371-2020; YILDIZ, Hatice/AAN-3727-2021; Romano, Marino/ACW-0715-2022; Arnold, Hannah/MTD-5046-2025; Warburton, Andreas/N-8028-2013; Garg, Rocky/AAV-9845-2021; Leitner, Rupert/C-2004-2017; xu, lingzhi/JVZ-8748-2024; Bates, Richard/D-6596-2013; Yang, Weihua/HGF-3893-2022; Yang, Hao-Tsung/AHI-8271-2022; Palazzo, Antonella/AFK-5140-2022; Llácer, María/AAQ-7522-2020; Zhukova, Valentina/C-8878-2016; liu, jingwen/JQW-9270-2023; Álvarez, Miguel/AAB-8208-2020; Lee, Tian-Fu/AAT-4423-2020; Schultz-Coulon, Hans-Christian/MSV-8422-2025; Gurbuz, Saime/AAG-5583-2019; Rozen, Yoram/H-1880-2017; Francavilla, Paolo/HKE-1206-2023; Grabowska-Bołd, Iwona/ABI-7829-2020; Tudorache, Valentina/D-2743-2012; Banaś, Elżbieta/W-4583-2017; Gouighri, Mohamed/ITU-2465-2023; Perini, Laura/R-8228-2017; Manhaes de Andrade Filho, Luciano/N-7778-2017; Istin, Serhat/HSB-5013-2023; Černý, Karel/AAK-7746-2021; xin, cheng/HZJ-1384-2023; Escobar, Juan/H-9617-2017; Amoroso, Simone/AAW-4334-2021; Veneziano, Stefano/J-1610-2012; chen, junchen/KHW-4086-2024; della Volpe, Domenico/B-4482-2012; Liu, Tong/JDM-9629-2023; Della Pietra, Massimo/J-5008-2012; Akimov, Andrey/N-1769-2015; ÇAKIR, ÖZGÜR/Q-7259-2019; unel, gokhan/KFB-1065-2024; Gramstad, Eirik/AAV-9229-2021; MEONI, Evelin/ABD-9498-2021; Kamenshchikov, Andrey/R-1112-2017; Giagu, Stefano/H-6455-2013; Gingrich, Douglas/AEU-8727-2022; zhang, chen/JES-0371-2023; Viaux Maira, N./AAT-5715-2020; Vachon, Brigitte/KXS-1100-2024; Brooijmans, Gustaaf H./AGP-4843-2022; shao bin, li/HME-2779-2023; Wagner, Jonathan/GXV-3275-2022; Qi, Zhihong/HIZ-8633-2022; Doležal, Zdeněk/K-6861-2017; Vetterli, Michel/C-6161-2011; wang, jian/HRB-9588-2023; Wang, Song-Ming/AAP-9832-2021; Pan, Tong/MVW-7799-2025; KHODINOV, ALEKSANDR/D-6269-2015; Staroba, Pavel/G-8850-2014; Burgard, Carsten/KIE-8584-2024; Bold, Tomasz/A-1942-2017; Salt, Jose/F-4928-2016; Barberio, Elisabetta/A-4978-2010; Wozniak, Krzysztof/P-4475-2017; Alexopoulos, Theodoros/AAC-9633-2022; ezzi, mohammed/AAD-7543-2020; Malecki, Paweł/W-1710-2018; Giani, Tommaso/O-6057-2014; Meshkov, Oleg/AAM-8539-2021; Chekulaev, Sergey/O-1145-2015; Mindur, Bartosz/A-2253-2017; Lewicki, Maciej/O-9882-2019; Bailey, Adam/T-9828-2017; Wang, Jinlong/KHC-3829-2024; Jiménez Peña, Javier/AFY-1817-2022; Fernandes, Natalia/IUN-1919-2023; Ochi, Atsuhiko/AAG-8511-2020; Sultanaliyeva, Laily/ABG-9047-2020; Mastroberardino, Anna/AGA-7835-2022; Petousis, Vlasios/JCE-4923-2023; Martinez-Agullo, Pablo/AFR-6708-2022; Schramm, Stefan/I-9029-2012; Cheremushkina, Evgeniya/E-9881-2018; Rossi, Eleonora/JYO-6120-2024; Passaggio, Stefano/B-6843-2013; CUI, Han/KPB-6448-2024; Zhao, Hong/IUQ-0043-2023; cerri, alessandro/KRQ-4175-2024; Liu, Xu/AAN-1711-2021; Rotaru, Marina/A-3097-2011; Mikel Eukeni, Pozo Astigarraga/AAZ-8345-2021; O'Shea, Val/G-1279-2010; Trzebinski, Maciej/E-5686-2014; Augusto, José/M-2428-2015; Buttar, Craig/D-3706-2011; Pospisil, Stanislav/HZJ-6111-2023; Prokoshin, Fedor/E-2795-2012; Liu, Jinyu/JYQ-6274-2024; Parodi, Fabrizio/AHE-5089-2022; Sikora, Rafał/AAM-4274-2021; Stoicea, Gabriel/L-5602-2019; Castillo, Victoria/B-5171-2015; Chizhov, Mihail/CAI-8953-2022; Brandt, Oliver/A-9438-2014; Zhao, Ruiming/C-1817-2017; Malecki, Piotr/O-2434-2018; Kostyukhin, Vadim/F-3171-2019; Buzykaev, Alexey/HIK-0117-2022; Wang, Zejun/KBB-8454-2024; Soldatov, Evgeny/E-3990-2017; Calvetti, Milene/AAQ-1337-2020; stucci, luigia/I-7465-2018; Onofre, Antonio/JCP-1935-2023; Donadelli, Marisilvia/H-3710-2016; Matousek, Jan/P-2200-2017; Koperny, Stefan/ABB-4747-2020; WANG, YING/JLM-9219-2023; Terashi, Koji/ITW-2370-2023; Turra, Ruggero/N-2374-2014; Shabalina, Elizaveta/M-2227-2013; Slovák, Radim/P-9217-2017; Gustavino, Giuliano/AAK-6591-2020; Kharlamov, Alex/N-8715-2016; Concejal Muñoz, David/JTT-5328-2023; Feng, Zhiping/IYT-1476-2023; Lagouri, Theodota/AAC-7358-2021; Vittori, Camilla/MIJ-8039-2025; Bassalat, Ahmed/HHY-9901-2022; Rodriguez, German/CAF-8701-2022; Citron, Zvi/GRX-7434-2022; xu, xu/HJG-9045-2022; Pages, Andres/C-5353-2011; Simsek, Sinem/AGG-2640-2022; Rossini, Laura/J-7873-2012; Price, Darren/AAB-5991-2021; Giancaterini, Francesco/HJI-1305-2023; Becherer, Fabian/LTE-3452-2024; Perez, Miguel/B-2717-2015; Di Micco, Biagio/J-1755-2012; Negrini, Matteo/C-8906-2014; chen, yan/JRY-4645-2023; shi, chen/KEH-8339-2024; Dyndal, Mateusz/AAB-1528-2020; Liu, Yan/KFQ-1417-2024; Paganis, Stathes/J-8413-2017; Imam, Hajar/JPK-6966-2023; SULIN, Vladimir/J-6966-2014; do Amaral Coutinho, Yara/AAU-7857-2021; Goswami, Srijit/N-1400-2014; Cadamuro, Luca/AAO-8637-2020; Garcia, Carmen/W-2465-2018; Tikhonov, Yury/GMW-9870-2022; Torro Pastor, Emma/AAB-5979-2021; Sławińska, Magdalena/W-2551-2018; Wan, Jiawei/D-9247-2018; HUANG, ZIYI/KZT-8828-2024; Lampoudis, Christos/AAU-5016-2021; Huseynov, Nazim/AAE-4663-2019; Babal, Dominik/GXG-4304-2022; Azon, Carmen/L-1599-2014; Darbo, Giovanni/C-8175-2012; Villa, Mauro/C-9883-2009; González, Bárbara/HZM-2670-2023; Mlinarević, Marin/LQI-9933-2024; Svatos, Michal/ABA-2041-2020; Chen, Shiping/B-7492-2011; Turra, Ruggero/IZE-0280-2023; Ali, Hanadi/LGZ-6456-2024; Agaras, Merve/AAB-5221-2021; Meloni, Federico/AAF-2385-2020; Peleganchuk, Sergey/J-6722-2014; Celebi, Emre/KEI-8113-2024; Kuutmann, Elin/A-5204-2013; Ferrari, Anna/E-9291-2015; Lari, Tommaso/JTU-4817-2023; Karyukhin, Andrey/J-3904-2014; Price, Darren/E-6162-2012; Andreazza, Attilio/E-5642-2011; Rossi, Elvira/KSM-7928-2024; Gkougkousis, Evangelos - Leonidas/JFJ-1437-2023; Song, Weimin/AAJ-5415-2020; Robson, Aidan/G-1087-2011; Plotnikov, Evgeniy/O-5176-2016; Peixoto, Adriano/AAZ-1408-2021; wang, yitian/JFA-6804-2023; Gravili, Francesco Giuseppe/KFT-3060-2024; Luci, Claudio/HKW-0143-2023; Loiacono, Eleanor/G-3946-2012; SULIN, VLADIMIR/N-2793-2015; Ramakoti, Ekaterina/LJL-2287-2024; Kumar, Mukesh/AAB-5095-2020; su, lin/KHC-5034-2024; Kramarenko, Victor/E-1781-2012; Snesarev, Andrei/H-5090-2013; Hamal, Petr/G-5540-2014; Newman, Paul/M-4984-2016; Leisos, Antonios/AAJ-2351-2021; Longo, Riccardo/HHN-5758-2022; Zhang, Han/JMR-0670-2023; Ruiz-Martínez, Alfonso/W-4639-2017; Solovyev, Victor/C-4614-2013; yan, su/KHT-1728-2024; Ochoa, Ines/GNO-9255-2022; sandopval, carlos/HDM-3800-2022; Gonzalez, Josefa/AAH-6071-2019; Li, Yongbin/GWM-7528-2022; Zivkovic, Lidija/HGA-8150-2022; Tariq, Khuram/LDG-3808-2024; Principe Martin, Miguel Angel/HZH-7174-2023; Baron, Petr/AAH-9306-2019; Cetin, Serkant/AGF-0147-2022; Zhang, Jiawei/GWV-0179-2022; Dawson, Ian/K-6090-2013; Elewa, Ahmed/GPX-2857-2022; Filipuzzi, Marco/AAQ-6793-2020; Demichev, Mikhail/A-8469-2015; Weigell, Philipp/I-9356-2012; Wu, Xuefeng/G-5316-2015; Hu, Qipeng/AAL-8583-2021; Nessi, Marzio/L-5194-2017; Mali, Miha/KFB-6299-2024; Nayak, Kishora/AAV-4969-2021; Jones, Roger/H-5578-2011; Lazzaroni, Massimo/N-3675-2015; Penc, Ondrej/H-3032-2014; Korcyl, Krzysztof/W-2111-2018; Rebuzzi, Daniela Marcella/D-9727-2018; Padilla, Cristobal/C-3218-2017; Gustavino, Giuliano/C-3242-2016; Faltova, Jana/P-6842-2017; Baldin, Evgenii/A-6186-2014; Kodys, Peter/P-2636-2017; Santra, Arka/AEE-4946-2022; Buckley, Andy/B-8362-2014; Petersen, Troels/P-5538-2015; Turtuvshin, Tulgaa/HTP-4981-2023; Chu, Ming-chung/M-2655-2018; Kabana, Sonia/ABF-5974-2020; Sciandra, Andrea/JXY-8826-2024; Garcia Navarro, Jose Enrique/H-6339-2015; Ciesla, Krzysztof/N-6601-2018; Hansen, Peter Henrik/C-2098-2015; Monzani, Simone/D-6328-2017; Maeda, Junpei/B-8131-2018; Ahmadov, Faig/B-3723-2018; Geanta, Andrei-Alexandru/IAO-0890-2023; Panizzo, Giancarlo/KHY-5172-2024; Doyle, Anthony/C-5889-2009; Popa, Stefan/A-7734-2018; Fabbri, Laura/H-3442-2012; Fiorini, Luca/W-6250-2018; Zhemchugov, Alexey/N-1717-2017; Escobar Ibanez, Carlos/B-3761-2017; Lopez Solis, Alvaro/KCL-5505-2024; Ulloa Poblete, Pablo Augusto/HCH-9521-2022; Sioli, Maximiliano/Q-1597-2016; Kuze, Masahiro/V-4251-2018; Bosman, Martine/J-9917-2014; Camarero Munoz, Daniel/HTS-3134-2023; Volkotrub, Yuriy/HSC-2016-2023; Albert, Justin/J-4152-2017; Riu, Imma/L-7385-2014; Introzzi, Gianluca/K-2497-2015; Kroll, Jiri/C-8465-2018; Bachas, Konstantinos/C-8101-2019; Pater, Joleen/A-4262-2016; Gauzzi, Paolo/D-2615-2009; Wolter, Marcin/A-7412-2012; Pezzullo, Gianantonio/AAA-1579-2021; Vos, Marcel/G-8123-2015; Juste, Aurelio/I-2531-2015; Blue, Andrew/C-9882-2016; Bogavac, Danijela/KCJ-8078-2024; Oide, Hideyuki/KOC-2483-2024; Coccaro, Andrea/P-5261-2016; Vranjes Milosavljevic, Marija/F-9847-2016; Sessa, Marco/AAT-2850-2020; xella, stefania/E-6752-2015; Valero, Alberto/G-9866-2015; Davidek, Tomas/P-2697-2017; Todorova, Sarka/GXV-2085-2022; Berta, Peter/AAL-7109-2020; Reznicek, Pavel/C-1989-2017; Ali, Babar/KGM-2699-2024; Grancagnolo, Sergio/J-3957-2015; Bona, Marcella/JPX-4062-2023; Zhang, Kaili/H-2805-2016; Earnshaw, Zoe/KFS-6791-2024; Maleev, Victor/R-4140-2016; Di Nardo, Roberto/J-4993-2012; Sykora, Ivan/T-5252-2018; Zenis, Tibor/T-5270-2018; Lacasta, Carlos/C-7254-2008; Svatos, Michal/G-8437-2014; Fassi, Farida/F-3571-2016; Worm, Steven/I-3575-2012; Gonzalez Sevilla, Sergio/B-2690-2014; Dam, Mogens/C-2081-2015; Kulchitsky, Yuri/KJL-1720-2024; Barreiro, Fernando/D-9808-2012; Castro, Nuno/AAB-3648-2019; Smirnov, Sergei/F-1014-2011; Grinstein, Sebastian/ABE-1880-2020; Britton, David/F-2602-2010; Camarri, Paolo/M-7979-2015; Manzoni, Stefano/B-2352-2018; Lysak, Roman/H-2995-2014; Reyes Flores, Carlos Armando/AGQ-9109-2022; Vasile, Matei-Eugen/ADS-3975-2022; Villaplana Perez, Miguel/B-5772-2014; Schioppa, Enrico Junior/F-4731-2019; Staszewski, Rafal/V-5240-2018; Smirnova, Oxana/A-4401-2013; Hobincu, Radu/U-4436-2017; Gorisek, Andrej/KQU-6818-2024; cerri, alessandro/Q-6884-2016; Ventura, Andrea/A-9544-2015; Kumar, Mukesh/U-6800-2018; Dabrowski, Wladyslaw/AAS-6369-2020; Di Domenico, Antonio/G-6301-2011; Giordani, Mario/Q-6211-2018; D'Eramo, Louis/Q-5816-2017; Gonzalez de la Hoz, Santiago/E-2494-2016; Dziedzic, Bartosz/Q-4189-2017; Vranjes, Nenad/B-4003-2017; Ducu, Otilia/JZT-8380-2024; Schultz-Coulon, Hans-Christian/X-5006-2018; Rodriguez Bosca, Sergi/HPC-6167-2023; Chwastowski, Janusz/I-4480-2012; Maj, Klaudia/Q-4624-2017; Flores Castillo, Luis Roberto/W-3928-2018; Kaczmarska, Anna/B-2753-2019; D'Onofrio, Adelina/AAT-3903-2020; Dinu, Ioan-Mihail/IQS-2665-2023; Gonzalez Suarez, Rebeca/L-6128-2014; AGHEORGHIESEI, Catalin/B-8596-2014; Li, Liang/O-1107-2015; Mondal, Santu/GSE-1742-2022; Benchekroun, Driss/JCN-4659-2023; McKee, Shawn/B-6435-2012; Wolters, Helmut/M-4154-2013; uysal, zekeriya/AAD-1226-2019</t>
  </si>
  <si>
    <t xml:space="preserve">Balek, Petr/0000-0002-0942-1966; Camplani, Alessandra/0000-0002-6386-9788; Ventura-Gonzalez, Salvador/0000-0001-5246-0779; Jones, Roger/0000-0002-6427-3513; Goumarre, Vincent/0000-0002-1294-9091; Schopf, Elisabeth/0000-0002-9340-2214; Rohne, Ole Myren/0000-0001-7744-9584; Olivares, Sebastian/0000-0003-4616-6973; Ocariz, Jose/0000-0003-2262-0780; Moser, Brian/0000-0001-6750-5060; Swiatlowski, Maximilian/0000-0001-7287-0468; Tzovara, Eftychia/0000-0002-0410-0055; Liu, Yanlin/0000-0001-9190-4547; Atkin, Ryan/0000-0002-1972-1006; Masubuchi, Tatsuya/0000-0001-9984-8009; Ramakoti, Ekaterina/0000-0003-4495-4335; Belfkir, Mohamed/0000-0001-9974-1527; Rummler, Andre/0000-0001-8945-8760; Sadrozinski, Hartmut/0000-0003-0019-5410; Calafiura, Paolo/0000-0002-1692-1678; Lazzaroni, Massimo/0000-0002-4094-1273; Terashi, Koji/0000-0001-6520-8070; Raine, John/0000-0002-5987-4648; Croft, Vincent Alexander/0000-0002-8731-4525; Cooper-Sarkar, Amanda/0000-0002-7107-5902; Bella, Gideon/0000-0002-4009-0990; Cueto Gomez, Ana Rosario/0000-0003-1494-7898; Avolio, Giuseppe/0000-0003-2664-3437; Hugging, Fabian/0000-0002-7472-3151; Cairo, Valentina Maria Martina/0000-0002-0758-7575; Heinrich, Lukas/0000-0002-4048-7584; Pan, Tong/0000-0002-4700-1516; Jones, Eleanor/0000-0001-6289-2292; Penc, Ondrej/0000-0002-5433-3981; bhattarai, prajita/0000-0001-9977-0416; Simoniello, Rosa/0000-0003-2042-6394; Zhang, Shuzhou/0000-0001-9039-9809; Duehrssen-Debling, Michael/0000-0002-5833-7058; Korcyl, Krzysztof/0000-0001-8085-4505; Dyndal, Mateusz/0000-0001-9632-6352; Adelman, Jahred/0000-0002-1041-3496; Heinrich, Jochen Jens/0000-0002-0253-0924; Han, Kunlin/0000-0002-1627-4810; Kowalewski, Robert/0000-0002-7314-0990; Schleicher, Katharina E./0000-0002-2917-7032; Navarro Gonzalez, Josep/0000-0002-4172-7965; Yap, Yee Chinn/0000-0001-8939-666X; Rebuzzi, Daniela Marcella/0000-0003-4461-3880; Lassnig, Mario/0000-0002-9541-0592; Padilla, Cristobal/0000-0001-7951-0166; Walder, James/0000-0002-9039-8758; Kourkoumelis, Christine/0000-0003-0083-274X; Czodrowski, Patrick/0000-0003-0723-1437; Sawyer, Lee/0000-0001-8295-0605; Weingarten, Jens/0000-0003-2165-871X; Klein, Matthew Henry/0000-0002-9999-2534; Herde, Hannah/0000-0001-8926-6734; Gustavino, Giuliano/0000-0002-5938-4921; Cristoforetti, Marco/0000-0002-0127-1342; Gonski, Julia/0000-0003-2037-6315; Bahmani, Marzieh/0000-0003-4173-0926; Pascual Dias, Bruna/0000-0002-7673-1067; Nielsen, Jason/0000-0002-9175-4419; Garcia, Carmen/0000-0003-1625-7452; Seema, Pienpen/0000-0002-3727-5636; Golling, Tobias/0000-0001-8535-6687; Strandberg, Jonas/0000-0002-8913-0981; SOUMAIMI, Zainab/0000-0002-8120-478X; Kourlitis, Vangelis/0000-0001-6568-2047; Cremonini, Davide/0000-0003-1687-3079; Brost, Elizabeth/0000-0002-6800-9808; Bouaouda, Khalil/0000-0002-7723-5030; Tsybychev, Dmitri/0000-0001-8212-6894; Santpur, Sai Neha/0000-0001-6467-9970; Hays, Chris/0000-0003-2371-9723; Masetti, Lucia/0000-0002-0038-5372; Roda, Chiara Maria/0000-0002-3020-4114; Vittori, Camilla/0000-0001-9156-970X; Faltova, Jana/0000-0003-4278-7182; Rodrigues, Marcus Vinicius/0000-0002-7906-8088; Mokgatitswane, Gaogalalwe/0000-0001-9878-4373; Baldin, Evgenii/0000-0002-9854-975X; Longo, Luigi/0000-0002-2357-7043; Arling, Jan-Hendrik/0000-0002-1577-5090; Tlou, Humphry/0000-0002-4934-1661; Benoit, Mathieu/0000-0002-8623-1699; Kodys, Peter/0000-0002-8644-2349; Santra, Arka/0000-0003-4644-2579; Massa, Lorenzo/0000-0002-3735-7762; Lyubushkin, Vladimir/0000-0003-0136-233X; Buckley, Andy/0000-0001-8355-9237; Mtintsilana, Onesimo/0000-0003-2168-4854; Kay, Ellis/0000-0002-6304-3230; Lewicki, Maciej Piotr/0000-0002-8972-3066; Petersen, Troels/0000-0003-0221-3037; Kersevan, Borut/0000-0002-4529-452X; Vale, Tiago/0000-0001-8855-3520; Stabile, Alberto/0000-0002-6868-8329; Turtuvshin, Tulgaa/0000-0001-9471-8627; Potti, Harish/0000-0002-0800-9902; Chiarella, Vitaliano/0000-0002-4210-2924; Chu, Ming-chung/0000-0002-1971-0403; Kabana, Sonia/0000-0003-0568-5750; Alves, Fabio Lucio/0000-0002-1626-6255; Alhroob, Muhammad/0000-0001-7569-7111; Zanzi, Daniele/0000-0002-1222-7937; HADEF, Asma/0000-0003-2508-0628; Vickey, Trevor/0000-0002-1596-2611; Weber, Michele/0000-0002-2770-9031; Allport, Philip/0000-0001-7303-2570; Long, Jonathan David/0000-0002-2115-9382; Pasuwan, Patrawan/0000-0003-2987-2964; Cindro, Vladimir/0000-0002-2037-7185; Kretzschmar, Jan/0000-0002-8515-1355; Sciandra, Andrea/0000-0001-7163-501X; Farooque, Trisha/0000-0003-1363-9324; Garcia Navarro, Jose Enrique/0000-0002-0279-0523; Munoz Perez, David/0000-0003-3215-6467; Kroninger, Kevin/0000-0001-9873-0228; Ciesla, Krzysztof/0000-0003-2751-3474; Hill, Ewan/0000-0002-1725-7414; Lloyd, Stephen/0000-0002-5073-2264; Lobodzinska, Ewelina Maria/0000-0001-9012-3431; Beretta, Matteo Mario/0000-0002-7026-8171; Hansen, Peter Henrik/0000-0002-6764-4789; Durglishvili, Archil/0000-0003-4157-592X; Bernlochner, Florian/0000-0001-8153-2719; Giannetti, Paola/0000-0002-3721-9490; Gurdasani, Simran Sunil/0000-0002-8836-0099; Alvarez Fernandez, Adrian/0000-0003-1525-4620; Vormwald, Benedikt/0000-0003-2607-7287; Przygoda, Witold/0000-0003-0984-0754; Liu, Bingxuan/0000-0002-0721-8331; Novak, Tadej/0000-0002-3053-0913; Salzburger, Andreas/0000-0001-6004-3510; Moskalets, Tetiana/0000-0001-6508-3968; Monzani, Simone/0000-0002-0479-2207; Cheng, Hok-Chuen/0000-0002-8912-4389; Rurikova, Zuzana/0000-0003-3051-9607; Gaudio, Gabriella/0000-0002-6833-0933; Unal, Guillaume/0000-0001-8130-7423; Walkowiak, Wolfgang/0000-0002-0385-3784; Maeda, Junpei/0000-0002-9084-3305; Simsek, Sinem/0000-0002-9650-3846; Zhang, Zhiqing/0000-0002-7853-9079; Moss, Joshua/0000-0002-6729-4803; Ahmadov, Faig/0000-0003-3644-540X; Carter, Joseph/0000-0002-7836-4264; Qian, Jianming/0000-0003-4813-8167; Camarda, Stefano/0000-0003-0479-7689; Cardillo, Fabio/0000-0002-4478-3524; Zamora-Saa, Jilberto/0000-0002-5030-7516; D'Amen, Gabriele/0000-0002-9742-3709; Wielers, Monika/0000-0001-9232-4827; Gray, Heather/0000-0002-5293-4716; Zenz, Seth/0000-0002-9720-1794; Jakel, Gunnar/0000-0001-5687-1006; Bruscino, Nello/0000-0002-6168-689X; Baron, Petr/0000-0002-5170-0053; Yu, Yi/0000-0003-4762-8201; Alexa, Calin/0000-0003-0922-7669; Roos, Lydia/0000-0001-7151-9983; Geanta, Andrei-Alexandru/0000-0003-2781-2933; Pereira Sanchez, Laura/0000-0001-7913-3313; Panizzo, Giancarlo/0000-0002-0352-4833; Doyle, Anthony/0000-0001-6322-6195; Popa, Stefan/0000-0001-9275-4536; Burlayenko, Oleksandr/0000-0001-8283-935X; Pintucci, Laura/0000-0001-9842-9830; Fabbri, Laura/0000-0002-4002-8353; Varvell, Kevin/0000-0003-1017-1295; Schmidt, Mustafa/0000-0002-4467-2461; Zakharchuk, Nataliia/0000-0002-4963-8836; Delsart, Pierre-Antoine/0000-0002-9556-2924; Stockton, Mark/0000-0001-9679-0323; Yamazaki, Yuji/0000-0003-3710-6995; Scharf, Christian/0000-0002-0294-1205; Dervan, Paul/0000-0003-3929-8046; Orellana, Gonzalo Enrique/0000-0002-4753-4048; Roland, Christophe/0000-0003-2084-369X; Fiorini, Luca/0000-0002-5070-2735; Ould-Saada, Farid/0000-0002-9404-835X; Zhemchugov, Alexey/0000-0002-3360-4965; Meloni, Federico/0000-0001-7075-2214; Castillo, Florencia Luciana/0000-0002-1172-1052; Llorente Merino, Javier/0000-0003-0027-7969; Winter, Benedict Tobias/0000-0001-9606-7688; Shen, Qiuping/0000-0002-4085-1227; Sebastiani, Cristiano/0000-0003-1073-035X; Straessner, Arno/0000-0003-2460-6659; Liu, Kun/0000-0001-5807-0501; KOULOURIS, AIMILIANOS/0000-0003-1012-4675; Sinha, Sukanya/0000-0002-2438-3785; Glasman, Claudia/0000-0003-2025-3817; Adye, Tim/0000-0003-0627-5059; Heinlein, James/0000-0001-6878-9405; Dittus, Fridolin/0000-0002-1760-8237; Verissimo de Araujo, Micael/0000-0001-8060-2228; Truong, Thi Ngoc Loan/0000-0001-8249-7150; Escobar Ibanez, Carlos/0000-0003-4442-4537; Koffas, Thomas/0000-0001-9612-4988; Ali, Shahzad/0000-0001-5216-3133; Duperrin, Arnaud/0000-0002-5789-9825; Mildner, Hannes/0000-0002-0384-6955; Starovoitov, Pavel/0000-0003-1990-0992; Lopez Solis, Alvaro/0000-0002-0511-4766; Sikora, Rafal/0000-0001-5185-2367; Morii, Masahiro/0000-0001-9324-057X; Weirich, Marcel/0000-0002-5129-872X; Majersky, Oliver/0000-0001-8857-5770; Weber, Christian/0000-0002-8659-5767; Thomson, Evelyn/0000-0001-6031-2768; Kumari, Neelam/0000-0001-9174-6200; Tian, Yusong/0000-0001-8739-9250; Sfyrla, Anna/0000-0002-3003-9905; Cheong, Sanha/0000-0002-2797-6383; Alderweireldt, Sara/0000-0002-8224-7036; Clavijo Columbie, Jose Manuel/0000-0003-3210-1722; Kvam, Audrey/0000-0001-7243-0227; Bakos, Evelin/0000-0002-1110-4433; Beau, Tristan/0000-0002-2022-2140; Ulloa Poblete, Pablo Augusto/0000-0002-0789-7581; Sioli, Maximiliano/0000-0002-0912-9121; Romain, Madar/0000-0002-6875-6408; Kuze, Masahiro/0000-0001-8858-8440; Anisenkov, Alexey/0000-0002-7201-5936; Bosman, Martine/0000-0002-7290-643X; Barranco Navarro, Laura/0000-0002-3380-8167; Loeschcke Centeno, Gianna/0000-0001-7962-5334; Sandesara, Jay/0000-0002-6016-8011; FANTI, MARCELLO/0000-0002-8773-145X; Kono, Takanori/0000-0003-1553-2950; Rousseau, David/0000-0001-7613-8063; Camarero Munoz, Daniel/0000-0002-2855-7738; Volkotrub, Yuriy/0000-0002-3114-3798; Ezzarqtouni, Sanae/0000-0002-7912-2830; Marjanovic, Marija/0000-0002-4468-0154; , Alessandro/0000-0002-8224-6105; Hadavand, Haleh/0000-0001-5447-3346; Schaarschmidt, Jana/0000-0002-0433-6439; Konstantinidis, Nikolaos/0000-0002-4140-6360; Leney, Katharine/0000-0002-1525-2695; Albert, Justin/0000-0003-0253-2505; Riu, Imma/0000-0002-3742-4582; Schmitt, Stefan/0000-0001-8387-1853; Introzzi, Gianluca/0000-0002-1314-2580; Murrone, Alessia/0000-0001-5399-2478; Willocq, Stephane/0000-0002-4120-1453; Hadzic, Sejla/0000-0002-8875-8523; Muse, Joseph/0000-0002-2585-3793; Ferrando, James/0000-0002-1007-7816; Kroll, Jiri/0000-0001-6215-3326; Hoya, Joaquin/0000-0002-7562-0234; Bhattacharya, Deb Sankar/0000-0003-3837-4166; Biswal, Jyoti Prakash/0000-0001-8361-2309; TERRON, JUAN/0000-0003-0132-5723; Potter, Christina/0000-0002-9815-5208; Bakalis, Christos/0000-0002-9931-7379; Li, Shu/0000-0001-7879-3272; Francescato, Simone/0000-0001-5315-9275; Erdmann, Johannes/0000-0002-8073-2740; Zhang, Bowen/0000-0002-9726-6707; Elsing, Markus/0000-0002-1213-0545; Dao, Valerio/0000-0003-1645-8393; Taylor, Wendy/0000-0002-6596-9125; Bachas, Konstantinos/0000-0002-9047-6517; Pater, Joleen/0000-0002-0598-5035; Gololo, Mpho Gift Doctor/0000-0002-0689-5402; Les, Robert/0000-0002-8875-1399; Evans, Levi/0000-0002-4333-5084; Genest, Marie-Helene/0000-0002-4098-2024; Sopczak, Andre/0000-0001-6981-0544; Stupak III, John/0000-0001-9610-0783; Smirnov, Yury/0000-0002-2891-0781; Terzo, Stefano/0000-0003-3388-3906; Gagnon, Louis-Guillaume/0000-0003-3000-8479; Aad, Georges/0000-0002-6665-4934; Saito, Masahiko/0000-0001-5564-0935; Chen, Hucheng/0000-0002-9936-0115; Moyse, Edward/0000-0003-4449-6178; Gauzzi, Paolo/0000-0003-4841-5822; Mitsou, Vasiliki A./0000-0002-1533-8886; White, Martin/0000-0001-5474-4580; Schoeffel, Laurent/0000-0002-8081-2353; Leonidopoulos, Christos/0000-0002-7241-2114; Pereira Peixoto, Ana Paula/0000-0003-3424-7338; Lagouri, Theodota/0000-0001-7509-7765; Mascione, Daniela/0000-0001-8660-9893; Soualah, Rachik/0000-0003-0124-3410; Lari, Tommaso/0000-0002-1388-869X; Wolter, Marcin/0000-0001-9184-2921; Starz, Steffen/0000-0002-2908-3909; Silva Oliveira, Marcos Vinicius/0000-0003-2285-478X; Nayak, Ranjit/0000-0001-6988-0606; Russell, Heather/0000-0003-4181-0678; Hank, Michael/0000-0002-4731-6120; Nkadimeng, Edward/0000-0003-0800-7963; Dong, Qichen/0000-0002-0117-7831; Leban, Blaz/0000-0003-1501-7262; Pezzullo, Gianantonio/0000-0002-6653-1555; Winklmeier, Frank/0000-0001-8290-3200; Aoki, Masato/0000-0001-7498-0097; van Daalen, Tal/0000-0002-2254-125X; Moenig, Klaus/0000-0002-3169-7117; Sankey, David/0000-0003-0955-4213; Tanaka, Reisaburo/0000-0002-9929-1797; Ryzhov, Andrey/0000-0002-0623-7426; Nasri, Salah/0000-0002-5985-4567; Argyropoulos, Spyridon/0000-0001-7748-1429; Butterworth, Jonathan/0000-0002-5905-5394; Vos, Marcel/0000-0001-8474-5357; Sammel, Dirk/0000-0003-4484-1410; David, Claire/0000-0002-1794-1443; Pizzini, Alessio/0000-0001-8891-1842; Dingfelder, Jochen/0000-0001-5767-2121; Alimonti, Gianluca/0000-0002-7128-9046; Juste, Aurelio/0000-0002-1558-3291; Nisati, Aleandro/0000-0002-5080-2293; Islam, Wasikul/0000-0002-5624-5934; Bitadze, Alexander/0000-0001-7979-1092; Blue, Andrew/0000-0002-7716-5626; Nitschke, Jan-Eric/0000-0002-0174-4816; Luehring, Frederick/0000-0001-8721-6901; Duckeck, Guenter/0000-0002-7756-7801; Du, Dongshuo/0000-0002-6758-0113; Mohapatra, Soumya/0000-0003-3006-6337; Duda, Dominik/0000-0002-5916-3467; Faraj, Mohammed/0000-0001-9442-7598; Martin-Haugh, Stewart/0000-0001-9457-1928; Lucotte, Arnaud/0000-0002-5992-0640; Mazzeo, Elena/0000-0002-8406-0195; Rossi, Eleonora/0000-0002-2146-677X; Vermeulen, Jos/0000-0003-4378-5736; Escalier, Marc/0000-0003-4270-2775; Martinelli, Luca/0000-0002-4466-3864; Robson, Aidan/0000-0002-1659-8284; Bogavac, Danijela/0000-0003-2138-9062; Sommer, Philip/0000-0003-1703-7304; Parajuli, Santosh/0000-0003-1499-3990; Stucci, Stefania/0000-0002-1639-4484; Clark, Allan/0000-0001-8341-5911; Teixeira-Dias, Pedro/0000-0001-9977-3836; Alpigiani, Cristiano/0000-0002-7641-5814; Dallapiccola, Carlo/0000-0002-1391-2477; Ghosh, Aishik/0000-0003-0819-1553; Oide, Hideyuki/0000-0002-2173-3233; Pirttikoski, Antti/0009-0002-3707-1446; Stugu, Bjarne/0000-0002-1728-9272; Vickey Boeriu, Oana/0000-0002-6497-6809; Jackson, Paul/0000-0002-0847-402X; Bednyakov, Vadim/0000-0003-4864-8909; Weiser, Christian/0000-0002-6456-6834; Wang, Zirui/0000-0002-0928-2070; Coccaro, Andrea/0000-0003-2368-4559; Laurier, Alexandre/0000-0002-2575-0743; Mullier, Geoffrey/0000-0001-6771-0937; D'Onofrio, Monica/0000-0003-2408-5099; Jeanneau, Fabien/0000-0002-6360-6136; Vranjes Milosavljevic, Marija/0000-0003-4477-9733; Sessa, Marco/0000-0002-1402-7525; Barisits, Martin/0000-0003-0253-106X; chevalier, laurent/0000-0003-3762-7264; KHWAIRA, Yahya/0000-0001-8538-1647; Takeva, Emily/0000-0003-3142-030X; Manjarres Ramos, Joany/0000-0003-3896-5222; Potepa, Patrycja Anna/0000-0002-1325-7214; Betti, Alessandra/0000-0003-0839-9311; Sawyer, Craig/0000-0002-2027-1428; Merlassino, Claudia/0000-0002-5445-5938; Chudoba, Jiri/0000-0002-6425-2579; xella, stefania/0000-0002-0988-1655; Jakoubek, Tomas/0000-0001-7038-0369; Proklova, Nadezda/0000-0002-5237-0201; Bhamjee, Muaaz/0000-0002-2697-4589; Dell'Asta, Lidia/0000-0002-9601-4225; Heim, Sarah/0000-0002-2639-6571; Schramm, Steven/0000-0001-9031-6751; Giuli, Francesco/0000-0002-8506-274X; Feng, Minyu/0000-0002-0698-1482; Klimek, Pawel/0000-0003-1661-6873; Lawrence, Zak/0000-0002-9035-9679; Valero, Alberto/0000-0002-9776-5880; Davidek, Tomas/0000-0002-3770-8307; Ricci, Ester/0000-0002-4222-9976; Haley, Joseph/0000-0002-6938-7405; Todorova, Sarka/0000-0003-2433-231X; Berta, Peter/0000-0003-0780-0345; Alonso, Francisco/0000-0001-9431-8156; Oh, Alexander/0000-0001-9025-0422; Azuelos, Georges/0000-0003-4241-022X; Reznicek, Pavel/0000-0003-4017-9829; Guerrero Rojas, Jesus/0000-0001-8487-3594; Marti-Garcia, Salvador/0000-0002-3897-6223; Marantis, Alexandros/0000-0002-7020-4098; Falda Ulhoa Coelho, Luis Felipe/0000-0002-2298-3605; CETIN, SERKANT ALI/0000-0001-5050-8441; Rescia, Alberto/0000-0003-2258-314X; Ali, Babar/0000-0001-8653-5556; Sabatini, Paolo/0000-0003-0159-697X; Ferrere, Didier/0000-0002-5687-9240; Kock, Daniela/0000-0002-9090-5502; Gilbert, Alexander Kevin/0000-0002-8813-4446; Kupco, Alexander/0000-0003-3692-1410; Grancagnolo, Sergio/0000-0001-8490-8304; Kar, Deepak/0000-0002-4238-9822; Leight, William/0000-0002-2968-7841; Vukotic, Ilija/0000-0003-0472-3516; Stolarski, Marcin/0000-0003-0276-8059; Bandyopadhyay, Anjishnu/0000-0002-5256-839X; Przybycien, Mariusz/0000-0002-9235-2649; Piper, Katie/0000-0002-7669-4518; Gee, Carolyn/0000-0002-3271-7861; Iurii, Naryshkin/0000-0001-6412-4801; Bona, Marcella/0000-0002-9660-580X; Zhang, Kaili/0000-0002-9778-9209; Earnshaw, Zoe/0000-0002-2878-261X; Tzanis, Polyneikis/0000-0001-6828-1599; Gonnella, Francesco/0000-0003-0885-1654; Leroy, Claude/0000-0003-3105-7045; Ali, Hafiz Muhammad/0000-0002-9885-5933; Sinha, Supriya/0000-0002-3600-2804; Javurkova, Martina/0000-0001-8798-808X; Iuppa, Roberto/0000-0001-5038-2762; Saoucha, Kamal/0000-0001-9150-640X; Formica, Andrea/0000-0001-8308-2643; Thompson, Paul/0000-0002-6239-7715; Maleev, Victor/0000-0003-1028-8602; Gwenlan, Claire/0000-0002-3518-0617; Follega, Francesco Maria/0000-0003-2317-9560; Di Nardo, Roberto/0000-0003-1111-3783; Pham, Thu LH/0000-0002-8859-1313; Liu, Yanwen/0000-0003-4448-4679; Grivaz, Jean-Francois/0000-0003-4793-7995; Lee, Suhyun/0000-0003-0836-416X; Mlinarevic, Marin/0000-0003-3587-646X; Cavalli, Noemi/0000-0002-1096-5290; Sykora, Ivan/0000-0003-3447-5621; Reeves, Kendall/0000-0003-3504-4882; Wu, Xin/0000-0001-7655-389X; Chargeishvili, Bakar/0000-0002-5376-2397; Chapon, Emilien/0000-0001-6968-9828; Zenis, Tibor/0000-0001-8265-6916; Karpov, Sergey/0000-0002-2230-5353; Rozen, Yoram/0000-0001-6969-0634; Chan, Jay/0000-0001-7069-0295; Rossi, Elvira/0000-0001-9476-9854; Junggeburth, Johannes/0000-0001-7205-1171; Muller, Roman/0000-0002-5835-0690; Vazquez Schroeder, Tamara/0000-0002-9780-099X; Sauvan, Emmanuel/0000-0003-1921-2647; Stanislaus, Beojan/0000-0001-9007-7658; Ozturk, Nurcan/0000-0003-1125-6784; Czurylo, Marta/0000-0003-1943-5883; Lacasta, Carlos/0000-0002-2623-6252; Bachacou, Henri/0000-0002-2256-4515; van Gemmeren, Peter/0000-0002-7227-4006; Zorbas, Theodore Georgio/0000-0003-2073-4901; Becherer, Fabian/0000-0003-0562-4616; Guo, Yuxiang/0000-0002-6027-5132; Li, Zhelun/0000-0001-7096-2158; Lister, Alison/0000-0002-1552-3651; Svatos, Michal/0000-0002-7199-3383; El Ghazali, Yassine/0000-0001-9172-2946; Murray, William/0000-0003-1710-6306; Falke, Peter Johannes/0000-0002-2004-476X; Landon, Murrough/0000-0001-6828-9769; Ran, Kunlin/0000-0003-3119-9924; Sforza, Federico/0000-0002-4065-7352; Kempster, Jacob/0000-0003-4168-3373; Resconi, Silvia/0000-0003-2313-4020; Zhang, Yulei/0000-0001-6274-7714; Li, Zhiying/0000-0001-9800-2626; Marzin, Antoine/0000-0003-4364-4351; Wengler, Thorsten/0000-0002-4375-5265; Affolder, Anthony/0000-0002-9058-7217; Fisher, Wade/0000-0003-3043-3045; Pleier, Marc-Andre/0000-0002-9461-3494; Fassi, Farida/0000-0002-6423-7213; Worm, Steven/0000-0002-3865-4996; Peters, Krisztian/0000-0002-7654-1677; Torro Pastor, Emma/0000-0002-5507-7924; Draguet, Maxence/0000-0003-1530-0519; Hu, Yifan/0000-0002-0552-3383; Meshkov, Oleg/0000-0001-6897-4651; Gonzalez Sevilla, Sergio/0000-0003-4458-9403; Dam, Mogens/0000-0001-6278-9674; iacobucci, giuseppe/0000-0001-9965-5442; Kulchitsky, Yuri/0000-0002-3036-5575; Sedlaczek, Kevin/0000-0003-2052-2386; Jeanty, Laura/0000-0001-6507-4623; Bouquet, Romain/0000-0001-9683-7101; Dong, Binbin/0000-0002-6075-0191; Schmitt, Christian/0000-0003-1471-690X; Morvaj, Ljiljana/0000-0003-2061-2904; Bortoletto, Daniela/0000-0002-1287-4712; Primavera, Margherita/0000-0002-6866-3818; Beacham, James/0000-0003-3623-3335; Balasubramanian, Rahul/0000-0001-5840-1788; , Sascha/0000-0003-2941-2829; Pani, Priscilla/0000-0003-2149-3791; Nikolopoulos, Konstantinos/0000-0002-3048-489X; Astalos, Robert/0000-0001-5095-605X; Burghgrave, Blake/0000-0001-5686-0948; Vadla, Knut Oddvar Hoie/0000-0001-6729-1584; al khoury, konie/0000-0002-0547-8199; Ke, Yan/0000-0001-5798-6665; Ellinghaus, Frank/0000-0003-3596-5331; Barreiro, Fernando/0000-0002-3021-0258; Di Luca, Andrea/0000-0002-9074-2133; Barr, Alan/0000-0002-3533-3740; Sato, Koji/0000-0001-8988-4065; Maniatis, Ioannis/0000-0002-4362-0088; Pilkington, Andrew/0000-0001-8007-0778; Bold, Tomasz/0000-0002-2432-411X; Pleskot, Vojtech/0000-0001-5435-497X; Poulsen, Trine/0000-0001-7207-6029; Grandi, Mario/0000-0002-5924-2544; Trincaz-Duvoid, Sophie/0000-0001-5913-0828; Zerradi, Soufiane/0000-0001-9101-3226; Khoda, Elham E/0000-0001-8720-6615; Vachon, Brigitte/0000-0001-8703-6978; Tal Hod, Noam/0000-0001-5241-0544; Mino, Yuya/0000-0002-2984-8174; Fawcett, William/0000-0003-2596-8264; Thompson, Emily Anne/0000-0001-7050-8203; Yamaguchi, Yohei/0000-0002-3725-4800; Tudorache, Alexandra/0000-0001-6307-1437; Zhang, Dengfeng/0000-0001-7335-4983; Knue, Andrea/0000-0002-1559-9285; gabrielli, andrea/0000-0003-0768-9325; Castro, Nuno/0000-0001-8491-4376; Kiryunin, Andrey/0000-0001-7490-6890; Danninger, Matthias/0000-0002-7807-7484; Munoz Sanchez, Francisca/0000-0002-6374-458X; Smirnov, Sergei/0000-0002-6778-073X; Flores, Marvin/0000-0002-4462-2851; Grinstein, Sebastian/0000-0002-6460-8694; Pottgen, Ruth/0000-0002-3304-0987; Britton, David/0000-0001-9998-4342; Oyulmaz, Kaan Yuksel/0000-0002-5533-9621; Mueller, James/0000-0001-5099-4718; Bi, Ran/0009-0007-3434-7386; franklin, melissa/0000-0002-6595-883X; Callea, Giuseppe/0000-0001-5969-3786; Koch, Simon Florian/0000-0002-2676-2842; Guescini, Francesco/0000-0001-5351-2673; Berger, Nicolas/0000-0002-7963-9725; Chou, Yuan-Tang/0000-0002-2204-5731; Hirose, Shigeki/0000-0002-2389-1286; Gutschow, Christian/0000-0003-0857-794X; Buttar, Craig/0000-0003-0188-6491; Jimenez Pena, Javier/0000-0002-8705-628X; Leitgeb, Clara Elisabeth/0000-0002-0335-503X; Wiglesworth, Craig/0000-0001-6219-8946; Zhang, Zhicai/0000-0002-1630-0986; Liu, Xiaotian/0000-0003-1366-5530; Lester, Christopher Gorham/0000-0001-5770-4883; Degens, Jordy/0000-0002-6966-4935; Kortman, Bryan Alexander/0000-0001-7081-3275; Camarri, Paolo/0000-0002-5732-5645; Umaka, Ejiro/0000-0001-7725-8227; Xu, Lailin/0000-0001-8997-3199; Rimoldi, Marco/0000-0003-1165-7940; Yang, Hongtao/0000-0003-3554-7113; Derendarz, Dominik/0000-0001-5660-3095; Kennedy, Philip David/0000-0002-8491-2570; Jovicevic, Jelena/0000-0001-5650-4556; Dunne, Katherine/0000-0003-2626-2247; LeBlanc, Matt/0000-0001-5977-6418; Hrynevich, Aliaksei/0000-0002-5411-114X; Cadamuro, Luca/0000-0001-8789-610X; Safdari, Murtaza/0000-0001-8323-7318; Beck, Hans Peter/0000-0001-7212-1096; Loch, Peter/0000-0002-2005-671X; Brooijmans, Gustaaf/0000-0002-3354-1810; Stevenson, Thomas/0000-0003-2399-8945; Panduro Vazquez, Jose Guillermo/0000-0003-2605-8940; Hanagaki, Kazunori/0000-0003-0676-0441; Manzoni, Stefano/0000-0002-2488-0511; Lysak, Roman/0000-0003-2990-1673; De Almeida Dias, Flavia/0000-0001-6882-5402; Haas, Andrew/0000-0002-4832-0455; Levchenko, Mikhail/0000-0002-5495-0656; Yang, Siqi/0000-0002-0204-984X; Martin dit Latour, Bertrand/0000-0003-3420-2105; Fox, Harald/0000-0003-3089-6090; Vecchio, Valentina/0000-0002-1351-6757; Carra, Sonia/0000-0001-8650-942X; Burdin, Sergey/0000-0003-4831-4132; Komarek, Tomas/0000-0002-3047-3146; Joos, Hans/0000-0003-4313-4255; Mete, Alaettin Serhan/0000-0002-5508-530X; vannicola, damiano/0000-0001-6814-4674; Wendland, Bjorn/0000-0003-1623-3899; Cristinziani, Markus/0000-0003-3893-9171; BOUMEDIENE, Djamel/0000-0002-7809-3118; Bellos, Panagiotis/0000-0003-2049-9622; Ebrahim, Abdualazem/0000-0002-5003-1919; Wang, Xiaoning/0000-0002-2411-7399; Behr, J. Katharina/0000-0002-5501-4640; Martinez-Agullo, Pablo/0000-0001-8925-9518; Frattari, Guglielmo/0000-0002-7829-6564; Gutierrez Zagazeta, Luis Felipe/0000-0003-0374-1595; Nemecek, Stanislav/0000-0001-8978-7150; Wang, Renjie/0000-0002-5059-8456; Jacques Costa, Antonio/0000-0001-6305-8400; Zoch, Knut/0000-0003-2138-6187; Carlson, Benjamin/0000-0002-7550-7821; Dado, Tomas/0000-0002-7050-2669; Lin, Kuan-Yu/0000-0002-2269-3632; Djama, Fares/0000-0003-1881-3360; Reyes Flores, Carlos Armando/0000-0003-2973-1686; Qiu, Tong/0000-0001-5047-3031; Little, Jared/0000-0002-9372-0730; Karpova, Zoya/0000-0003-0254-4629; Windischhofer, Philipp/0000-0001-5038-1399; Weber, Sebastian/0000-0002-2841-1616; Coimbra, Artur/0000-0003-2301-1637; Elliot, Alison/0000-0003-0921-0314; Vasile, Matei-Eugen/0000-0001-8415-0759; Kharlamova, Tatyana/0000-0002-0387-6804; Iakovidis, George/0000-0002-0330-5921; Orlando, Nicola/0000-0003-0616-245X; Zhao, Pingchuan/0000-0003-0054-8749; Wu, Yusheng/0000-0002-1528-4865; Cabrera Urban, Susana/0000-0001-7640-7913; Varni, Carlo/0000-0001-6733-4310; Pianori, Elisabetta/0000-0001-9233-5892; Yang, Tianyi/0000-0002-4996-1924; Bassalat, Ahmed/0000-0002-0129-1423; Tsai, Fang-Ying/0000-0001-7878-6435; Bindi, Marcello/0000-0001-6172-545X; Franchini, Matteo/0000-0002-4554-252X; Liu, Minghui/0000-0003-0056-7296; Ezhilov, Alexey/0000-0002-7520-293X; Ridel, Melissa/0000-0002-2601-7420; Villaplana Perez, Miguel/0000-0002-0048-4602; Nanjo, Hajime/0000-0003-0703-103X; Baines, John/0000-0003-0770-2702; Dimitriadi, Christina/0000-0002-9605-3558; Farrington, Sinead/0000-0001-5350-9271; Mincer, Allen/0000-0002-6307-1418; Stark, Giordon/0000-0001-6616-3433; Andrean, Stefio Yosse/0000-0002-9766-2670; Schioppa, Enrico Junior/0000-0002-1369-9944; Staszewski, Rafal/0000-0001-7708-9259; Longarini, Iacopo/0000-0002-0352-2854; Smirnova, Oxana/0000-0003-2517-531X; Kirk, Julie/0000-0001-8096-7577; Barak, Liron/0000-0002-3436-2726; Sun, Shaojun/0000-0001-5295-6563; Gramstad, Eirik/0000-0001-5792-5352; Mindur, Bartosz/0000-0002-5511-2611; Rieck, Patrick/0000-0003-0290-0566; Jamieson, Jonathan/0000-0001-9554-0787; Clissa, Luca/0000-0002-4876-5200; Diaconu, Cristinel/0000-0002-6193-5091; Vivarelli, Iacopo/0000-0003-0097-123X; Vari, Riccardo/0000-0002-2814-1337; Shi, Liaoshan/0000-0001-9532-5075; Hopkins, Walter/0000-0001-7814-8740; Ju, Xiangyang/0000-0002-9745-1638; Hobincu, Radu/0000-0001-7602-5771; Adamczyk, Leszek/0000-0002-5859-2075; Gorisek, Andrej/0000-0002-3903-3438; Malito, Davide/0000-0002-3996-4662; Gomez Delegido, Antonio Jesus/0000-0003-4315-2621; EL Moussaouy, Ali/0000-0002-9669-5374; Ghneimat, Mazuza/0000-0002-4931-2764; Ince Lezki, Merve/0000-0001-6907-0195; Keaveney, James/0000-0003-0766-5307; Chowdhury, Tasnuva/0000-0002-2681-8105; Liu, Mingyi/0000-0002-0236-5404; Lux, Adam/0000-0002-3025-3020; cerri, alessandro/0000-0002-1904-6661; Doglioni, Caterina/0000-0002-1509-0390; Shahinian, Jeffrey/0000-0002-1325-3432; Istin, Serhat/0000-0001-8504-6291; BALLABENE, ERIC/0000-0001-9700-2587; Newhouse, Robin/0000-0001-8026-3836; Morley, Anthony/0000-0003-0373-1346; Moreno Llacer, Maria/0000-0003-1113-3645; Tu, Yanjun/0000-0002-5865-183X; Coelli, Simone/0000-0002-5145-3646; Ventura, Andrea/0000-0002-3368-3413; Goossens, Luc/0000-0002-2536-4498; Vetterli, Michel/0000-0002-7223-2965; Froch, Alexander/0000-0002-8259-2622; Kumar, Mukesh/0000-0003-3681-1588; Bianco, Gianluca/0000-0003-4473-7242; Lie, Ki/0000-0002-5779-5989; Siral, Ismet/0000-0003-4554-1831; Poveda, Joaquin/0000-0001-8144-1964; D'Uffizi, Matteo/0000-0003-2499-1649; Dabrowski, Wladyslaw/0000-0001-9061-9568; Orestano, Domizia/0000-0001-5103-5527; Artoni, Giacomo/0000-0002-3477-4499; Corriveau, Francois/0000-0002-4970-7600; Deliot, Frederic/0000-0003-0777-6031; Di Domenico, Antonio/0000-0001-8078-2759; Giordani, Mario/0000-0002-0792-6039; Barberio, Elisabetta/0000-0002-3111-0910; Pollard, Christopher/0000-0002-3690-3960; Delitzsch, Chris Malena/0000-0001-7021-3333; Romano, Marino/0000-0002-6609-7250; D'Eramo, Louis/0000-0002-4910-5378; Turra, Ruggero/0000-0001-8740-796X; Shapiro, Marjorie/0000-0001-8540-9654; DA FONSECA PINTO, JOAO VICTOR/0000-0003-1746-1914; Li, Huanguo/0000-0002-2459-9068; Mogg, Philipp/0000-0003-2688-234X; Gonzalez de la Hoz, Santiago/0000-0001-5304-5390; Moreno Martinez, Carlos/0000-0002-5719-7655; Dziedzic, Bartosz/0000-0002-0805-9184; Djobava, Tamar/0000-0002-9414-8350; Arguin, Jean-Francois/0000-0003-0229-3858; Mkrtchyan, Tigran/0000-0002-5786-3136; Vranjes, Nenad/0000-0001-5415-5225; Nikiforou, Nikiforos/0000-0003-1267-7740; Gongadze, Alexi/0000-0001-8183-1612; Held, Alexander/0000-0002-8924-5885; Cranmer, Kyle/0000-0002-5769-7094; Lipniacka, Anna/0000-0002-8759-8564; Kurchaninov, Leonid/0000-0001-9392-3936; Jiggins, Stephen/0000-0003-2906-1977; Ducu, Otilia/0000-0001-5914-0524; Sanchez, Javier/0000-0001-9913-310X; JEZEQUEL, Stephane/0000-0001-7369-6975; Charman, Thomas/0000-0001-6288-5236; Singh, Sahibjeet/0000-0001-5641-5713; Schultz-Coulon, Hans-Christian/0000-0002-0860-7240; de Vivie, Jean-Baptiste/0000-0001-9163-2211; Rodriguez Bosca, Sergi/0000-0002-4571-2509; Valente, Marco/0000-0002-0486-9569; Ripellino, Giulia/0000-0002-4053-5144; Ellis, Nicolas/0000-0002-1920-4930; Montejo Berlingen, Javier/0000-0001-9213-904X; Miu, Ovidiu/0000-0002-0287-8293; Angerami, Aaron/0000-0001-7834-8750; Yorita, Kohei/0000-0003-1988-8401; Auriol, Adrien/0000-0002-3623-1228; Morange, Nicolas/0000-0003-0047-7215; Troncon, Clara/0000-0002-7997-8524; Zaid, Estifa'a/0009-0008-3614-0562; Shabalina, Elizaveta/0000-0003-4849-556X; Das, Sruthy Jyothi/0000-0003-2693-3389; Mijovic, Liza/0000-0003-0162-2891; Saimpert, Matthias/0000-0002-3765-1320; Bouhova-Thacker, Evelina/0000-0002-5103-1558; Gregor, Ingrid Maria/0000-0002-5976-7818; Solomon, Shalu/0000-0002-7378-4454; Vu, Ngoc Khanh/0000-0002-6251-1178; Dell'Acqua, Andrea/0000-0003-2453-7745; Evans, Harold/0000-0003-2183-3127; Coadou, Yann/0000-0001-8195-7004; McPherson, Robert/0000-0001-9211-7019; govender, nicolin/0000-0002-5068-5429; Gonella, Laura/0000-0002-4919-0808; Lapertosa, Alessandro/0000-0001-6246-6787; Sabetta, Luigi/0000-0002-0865-5891; Warburton, Andreas/0000-0002-2298-7315; BRAHIMI, Nihal/0000-0003-0992-3509; Carratta, Giuseppe/0000-0002-8846-2714; Dova, Maria Teresa/0000-0001-6113-0878; Chwastowski, Janusz/0000-0002-6190-8376; Ruelas Rivera, Victor Hugo/0000-0002-2116-048X; Benjamin, TROCME/0000-0001-9500-2487; Maj, Klaudia/0000-0003-4819-9226; Barone, Gaetano Athanassios/0000-0001-5163-5936; Flores Castillo, Luis Roberto/0000-0003-1551-5974; Nellist, Clara/0000-0002-5171-8579; Palestini, Sandro/0000-0002-4110-096X; Russakovich, Nikolai/0000-0003-1927-5322; Kaczmarska, Anna/0000-0002-8880-4120; Solovyev, Victor/0000-0002-9402-6329; Mezquita, Costa/0000-0002-2064-2954; Gessinger, Paul/0000-0002-3056-7417; Loffredo, Salvatore/0000-0003-2516-5015; Sawada, Ryu/0000-0002-2226-9874; Feligioni, Lorenzo/0000-0002-1403-0951; Keeler, Richard/0000-0002-0510-4189; Sharma, Abhishek/0000-0003-2250-4181; Costanzo, Davide/0000-0003-4920-6264; Redlinger, George/0000-0002-6437-9991; Oreglia, Mark/0000-0001-6203-2209; snyder, scott/0000-0001-8610-8423; Ellert, Mattias/0000-0001-5265-3175; Ntekas, Konstantinos/0000-0001-9252-6509; Strom, Rickard/0000-0002-4496-1626; Nobe, Takuya/0000-0002-5809-325X; jia, Jiangyong/0000-0002-5725-3397; Yabsley, Bruce/0000-0002-2680-0474; D'Onofrio, Adelina/0000-0002-0343-6331; Bevan, Adrian/0000-0002-4105-9629; Pascual Dominguez, Luis/0000-0003-4701-9481; Vergis, Christos/0000-0002-3228-6715; Principe Martin, Miguel Angel/0000-0002-5085-2717; Jinnouchi, Osamu/0000-0001-5073-0974; McGovern, Robert/0000-0001-9139-6896; Dinu, Ioan-Mihail/0000-0002-2683-7349; Ravina, Baptiste/0000-0002-1622-6640; Bossio Sola, Jonathan David/0000-0002-7134-8077; EL FARKH, SAAD/0000-0002-7999-3767; Cunha Sargedas Sousa, Mario Jose/0000-0001-7991-593X; Gonzalez Suarez, Rebeca/0000-0002-6126-7230; AGHEORGHIESEI, Catalin/0000-0003-3695-1847; Rotaru, Marina/0000-0003-4088-6275; Wenaus, Torre/0000-0002-8678-893X; Junkermann, Thomas/0000-0002-1119-8820; van Vulpen, Ivo/0000-0001-7074-5655; Cepaitis, Vilius/0000-0002-4809-4056; Bianchi, Riccardo Maria/0000-0001-7345-7798; Wiedenmann, Werner/0000-0003-3605-3633; de la Torre Perez, Hector/0000-0002-4516-5269; Fiedler, Petr/0000-0002-1217-4097; Yuan, Man/0000-0002-0991-5026; Antel, Claire/0000-0001-9683-0890; Akesson, Torsten/0000-0003-4141-5408; Nairz, Armin/0000-0003-3561-0880; Lefebvre, Michel/0000-0002-5560-0586; lebedev, alexandre/0000-0002-9566-1850; Li, Liang/0000-0001-6411-6107; Snesarev, Andrei/0000-0002-9067-8362; Mondal, Santu/0000-0002-6965-7380; Beringer, Juerg/0000-0002-9975-1781; Benchekroun, Driss/0000-0001-5196-8327; Grosse-Knetter, Jorn/0000-0003-3085-7067; Khoo, Teng Jian/0000-0002-5954-3101; Makovec, Nikola/0000-0001-5124-904X; wei, Yingjie/0000-0001-9725-2316; De Sanctis, Umberto/0000-0003-4704-525X; URQUIJO, PHILLIP/0000-0002-0887-7953; /0000-0001-5765-1750; Tudorache, Valentina/0000-0001-5384-3843; Brandt, Oleg/0000-0001-5219-1417; Majewski, Stephanie/0000-0002-6871-3395; Lu, Sicong/0000-0002-8814-1670; Gwilliam, Carl/0000-0002-9401-5304; Rompotis, Nikolaos/0000-0003-2577-1875; Onyisi, Peter/0000-0003-4201-7997; Henkelmann, Lars/0000-0001-8231-2080; Tariq, Khuram/0000-0002-0584-8700; Begel, Michael/0000-0002-1634-4399; Mancini, Giada/0000-0001-6158-2751; Metcalfe, Jessica/0000-0001-5454-3017; Zhang, Rui/0000-0002-8265-474X; Spolidoro Freund, Werner/0000-0003-4473-1027; McKee, Shawn/0000-0002-4551-4502; Ohm, Christian/0000-0002-8015-7512; Ekman, Per Alexander/0000-0002-7032-2799; Wolters, Helmut/0000-0002-9588-1773; Smolek, Karel/0000-0002-5996-7000; Usman, Muhammad/0000-0003-1950-0307; Grabowska-Bold, Iwona/0000-0001-9159-1210; Filthaut, Frank/0000-0003-3338-2247; Zhou, Ning/0000-0002-1775-2511; uysal, zekeriya/0000-0002-7110-8065; Roloff, Jennifer/0000-0001-6479-3079; ; </t>
  </si>
  <si>
    <t>ANPCyT, Argentina; YerPhI, Armenia; ARC, Australia; BMWFW, Austria; FWF, Austria; ANAS, Azerbaijan; SSTC, Belarus; CNPq, Brazil; FAPESP, Brazil; NSERC, Canada; NRC, Canada; CFI, Canada; CERN; ANID, Chile; CAS, China; MOST, China; NSFC, China; Minciencias, Colombia; MEYS CR, Czech Republic; DNRF, Denmark; DNSRC, Denmark; IN2P3-CNRS, France; CEA-DRF/IRFU, France; SRNSFG, Georgia; BMBF, Germany; HGF, Germany; MPG, Germany; GSRI, Greece; RGC, China; Hong Kong SAR, China; ISF, Israel; Benoziyo Center, Israel; INFN, Italy; MEXT, Japan; JSPS, Japan; CNRST, Morocco; NWO, Netherlands; RCN, Norway; MEiN, Poland; FCT, Portugal; MNE/IFA, Romania; MESTD, Serbia; MSSR, Slovakia; MIZS, Slovenia; ARRS, Slovenia; DSI/NRF, South Africa; MICINN, Spain; SRC, Sweden; Wallenberg Foundation, Sweden; SERI, Switzerland; SNSF, Switzerland; Canton of Bern, Switzerland; Canton of Geneva, Switzerland; MOST, Taiwan; TAEK, Turkey; STFC, United Kingdom; DOE, United States of America; NSF, United States of America; BCKDF, Canada; CANARIE, Canada; Compute Canada, Canada; CRC, Canada; COST, European Union; ERC, European Union; ERDF, European Union; Horizon 2020, European Union; Marie Sklodowska-Curie Actions, European Union; Investissements d'Avenir Labex, France; Investissements d'Avenir Idex, France; ANR, France; DFG, Germany; AvH Foundation, Germany; Herakleitos programme - EU-ESF, Greece; Thales programme - EU-ESF, Greece; Aristeia programme - EU-ESF, Greece; Greek NSRF, Greece; BSF-NSF, Israel; GIF, Israel; Norwegian Financial Mechanism 2014-2021, Norway; NCN, Poland; NAWA, Poland; La Caixa Banking Foundation, Spain; CERCA Programme Generalitat de Catalunya, Spain; PROMETEO Programme Generalitat Valenciana, Spain; GenT Programme Generalitat Valenciana, Spain; Goran Gustafssons Stiftelse, Sweden; Royal Society, United Kingdom; Leverhulme Trust, United Kingdom</t>
  </si>
  <si>
    <t>ANPCyT, Argentina(ANPCyT); YerPhI, Armenia; ARC, Australia(Australian Research Council); BMWFW, Austria; FWF, Austria(Austrian Science Fund (FWF)); ANAS, Azerbaijan(Azerbaijan National Academy of Sciences (ANAS)); SSTC, Belarus; CNPq, Brazil(Conselho Nacional de Desenvolvimento Cientifico e Tecnologico (CNPQ)); FAPESP, Brazil(Fundacao de Amparo a Pesquisa do Estado de Sao Paulo (FAPESP)); NSERC, Canada(Natural Sciences and Engineering Research Council of Canada (NSERC)); NRC, Canada; CFI, Canada(Canada Foundation for Innovation); CERN; ANID, Chile; CAS, China(Chinese Academy of Sciences); MOST, China(Ministry of Science and Technology, China); NSFC, China(National Natural Science Foundation of China (NSFC)); Minciencias, Colombia; MEYS CR, Czech Republic; DNRF, Denmark(National Research Foundation of Korea); DNSRC, Denmark(Danish Natural Science Research Council); IN2P3-CNRS, France(Centre National de la Recherche Scientifique (CNRS)); CEA-DRF/IRFU, France; SRNSFG, Georgia; BMBF, Germany(Federal Ministry of Education &amp; Research (BMBF)); HGF, Germany; MPG, Germany(Max Planck Society); GSRI, Greece; RGC, China; Hong Kong SAR, China; ISF, Israel(Israel Science Foundation); Benoziyo Center, Israel; INFN, Italy(Istituto Nazionale di Fisica Nucleare (INFN)); MEXT, Japan(Ministry of Education, Culture, Sports, Science and Technology, Japan (MEXT)); JSPS, Japan(Ministry of Education, Culture, Sports, Science and Technology, Japan (MEXT)Japan Society for the Promotion of Science); CNRST, Morocco(Centre National de la Recherche Scientifique &amp; Technologique (CNRST)); NWO, Netherlands(Netherlands Organization for Scientific Research (NWO)Netherlands Government); RCN, Norway; MEiN, Poland; FCT, Portugal(Fundacao para a Ciencia e a Tecnologia (FCT)); MNE/IFA, Romania; MESTD, Serbia(Ministry of Education, Science &amp; Technological Development, Serbia); MSSR, Slovakia; MIZS, Slovenia; ARRS, Slovenia(Slovenian Research Agency - Slovenia); DSI/NRF, South Africa; MICINN, Spain(Ministry of Science and Innovation, Spain (MICINN)Spanish Government); SRC, Sweden; Wallenberg Foundation, Sweden; SERI, Switzerland; SNSF, Switzerland(Swiss National Science Foundation (SNSF)); Canton of Bern, Switzerland; Canton of Geneva, Switzerland; MOST, Taiwan(Ministry of Science and Technology, Taiwan); TAEK, Turkey(Ministry of Energy &amp; Natural Resources - Turkey); STFC, United Kingdom(UK Research &amp; Innovation (UKRI)Science &amp; Technology Facilities Council (STFC)); DOE, United States of America(United States Department of Energy (DOE)); NSF, United States of America(National Science Foundation (NSF)); BCKDF, Canada; CANARIE, Canada; Compute Canada, Canada; CRC, Canada; COST, European Union; ERC, European Union(European Union (EU)European Research Council (ERC)); ERDF, European Union(European Union (EU)Marie Curie Actions); Horizon 2020, European Union; Marie Sklodowska-Curie Actions, European Union(European Union (EU)Marie Curie Actions); Investissements d'Avenir Labex, France(Agence Nationale de la Recherche (ANR)); Investissements d'Avenir Idex, France(Agence Nationale de la Recherche (ANR)); ANR, France(Agence Nationale de la Recherche (ANR)); DFG, Germany(German Research Foundation (DFG)); AvH Foundation, Germany(Alexander von Humboldt Foundation); Herakleitos programme - EU-ESF, Greece; Thales programme - EU-ESF, Greece(Thales Group); Aristeia programme - EU-ESF, Greece; Greek NSRF, Greece; BSF-NSF, Israel; GIF, Israel(German-Israeli Foundation for Scientific Research and Development); Norwegian Financial Mechanism 2014-2021, Norway; NCN, Poland; NAWA, Poland(Polish National Agency for Academic Exchange (NAWA)); La Caixa Banking Foundation, Spain; CERCA Programme Generalitat de Catalunya, Spain; PROMETEO Programme Generalitat Valenciana, Spain; GenT Programme Generalitat Valenciana, Spain; Goran Gustafssons Stiftelse, Sweden; Royal Society, United Kingdom(Royal Society UK); Leverhulme Trust, United Kingdom(Leverhulme Trust)</t>
  </si>
  <si>
    <t>We thank CERN for the very successful operation of the LHC, as well as the support staff from our institutions without whom ATLAS could not be operated efficiently. We acknowledge the support of ANPCyT, Argentina; YerPhI, Armenia; ARC, Australia; BMWFW and FWF, Austria; ANAS, Azerbaijan; CNPq and FAPESP, Brazil; NSERC, NRC and CFI, Canada; CERN; ANID, Chile; CAS, MOST and NSFC, China; Minciencias, Colombia; MEYS CR, Czech Republic; DNRF and DNSRC, Denmark; IN2P3-CNRS and CEA-DRF/IRFU, France; SRNSFG, Georgia; BMBF, HGF and MPG, Germany; GSRI, Greece; RGC and Hong Kong SAR, China; ISF and Benoziyo Center, Israel; INFN, Italy; MEXT and JSPS, Japan; CNRST, Morocco; NWO, Netherlands; RCN, Norway; MEiN, Poland; FCT, Portugal; MNE/IFA, Romania; MESTD, Serbia; MSSR, Slovakia; ARRS and MIZS, Slovenia; DSI/NRF, South Africa; MICINN, Spain; SRC and Wallenberg Foundation, Sweden; SERI, SNSF and Cantons of Bern and Geneva, Switzerland; MOST, Taiwan; TENMAK, Turkiye; STFC, United Kingdom; DOE and NSF, United States of America. In addition, individual groups and members have received support from BCKDF, CANARIE, Compute Canada and CRC, Canada; PRIMUS 21/SCI/017 and UNCE SCI/013, Czech Republic; COST, ERC, ERDF, Horizon 2020 and Marie Sklodowska-Curie Actions, European Union; Investissements d'Avenir Labex, Investissements d'Avenir Idex and ANR, France; DFGandAvHFoundation, Germany; Herakleitos, Thales and Aristeia programmes co-financed by EU-ESF and the Greek NSRF, Greece; BSF-NSF and MINERVA, Israel; Norwegian Financial Mechanism 2014-2021, Norway; NCN and NAWA, Poland; La Caixa Banking Foundation, CERCA Programme Generalitat de Catalunya and PROMETEO and GenT Programmes Generalitat Valenciana, Spain; Goran Gustafssons Stiftelse, Sweden; The Royal Society and Leverhulme Trust, United Kingdom. The crucial computing support from all WLCG partners is acknowledged gratefully, in particular from CERN, theATLAS Tier-1 facilities at TRIUMF (Canada), NDGF(Denmark, Norway, Sweden), CC-IN2P3 (France), KIT/GridKA (Germany), INFN-CNAF (Italy), NL-T1 (Netherlands), PIC (Spain), ASGC (Taiwan), RAL (UK) and BNL (USA), the Tier-2 facilities worldwide and large non-WLCG resource providers. Major contributors of computing resources are listed in Ref. [121].</t>
  </si>
  <si>
    <t>JAN 24</t>
  </si>
  <si>
    <t>10.1140/epjc/s10052-023-12130-5</t>
  </si>
  <si>
    <t>HS6W0</t>
  </si>
  <si>
    <t>WOS:001161543700001</t>
  </si>
  <si>
    <t>Scarpetti, G; Shadowen, H; Williams, GA; Winkelmann, J; Kroneman, M; Groenewegen, PP; De Jong, JD; Fronteira, I; Augusto, GF; Hsiung, S; Slade, S; Rojatz, D; Kallayova, D; Katreniakova, Z; Nagyova, I; Kylänen, M; Vracko, P; Jesurasa, A; Wallace, Z; Wallace, C; Costongs, C; Barnes, AJ; van Ginneken, E</t>
  </si>
  <si>
    <t>Scarpetti, Giada; Shadowen, Hannah; Williams, Gemma A.; Winkelmann, Juliane; Kroneman, Madelon; Groenewegen, Peter P.; De Jong, Judith D.; Fronteira, Ines; Augusto, Goncalo Figueiredo; Hsiung, Sonia; Slade, Sian; Rojatz, Daniela; Kallayova, Daniela; Katreniakova, Zuzana; Nagyova, Iveta; Kylanen, Marika; Vracko, Pia; Jesurasa, Amrita; Wallace, Zoe; Wallace, Carolyn; Costongs, Caroline; Barnes, Andrew J.; van Ginneken, Ewout</t>
  </si>
  <si>
    <t>A comparison of social prescribing approaches across twelve high-income countries*</t>
  </si>
  <si>
    <t>HEALTH POLICY</t>
  </si>
  <si>
    <t>Social prescribing; Community referral; Link worker; Person -centred care; Social determinants of health</t>
  </si>
  <si>
    <t>CARE</t>
  </si>
  <si>
    <t>Background: Social prescribing connects patients with community resources to improve their health and wellbeing. It is gaining momentum globally due to its potential for addressing non-medical causes of illness while building on existing resources and enhancing overall health at a relatively low cost. The COVID-19 pandemic further underscored the need for policy interventions to address health-related social issues such as loneliness and isolation. Aim: This paper presents evidence of the conceptualisation and implementation of social prescribing schemes in twelve countries: Australia, Austria, Canada, England, Finland, Germany, Portugal, the Slovak Republic, Slovenia, the Netherlands, the United States and Wales. Methods: Twelve countries were identified through the Health Systems and Policy Monitor (HSPM) network and the Euro Health Net Partnership. Information was collected through a twelve open-ended question survey based on a conceptual model inspired by the WHO's Health System Framework. Results: We found that social prescribing can take different forms, and the scale of implementation also varies significantly. Robust evidence on impact is scarce and highly context-specific, with some indications of cost effectiveness and positive impact on well-being. Conclusions: This paper provides insights into social prescribing in various contexts and may guide countries interested in holistically tackling health -related social factors and strengthening community -based care. Policies can support a more seamless integration of social prescribing into existing care, improve collaboration among sectors and training programs for health and social care professionals.</t>
  </si>
  <si>
    <t>[Scarpetti, Giada; van Ginneken, Ewout] Tech Univ Berlin, European Observ Hlth Syst &amp; Policies, Berlin, Germany; [Shadowen, Hannah; Barnes, Andrew J.] Virginia Commonwealth Univ, Richmond, VA USA; [Williams, Gemma A.; Winkelmann, Juliane] WHO, European Observ Hlth Syst &amp; Policies, Geneva, Switzerland; [Kroneman, Madelon; Groenewegen, Peter P.] Nivel Netherlands Inst Hlth Serv Res, Utrecht, Netherlands; [De Jong, Judith D.] Nivel Netherlands Inst Hlth Serv Res, Utrecht, Netherlands; [Fronteira, Ines] Univ Nova Lisboa, Global Hlth &amp; Trop, Inst Higiene &amp; Med Trop, Lisbon, Portugal; [Augusto, Goncalo Figueiredo] Univ NOVA Lisboa UNL, Escola Nacl Saude Publ ENSP, Comprehens Hlth Res Ctr CHRC, Lisbon, Portugal; [Hsiung, Sonia] Canadian Red Cross, Canadian Inst Social Prescribing, Ottawa, ON, Canada; [Slade, Sian] Univ Melbourne, Nossal Inst Global Hlth, Parkville, Australia; [Rojatz, Daniela] Austrian Natl Publ Hlth Inst, Vienna, Austria; [Kallayova, Daniela] Minist Hlth Slovak Republ, Bratislava, Slovakia; [Katreniakova, Zuzana; Nagyova, Iveta] PJ Safarik Univ Kosice, Fac Med, Dept Social &amp; Behav Med, Slovak Publ Hlth Assoc SAVEZ, Kosice, Slovakia; [Kylanen, Marika] Finnish Inst Hlth &amp; Welf THL, Finnish Best Practice Portal Hlth &amp; Wellbeing Prom, Helsinki, Finland; [Vracko, Pia] Natl Inst Publ Hlth, Ljubljana, Slovenia; [Jesurasa, Amrita; Wallace, Zoe] Publ Hlth Wales, Cardiff, Wales; [Wallace, Carolyn] Univ South Wales, Wales Sch Social Prescribing Res WSSPR, Cardiff, Wales; [Costongs, Caroline] EuroHealth Net, Brussels, Belgium</t>
  </si>
  <si>
    <t>Technical University of Berlin; European Observatory on Health Systems &amp; Policies; Virginia Commonwealth University; World Health Organization; European Observatory on Health Systems &amp; Policies; Netherlands Institute for Health Services Research; Netherlands Institute for Health Services Research; Universidade Nova de Lisboa; Institute of Hygiene &amp; Tropical Medicine - UNL; Universidade Nova de Lisboa; University of Melbourne; University of Pavol Jozef Safarik Kosice; University of South Wales</t>
  </si>
  <si>
    <t>Scarpetti, G (corresponding author), Tech Univ Berlin, European Observ Hlth Syst &amp; Policies, Berlin, Germany.</t>
  </si>
  <si>
    <t>giada.scarpetti@tu-berlin.de</t>
  </si>
  <si>
    <t>Nagyova, Iveta/HSG-3630-2023; Katreniakova, Zuzana/AAF-9410-2019; Augusto, Gonçalo/AAK-9534-2020; Groenewegen, Peter/I-1574-2013; Fronteira, Inês/I-2380-2012; Figueiredo Augusto, Goncalo/U-2959-2018; Nagyova, Iveta/C-2908-2017</t>
  </si>
  <si>
    <t>Figueiredo Augusto, Goncalo/0000-0002-1383-1319; Scarpetti, Giada/0000-0003-1243-196X; Nagyova, Iveta/0000-0002-9528-5234</t>
  </si>
  <si>
    <t>European Observatory on Health Systems and Policies</t>
  </si>
  <si>
    <t>This article has been made Open Access through funding by the European Observatory on Health Systems and Policies as part of its Health Systems and Policy Monitor (www.hspm.org), an innovative platform that provides a detailed description of health systems and provides up to date information on reforms and changes that are particularly policy relevant.</t>
  </si>
  <si>
    <t>0168-8510</t>
  </si>
  <si>
    <t>1872-6054</t>
  </si>
  <si>
    <t>Health Policy</t>
  </si>
  <si>
    <t>10.1016/j.healthpol.2024.104992</t>
  </si>
  <si>
    <t>Health Care Sciences &amp; Services; Health Policy &amp; Services</t>
  </si>
  <si>
    <t>Health Care Sciences &amp; Services</t>
  </si>
  <si>
    <t>NQ7G8</t>
  </si>
  <si>
    <t>WOS:001201979400001</t>
  </si>
  <si>
    <t>Arnaldi, D; Mattioli, P; Raffa, S; Pardini, M; Massa, F; Iranzo, A; Perissinotti, A; Niñerola-Baizán, A; Gaig, C; Serradell, M; Muñoz-Lopetegi, A; Mayà, G; Liguori, C; Fernandes, M; Placidi, F; Chiaravalloti, A; Sonka, K; Dusek, P; Zogala, D; Trnka, J; Boeve, BF; Miyagawa, T; Lowe, VJ; Miyamoto, T; Miyamoto, M; Puligheddu, M; Figorilli, M; Serra, A; Hu, MT; Klein, JC; Bes, F; Kunz, D; De Cock, VC; de Verbizier, D; Plazzi, G; Antelmi, E; Terzaghi, M; Bossert, I; Kulcsárová, K; Martino, A; Giuliani, A; Pagani, M; Nobili, F; Morbelli, S</t>
  </si>
  <si>
    <t>Arnaldi, Dario; Mattioli, Pietro; Raffa, Stefano; Pardini, Matteo; Massa, Federico; Iranzo, Alex; Perissinotti, Andres; Ninerola-Baizan, Aida; Gaig, Carles; Serradell, Monica; Munoz-Lopetegi, Amaia; Maya, Gerard; Liguori, Claudio; Fernandes, Mariana; Placidi, Fabio; Chiaravalloti, Agostino; Sonka, Karel; Dusek, Petr; Zogala, David; Trnka, Jiri; Boeve, Bradley F.; Miyagawa, Toji; Lowe, Val J.; Miyamoto, Tomoyuki; Miyamoto, Masayuki; Puligheddu, Monica; Figorilli, Michela; Serra, Alessandra; Hu, Michele T.; Klein, Johannes C.; Bes, Frederik; Kunz, Dieter; De Cock, Valerie Cochen; de Verbizier, Delphine; Plazzi, Giuseppe; Antelmi, Elena; Terzaghi, Michele; Bossert, Irene; Kulcsarova, Kristina; Martino, Alessio; Giuliani, Alessandro; Pagani, Marco; Nobili, Flavio; Morbelli, Silvia</t>
  </si>
  <si>
    <t>Int REM Sleep Behav Disorder</t>
  </si>
  <si>
    <t>Presynaptic Dopaminergic Imaging Characterizes Patients with REM Sleep Behavior Disorder Due to Synucleinopathy</t>
  </si>
  <si>
    <t>ANNALS OF NEUROLOGY</t>
  </si>
  <si>
    <t>MONTREAL COGNITIVE ASSESSMENT; MINI-MENTAL-STATE; PARKINSONS-DISEASE; LEWY BODIES; DIAGNOSTIC-CRITERIA; IDENTIFICATION TEST; ALPHA-SYNUCLEIN; TRANSPORTER; DEMENTIA; QUANTIFICATION</t>
  </si>
  <si>
    <t>Objective To apply a machine learning analysis to clinical and presynaptic dopaminergic imaging data of patients with rapid eye movement (REM) sleep behavior disorder (RBD) to predict the development of Parkinson disease (PD) and dementia with Lewy bodies (DLB). Methods In this multicenter study of the International RBD study group, 173 patients (mean age 70.5 +/- 6.3 years, 70.5% males) with polysomnography-confirmed RBD who eventually phenoconverted to overt alpha-synucleinopathy (RBD due to synucleinopathy) were enrolled, and underwent baseline presynaptic dopaminergic imaging and clinical assessment, including motor, cognitive, olfaction, and constipation evaluation. For comparison, 232 RBD non-phenoconvertor patients (67.6 +/- 7.1 years, 78.4% males) and 160 controls (68.2 +/- 7.2 years, 53.1% males) were enrolled. Imaging and clinical features were analyzed by machine learning to determine predictors of phenoconversion. Results Machine learning analysis showed that clinical data alone poorly predicted phenoconversion. Presynaptic dopaminergic imaging significantly improved the prediction, especially in combination with clinical data, with 77% sensitivity and 85% specificity in differentiating RBD due to synucleinopathy from non phenoconverted RBD patients, and 85% sensitivity and 86% specificity in discriminating PD-converters from DLB-converters. Quantification of presynaptic dopaminergic imaging showed that an empirical z-score cutoff of -1.0 at the most affected hemisphere putamen characterized RBD due to synucleinopathy patients, while a cutoff of -1.0 at the most affected hemisphere putamen/caudate ratio characterized PD-converters. InterpretationClinical data alone poorly predicted phenoconversion in RBD due to synucleinopathy patients. Conversely, presynaptic dopaminergic imaging allows a good prediction of forthcoming phenoconversion diagnosis. This finding may be used in designing future disease-modifying trials. ANN NEUROL 2024</t>
  </si>
  <si>
    <t>[Arnaldi, Dario; Mattioli, Pietro; Pardini, Matteo; Massa, Federico; Nobili, Flavio] Univ Genoa, Dept Neurosci DINOGMI, Genoa, Italy; [Arnaldi, Dario; Raffa, Stefano; Pardini, Matteo; Massa, Federico; Nobili, Flavio; Morbelli, Silvia] IRCCS Osped Policlin San Martino, Genoa, Italy; [Iranzo, Alex; Gaig, Carles; Serradell, Monica; Munoz-Lopetegi, Amaia; Maya, Gerard] Univ Barcelona, Hosp Clin Barcelona, Sleep Disorder Ctr, Neurol Serv,IDIBAPS,CIBERNED CB06 05 0018 ISCIII, Barcelona, Spain; [Perissinotti, Andres; Ninerola-Baizan, Aida] Hosp Clin Barcelona, Biomed Res Networking Ctr Bioengn Biomat &amp; Nanome, Nucl Med Serv, ISCIII, Barcelona, Spain; [Liguori, Claudio; Fernandes, Mariana; Placidi, Fabio] Univ Roma Tor Vergata, Dept Syst Med, Rome, Italy; [Liguori, Claudio; Placidi, Fabio] Univ Hosp Rome Tor Vergata, Sleep Med Ctr, Neurol Unit, Rome, Italy; [Chiaravalloti, Agostino] Univ Roma Tor Vergata, Dept Biomed &amp; Prevent, Rome, Italy; [Chiaravalloti, Agostino] IRCCS Neuromed, Pozzilli, Italy; [Sonka, Karel; Dusek, Petr] Charles Univ Prague, Fac Med 1, Dept Neurol, Prague, Czech Republic; [Sonka, Karel; Dusek, Petr] Charles Univ Prague, Fac Med 1, Ctr Clin Neurosci, Prague, Czech Republic; [Sonka, Karel; Dusek, Petr; Zogala, David; Trnka, Jiri] Gen Univ Hosp, Prague, Czech Republic; [Zogala, David; Trnka, Jiri] Charles Univ Prague, Inst Nucl Med, Fac Med 1, Prague, Czech Republic; [Boeve, Bradley F.; Miyagawa, Toji] Mayo Clin, Dept Neurol, Rochester, MN USA; [Lowe, Val J.] Mayo Clin, Dept Radiol, Rochester, MN USA; [Miyamoto, Tomoyuki] Dokkyo Med Univ, Saitama Med Ctr, Dept Neurol, Saitama, Japan; [Miyamoto, Masayuki] Dokkyo Med Univ Hosp, Ctr Sleep Med, Tochigi, Japan; [Puligheddu, Monica; Figorilli, Michela] Univ Cagliari, Sleep Disorder Ctr, Dept Publ Hlth &amp; Clin &amp; Mol Med, Cagliari, Italy; [Serra, Alessandra] Univ Cagliari, Dept Med Sci &amp; Publ Hlth, Nucl Med Unit, Cagliari, Italy; [Hu, Michele T.; Klein, Johannes C.] Univ Oxford, Nuffield Dept Clin Neurosci, Div Neurol, Oxford, England; [Bes, Frederik; Kunz, Dieter] St Hedwig Hosp, Clin Sleep &amp; Chronomed, Berlin, Germany; [Bes, Frederik; Kunz, Dieter] Charite Univ Med Berlin, Inst Physiol Sleep Res &amp; Clin Chronobiol, Berlin, Germany; [De Cock, Valerie Cochen] Beau Soleil Clin, Sleep &amp; Neurol Dept, Montpellier, France; [De Cock, Valerie Cochen] Univ Montpellier, EuroMov Digital Hlth Mot, IMT Mines Ales, Montpellier, France; [de Verbizier, Delphine] Univ Hosp Montpellier, Nucl Med Unit, Montpellier, France; [Plazzi, Giuseppe] IRCCS Ist Sci Neurol Bologna, Bologna, Italy; [Plazzi, Giuseppe] Univ Modena &amp; Reggio Emilia, Dept Biomed Metab &amp; Neural Sci, Modena, Italy; [Antelmi, Elena] Univ Verona, Dept Neurosci Biomed &amp; Movement Sci, Verona, Italy; [Terzaghi, Michele] IRCCS Mondino Fdn, Sleep Med &amp; Epilepsy Unit, Pavia, Italy; [Terzaghi, Michele] Univ Pavia, Dept Brain &amp; Behav Sci, Pavia, Italy; [Bossert, Irene] ICS Maugeri SpA SB IRCCS, Nucl Med Unit, Pavia, Italy; [Kulcsarova, Kristina] Safarik Univ, Dept Neurol, Kosice, Slovakia; [Kulcsarova, Kristina] Univ Hosp L Pasteur, Dept Neurol, Kosice, Slovakia; [Martino, Alessio] LUISS Univ, Dept Business &amp; Management, Rome, Italy; [Giuliani, Alessandro] Italian Natl Inst Hlth, Ist Super Sanita, Dept Environm &amp; Hlth, Rome, Italy; [Pagani, Marco] CNR, Inst Cognit Sci &amp; Technol, Rome, Italy; [Morbelli, Silvia] Univ Turin, Dept Med Sci, Nucl Med Unit, Turin, Italy</t>
  </si>
  <si>
    <t>University of Genoa; University of Genoa; IRCCS AOU San Martino IST; University of Barcelona; Hospital Clinic de Barcelona; IDIBAPS; Instituto de Salud Carlos III; University of Barcelona; Hospital Clinic de Barcelona; CIBER - Centro de Investigacion Biomedica en Red; CIBERBBN; University of Rome Tor Vergata; University of Rome Tor Vergata; Policlin Tor Vergata; University of Rome Tor Vergata; IRCCS Neuromed; Charles University Prague; General University Hospital Prague; Charles University Prague; General University Hospital Prague; Charles University Prague; Mayo Clinic; Mayo Clinic; Dokkyo Medical University; Dokkyo Medical University; University of Cagliari; University of Cagliari; University of Oxford; Berlin Institute of Health; Free University of Berlin; Humboldt University of Berlin; Charite Universitatsmedizin Berlin; Universite de Montpellier; Beau Soleil Clinic; Universite de Montpellier; IMT - Institut Mines-Telecom; IMT Mines Ales; Universite de Montpellier; CHU de Montpellier; IRCCS Istituto delle Scienze Neurologiche di Bologna (ISNB); Universita di Modena e Reggio Emilia; University of Verona; IRCCS Fondazione Casimiro Mondino; University of Pavia; University of Pavol Jozef Safarik Kosice; Luiss Guido Carli University; Istituto Superiore di Sanita (ISS); Consiglio Nazionale delle Ricerche (CNR); Istituto di Scienze e Tecnologie della Cognizione (ISTC-CNR); University of Turin</t>
  </si>
  <si>
    <t>Arnaldi, D (corresponding author), Dept Neurosci DINOGMI, Clin Neurol, Largo P Daneo 3, I-16132 Genoa, Italy.</t>
  </si>
  <si>
    <t>dario.arnaldi@gmail.com</t>
  </si>
  <si>
    <t>Pardini, Matteo/F-8414-2010; Chiaravalloti, Agostino/HLW-1661-2023; pagani, marco/AAV-9176-2020; Terzaghi, Michele/H-9299-2018; Dusek, Petr/F-9084-2017; Puligheddu, Monica/AGD-8274-2022; Massa, Federico/T-1096-2019; Zogala, David/AFT-1589-2022; Placidi, Fabio/J-9620-2018; Martino, Alessio/S-8362-2019; Serra, Alessandra/IAQ-5743-2023; Plazzi, Giuseppe/AAB-9627-2020; Nobili, Flavio/K-1136-2018; Fernandes, Mariana/LVS-1265-2024; Kulcsarova, Kristina/LRB-5069-2024; Šonka, Karel/G-1801-2017; Serradell, Monica/HTM-6832-2023; Morbelli, Silvia/AAH-9863-2020; Mayà-Casalprim, Gerard/AAR-1594-2020; Figorilli, Michela/AAB-8693-2021; Trnka, Jiri/E-2606-2017; Perissinotti, Andres/KTI-6143-2024; Giuliani, Alessandro/K-7589-2016; Arnaldi, Dario/F-8217-2013</t>
  </si>
  <si>
    <t>Mattioli, Pietro/0000-0003-2563-5830; Serradell, Monica/0000-0002-2954-3020; Perissinotti, Andres/0000-0003-4190-2425; Fernandes, Mariana/0000-0002-7005-2805; Iranzo de Riquer, Alejandro/0000-0002-5618-8271; Massa, Federico/0000-0001-5667-204X; Giuliani, Alessandro/0000-0002-4640-804X; Munoz-Lopetegi, Amaia/0000-0002-8852-0187; Maya, Gerard/0000-0002-5025-2615; Arnaldi, Dario/0000-0001-6823-6069; Kulcsarova, Kristina/0000-0003-3135-1826; PULIGHEDDU, MONICA MARIA FRANCESCA/0000-0002-6837-6608</t>
  </si>
  <si>
    <t>National Institute for Health and Care Research; Italian Ministry of Health to IRCCS Ospedale Policlinico San Martino (Fondi per la Ricerca Corrente); Slovak Scientific Grant Agency [1/0712/22]; VEGA [APVV-22-0279]; Slovak Research and Development Agency [2018-2022]; DINOGMI Department of Excellence of MIUR [AG016574, AG62677, NS100620, AG056639, AG071754]; NIH; GE Healthcare; Mayo Clinic Dorothy and Harry T. Mangurian Jr.; Lewy Body Dementia Program; Little Family Foundation [J-14-3]; Monument Trust Discovery Award from Parkinson's UK; National Institute for Health Research (NIHR) Oxford Biomedical Research Centre [NU21-04-00535]; Czech Ministry of Health [LX22NPO5107]; National Institute for Neurological Research</t>
  </si>
  <si>
    <t>National Institute for Health and Care Research; Italian Ministry of Health to IRCCS Ospedale Policlinico San Martino (Fondi per la Ricerca Corrente); Slovak Scientific Grant Agency(Vedecka grantova agentura MSVVaS SR a SAV (VEGA)); VEGA(Vedecka grantova agentura MSVVaS SR a SAV (VEGA)); Slovak Research and Development Agency(Slovak Research and Development Agency); DINOGMI Department of Excellence of MIUR; NIH(United States Department of Health &amp; Human ServicesNational Institutes of Health (NIH) - USA); GE Healthcare(General ElectricGE Healthcare); Mayo Clinic Dorothy and Harry T. Mangurian Jr.; Lewy Body Dementia Program; Little Family Foundation; Monument Trust Discovery Award from Parkinson's UK; National Institute for Health Research (NIHR) Oxford Biomedical Research Centre(National Institutes of Health Research (NIHR)); Czech Ministry of Health(Ministry of Health, Czech Republic); National Institute for Neurological Research</t>
  </si>
  <si>
    <t>This work was partially supported by a grant from the Italian Ministry of Health to IRCCS Ospedale Policlinico San Martino (Fondi per la Ricerca Corrente, and Italian Neuroscience network (RIN)); Slovak site was supported by Slovak Scientific Grant Agency under contract no. VEGA 1/0712/22 and Slovak Research and Development Agency under contract no. APVV-22-0279. This work was developed within the framework of the DINOGMI Department of Excellence of MIUR 2018-2022 (legge 232 del 2016). The work at the Rochester site was partially supported by NIH grants AG016574, AG62677, NS100620, AG056639, AG071754; GE Healthcare; and foundation grants from the Mayo Clinic Dorothy and Harry T. Mangurian Jr. Lewy Body Dementia Program, the Little Family Foundation, and Ted Turner and Family Foundation. The Oxford site was supported by the Monument Trust Discovery Award from Parkinson's UK (J-14-3) and the National Institute for Health Research (NIHR) Oxford Biomedical Research Centre. The views expressed are those of the authors and not necessarily those of the NHS, the NIHR or the Department of Health. Czech site was supported by the Czech Ministry of Health (Grant NU21-04-00535), and National Institute for Neurological Research (Programme EXCELES, ID Project No. LX22NPO5107). Open access funding provided by BIBLIOSAN.</t>
  </si>
  <si>
    <t>0364-5134</t>
  </si>
  <si>
    <t>1531-8249</t>
  </si>
  <si>
    <t>ANN NEUROL</t>
  </si>
  <si>
    <t>Ann. Neurol.</t>
  </si>
  <si>
    <t>10.1002/ana.26902</t>
  </si>
  <si>
    <t>Clinical Neurology; Neurosciences</t>
  </si>
  <si>
    <t>RH0U3</t>
  </si>
  <si>
    <t>WOS:001184868100001</t>
  </si>
  <si>
    <t>Varela, AR; Hallal, PC; Grueso, JM; Pedisic, Z; Salvo, D; Nguyen, A; Klepac, B; Bauman, A; Siefken, K; Hinckson, E; Oyeyemi, AL; Richards, J; Khidir, EDS; Inoue, S; Amagasa, S; Jauregui, A; da Silva, MC; Lee, I-M; Ding, M; Kohl, HW ; Ekelund, U; Heath, GW; Powell, KE; Foster, C; Memon, AR; Doumbia, A; Rather, AR; Razzaque, A; Diouf, A; Hino, AA; Damasceno, A; Abebe, AD; Florindo, AA; Mannocci, A; Aringazina, A; Jurican, AB; Poffet, A; Decelis, A; Carlin, A; Enescu, A; Avilés, AMO; Kontsevaya, A; Somhegyi, A; Vuillemin, A; El Hamdouchi, A; Théodore, AA; Masanovic, B; Lynch, BM; Medina, C; del Campo, C; Abdeta, C; Moreways, C; Ranasinghe, C; Howitt, C; Cameron, C; Jurakic, D; Martinez-Gomez, D; Tladi, D; Diro, DT; Adlakha, D; Mitic, D; Bjelica, D; Biernat, E; Chisati, EM; Lambert, EV; Cerin, E; Lee, EY; Riso, EM; Villalba, FC; Assah, F; Lovric, F; Araya-Vargas, GA; La Torre, G; Cruz, GIN; Baltaci, G; Al Sabbah, H; Nalecz, H; Nashandi, HL; Park, H; Revuelta-Sánchez, I; Nusurupia, JJ; Zamora, JL; Kopcakova, J; Brazo-Sayavera, J; Oppert, JM; Nie, JL; Spence, JC; Bradley, JS; Mota, J; Mitás, JJ; Chen, JS; Hylton, KS; Fromel, K; Milton, K; Borodulin, K; Moustapha, KA; Martinez-Folgar, K; Nasreddine, L; Christiansen, LB; Malisoux, L; Malete, L; Grepo-Jalao, LC; Monteiro, LZ; Al Subhi, LK; Dakskobler, M; Alnaji, M; Garro, MC; Hagströmer, M; Murphy, MH; Mclaughlin, M; Rivera-Morales, M; Scheinowitz, M; Shkodra, M; Piatkowska, M; Chaudhury, M; Alrashdi, NZ; Mutrie, N; Murphy, N; Ahmad, NH; Obeidat, NA; Gómez, NYR; Liangruenrom, N; Arnesto, OD; Flores-Flores, O; Incarbone, O; Chimeddamba, O; Bovet, P; Magalhaes, P; Jousilahti, P; Katewongsa, P; Gómez, RAL; Shihab, RA; Ocansey, R; Veress, R; Marine, R; Carrizales-Ramos, R; Saeed, SY; El-Ashker, S; Green, S; Kasoma, S; Beretervide, S; Baldew, SS; Nichols, S; Khoo, S; Hosseini, SA; Goenka, S; Gholamalishahi, S; Kosen, S; Compernolle, S; Enescu, SP; Popovic, S; Paudel, S; Andrade, S; Titze, S; Davidson, T; Dusingizimana, T; Dorner, TE; Kolbe-Alexander, TL; Huong, TT; Huong, T; Sychareun, V; Jarevska-Simovska, V; Puloka, VK; Onywera, V; Wendel-Vos, W; Dionyssiotis, Y; Pratt, M</t>
  </si>
  <si>
    <t>Ramirez Varela, Andrea; Hallal, Pedro C.; Mejia Grueso, Juliana; Pedisic, Zeljko; Salvo, Deborah; Nguyen, Anita; Klepac, Bojana; Bauman, Adrian; Siefken, Katja; Hinckson, Erica; Oyeyemi, Adewale L.; Richards, Justin; Khidir, Elena Daniela Salih; Inoue, Shigeru; Amagasa, Shiho; Jauregui, Alejandra; da Silva, Marcelo Cozzensa; Lee, I. -Min; Ding, Melody; Kohl, Harold W., III; Ekelund, Ulf; Heath, Gregory W.; Powell, Kenneth E.; Foster, Charlie; Memon, Aamir Raoof; Doumbia, Abdoulaye; Rather, Abdul Roof; Razzaque, Abdur; Diouf, Adama; Hino, Adriano Akira; Damasceno, Albertino; Abebe, Alem Deksisa; Florindo, Alex Antonio; Mannocci, Alice; Aringazina, Altyn; Jurican, Andrea Backovic; Poffet, Andrea; Decelis, Andrew; Carlin, Angela; Enescu, Angelica; Ochoa Aviles, Angelica Maria; Kontsevaya, Anna; Somhegyi, Annamaria; Vuillemin, Anne; El Hamdouchi, Asmaa; Amangoua Theodore, Asse; Masanovic, Bojan; Lynch, Brigid M.; Medina, Catalina; del Campo, Cecilia; Abdeta, Chalchisa; Moreways, Changa; Ranasinghe, Chathuranga; Howitt, Christina; Cameron, Christine; Jurakic, Danijel; Martinez-Gomez, David; Tladi, Dawn; Diro, Debrework Tesfaye; Adlakha, Deepti; Mitic, Dusan; Bjelica, Dusko; Biernat, Elzbieta; Chisati, Enock M.; Lambert, Estelle Victoria; Cerin, Ester; Lee, Eun-Young; Riso, Eva-Maria; Canete Villalba, Felicia; Assah, Felix; Lovric, Franjo; Araya-Vargas, Gerardo A.; La Torre, Giuseppe; Nino Cruz, Gloria Isabel; Baltaci, Gul; Al Sabbah, Haleama; Nalecz, Hanna; Nashandi, Hilde Liisa; Park, Hyuntae; Revuelta-Sanchez, Ines; Nusurupia, Jackline Jema; Leppe Zamora, Jaime; Kopcakova, Jaroslava; Brazo-Sayavera, Javier; Oppert, Jean-Michel; Nie, Jinlei; Spence, John C.; Bradley, John Stewart; Mota, Jorge; Mitas, Jorge Josef; Chen, Junshi; Hylton, Kamilah S.; Fromel, Karel; Milton, Karen; Borodulin, Katja; Moustapha, Keita Amadou; Martinez-Folgar, Kevin; Nasreddine, Lara; Christiansen, Lars Breum; Malisoux, Laurent; Malete, Leapetswe; Grepo-Jalao, Lorelie C.; Monteiro, Luciana Zaranza; Al Subhi, Lyutha K.; Dakskobler, Maja; Alnaji, Majed; Claramunt Garro, Margarita; Hagstromer, Maria; Murphy, Marie H.; Mclaughlin, Matthew; Rivera-Morales, Mercedes; Scheinowitz, Mickey; Shkodra, Mimoza; Piatkowska, Monika; Chaudhury, Moushumi; Alrashdi, Naif Ziyad; Mutrie, Nanette; Murphy, Niamh; Ahmad, Norhayati Haji; Obeidat, Nour A.; Ruiz Gomez, Nubia Yaneth; Liangruenrom, Nucharapon; Diaz Arnesto, Oscar; Flores-Flores, Oscar; Incarbone, Oscar; Chimeddamba, Oyun; Bovet, Pascal; Magalhaes, Pedro; Jousilahti, Pekka; Katewongsa, Piyawat; Leandro Gomez, Rafael Alexander; Shihab, Rawan Awni; Ocansey, Reginald; Veress, Reka; Marine, Richard; Carrizales-Ramos, Rolando; Saeed, Saad Younis; El-Ashker, Said; Green, Samuel; Kasoma, Sandra; Beretervide, Santiago; Baldew, Se-Sergio; Nichols, Selby; Khoo, Selina; Hosseini, Seyed Ali; Goenka, Shifalika; Gholamalishahi, Shima; Kosen, Soewarta; Compernolle, Sofie; Enescu, Stefan Paul; Popovic, Stevo; Paudel, Susan; Andrade, Susana; Titze, Sylvia; Davidson, Tamu; Dusingizimana, Theogene; Dorner, Thomas E.; Kolbe-Alexander, Tracy L.; Tran Thanh Huong; Huong, Tracy; Sychareun, Vanphanom; Jarevska-Simovska, Vera; Puloka, Viliami Kulikefu; Onywera, Vincent; Wendel-Vos, Wanda; Dionyssiotis, Yannis; Pratt, Michael</t>
  </si>
  <si>
    <t>Status and Trends of Physical Activity Surveillance, Policy, and Research in 164 Countries: Findings From the Global Observatory for Physical Activity-GoPA! 2015 and 2020 Surveys</t>
  </si>
  <si>
    <t>epidemiology; guidelines and recommendations; health promotion; measurement; public health practice</t>
  </si>
  <si>
    <t>NONCOMMUNICABLE DISEASES; SEDENTARY BEHAVIOR; HEALTH; COVID-19; BURDEN</t>
  </si>
  <si>
    <t>Background: Physical activity (PA) surveillance, policy, and research efforts need to be periodically appraised to gain insight into national and global capacities for PA promotion. The aim of this paper was to assess the status and trends in PA surveillance, policy, and research in 164 countries. Methods: We used data from the Global Observatory for Physical Activity (GoPA!) 2015 and 2020 surveys. Comprehensive searches were performed for each country to determine the level of development of their PA surveillance, policy, and research, and the findings were verified by the GoPA! Country Contacts. Trends were analyzed based on the data available for both survey years. Results: The global 5-year progress in all 3 indicators was modest, with most countries either improving or staying at the same level. PA surveillance, policy, and research improved or remained at a high level in 48.1%, 40.6%, and 42.1% of the countries, respectively. PA surveillance, policy, and research scores decreased or remained at a low level in 8.3%, 15.8%, and 28.6% of the countries, respectively. The highest capacity for PA promotion was found in Europe, the lowest in Africa and low-and lower-middle-income countries. Although a large percentage of the world's population benefit from at least some PA policy, surveillance, and research efforts in their countries, 49.6 million people are without PA surveillance, 629.4 million people are without PA policy, and 108.7 million live in countries without any PA research output. A total of 6.3 billion people or 88.2% of the world's population live in countries where PA promotion capacity should be significantly improved. Conclusion: Despite PA is essential for health, there are large inequalities between countries and world regions in their capacity to promote PA. Coordinated efforts are needed to reduce the inequalities and improve the global capacity for PA promotion.</t>
  </si>
  <si>
    <t>[Ramirez Varela, Andrea; Mejia Grueso, Juliana] Univ Los Andes, Sch Med, Bogota, Colombia; [Hallal, Pedro C.; da Silva, Marcelo Cozzensa] Univ Fed Pelotas, Postgrad Program Epidemiol, Pelotas, RS, Brazil; [Pedisic, Zeljko; Klepac, Bojana; Memon, Aamir Raoof] Victoria Univ, Inst Hlth &amp; Sport, Melbourne, Vic, Australia; [Salvo, Deborah; Kohl, Harold W., III] Univ Texas Austin, Dept Kinesiol &amp; Hlth Educ, Austin, TX USA; [Nguyen, Anita; Pratt, Michael] Univ Calif San Diego, Herbert Wertheim Sch Publ Hlth &amp; Human Longev Sci, Sch Med, La Jolla, CA USA; [Klepac, Bojana] Victoria Univ, Mitchell Inst Educ &amp; Hlth Policy, Melbourne, Vic, Australia; [Bauman, Adrian; Ding, Melody] Univ Sydney, Sch Publ Hlth, Sydney, NSW, Australia; [Siefken, Katja] Med Sch Hamburg, Dept Performance Neurosci Therapy &amp; Hlth, Hamburg, Germany; [Hinckson, Erica] Auckland Univ Technol, Sch Sport &amp; Recreat, Human Potential Ctr, Auckland, New Zealand; [Oyeyemi, Adewale L.] Redeemers Univ, Dept Physiotherapy, Ede, Nigeria; [Oyeyemi, Adewale L.] Univ Maiduguri, Dept Physiotherapy, Maiduguri, Nigeria; [Richards, Justin] Victoria Univ Wellington, Fac Hlth, Te Hau Kori, Wellington, New Zealand; [Khidir, Elena Daniela Salih] Aspetar Orthopaed &amp; Sports Med Hosp, Doha, Qatar; [Inoue, Shigeru; Amagasa, Shiho] Tokyo Med Univ, Dept Prevent Med &amp; Publ Hlth, Tokyo, Japan; [Amagasa, Shiho] Teikyo Univ, Grad Sch Publ Hlth, Tokyo, Japan; [Jauregui, Alejandra; Medina, Catalina] Inst Nacl Salud Publ, Dept Phys Act &amp; Hlth Lifestyles, Ctr Nutr &amp; Hlth Res, Cuernavaca, Morelos, Mexico; [Lee, I. -Min] Harvard Med Sch, Brigham &amp; Womens Hosp, Div Prevent Med, Boston, MA USA; [Lee, I. -Min] Harvard TH Chan Sch Publ Hlth, Dept Epidemiol, Boston, MA USA; [Kohl, Harold W., III] Univ Texas Hlth Sci Ctr, Sch Publ Hlth, Austin, TX USA; [Ekelund, Ulf] Norwegian Sch Sport Sci, Dept Sport Med, Oslo, Norway; [Ekelund, Ulf] Norwegian Inst Publ Hlth, Dept Chron Dis, Oslo, Norway; [Heath, Gregory W.] Univ Tennessee, Coll Med Chattanooga, Chattanooga, TN USA; [Powell, Kenneth E.] Ctr Dis Control &amp; Prevent, Atlanta, GA USA; [Foster, Charlie] Univ Bristol, Bristol, Avon, England; [Memon, Aamir Raoof] Peoples Univ Med &amp; Hlth Sci Women, Inst Physiotherapy &amp; Rehabil Sci, Nawabshah, Pakistan; [Doumbia, Abdoulaye] Natl Inst Youth &amp; Sports Mali, Bamako, Mali; [Rather, Abdul Roof] Cent Univ Kashmir, Sch Educ, Dept Phys Educ, Ganderbal, Jammu &amp; Kashmir, India; [Razzaque, Abdur] Int Ctr Diarrhoeal Dis Res, Hlth Syst &amp; Populat Studies Div, Dhaka, Bangladesh; [Diouf, Adama] Univ Cheikh Anta Diop Dakar UCAD, Fac Sci &amp; Tech, Lab Rech Nutr &amp; Alimentat Humaine, Dakar, Senegal; [Hino, Adriano Akira] Pontificia Univ Catolica Parana, Sch Med, Grad Program Hlth Sci, Curitiba, Parana, Brazil; [Damasceno, Albertino] Eduardo Mondlane Univ, Fac Med, Maputo, Mozambique; [Abebe, Alem Deksisa] Adama Hosp Med Coll, Publ Hlth, Adama, Ethiopia; [Florindo, Alex Antonio] Univ Sao Paulo, Sch Arts Sci &amp; Humanities, Sao Paulo, SP, Brazil; [Mannocci, Alice] Univ Mercatorum, Fac Econ, Rome, Italy; [Aringazina, Altyn] Caspian Univ, Dept Publ Hlth, Alma Ata, Kazakhstan; [Jurican, Andrea Backovic; Dakskobler, Maja] Natl Inst Publ Hlth, Ljubljana, Slovenia; [Poffet, Andrea] Swiss Fed Off Publ Hlth FOPH, Div Prevent Noncommunicable Dis, Dept NCD Prevent Directorate Prevent &amp; Hlth Care, Schwarzenburgstr, Switzerland; [Decelis, Andrew] Univ Malta, Inst Phys Educ &amp; Sport, Msida, Malta; [Carlin, Angela; Murphy, Marie H.] Ulster Univ, Sports &amp; Exercise Sci Res Inst, Ctr Exercise Med Phys Act &amp; Hlth, Coleraine, Newtownabbey, North Ireland; [Ochoa Aviles, Angelica Maria; Paudel, Susan; Andrade, Susana; Titze, Sylvia] Univ Cuenca, Dept Biosci, Cuenca, Ecuador; [Kontsevaya, Anna] Natl Med Res Ctr Prevent Med, Moscow, Russia; [Somhegyi, Annamaria] Natl Ctr Spinal Disorders, Budapest, Hungary; [Vuillemin, Anne] Univ Cote Azur, Lab Motricite Humaine Expertise Sport Sante LAMHE, Nice, France; [El Hamdouchi, Asmaa] Ctr Natl Energie Sci &amp; Tech Nucl CNESTEN, Unite Nutr &amp; Alimentat, Maroc, Morocco; [Amangoua Theodore, Asse] Inst Natl Polytech Felix Houphouet Boigny INP HB, Sport &amp; Phys Act Div, Yamoussoukro, Cote Ivoire; [Masanovic, Bojan; Bjelica, Dusko; Popovic, Stevo] Univ Montenegro, Fac Sport &amp; Phys Educ, Niksic, Montenegro; [Lynch, Brigid M.] Canc Council Victoria, Canc Epidemiol Div, Melbourne, Vic, Australia; [Lynch, Brigid M.] Univ Melbourne, Melbourne Sch Populat &amp; Global Hlth, Ctr Epidemiol &amp; Biostat, Carlton, Vic, Australia; [Lynch, Brigid M.] Baker Heart &amp; Diabet Inst, Phys Act Lab, Melbourne, Vic, Australia; [Abdeta, Chalchisa] Univ Wollongong, Early Start, Wollongong, NSW, Australia; [Moreways, Changa] Sports &amp; Recreat Commiss, Sport &amp; Recreat Dept, Harare, Zimbabwe; [Ranasinghe, Chathuranga] Univ Colombo, Colombo, Sri Lanka; [Howitt, Christina] Univ West Indies, Cave Hill, Barbados; [Cameron, Christine] Canadian Fitness &amp; Lifestyle Res Inst, Ottawa, ON, Canada; [Jurakic, Danijel] Univ Zagreb, Fac Kinesiol, Zagreb, Croatia; [Martinez-Gomez, David] Univ Autonoma Madrid, Dept Prevent Med &amp; Publ Hlth, Madrid, Spain; [Martinez-Gomez, David] CIBER Epidemiol &amp; Publ Hlth CIBERESP, Madrid, Spain; [Martinez-Gomez, David] CEI UAM CSIC, IMDEA Food Inst, Madrid, Spain; [Tladi, Dawn] Univ Botswana, Dept Sport Sci, Gaborone, Botswana; [Diro, Debrework Tesfaye] Wolaita Sodo Univ, Dept Sport Sci, Sodo, Ethiopia; [Adlakha, Deepti] North Carolina State Univ, Coll Design, Nat Learning Initiat, Dept Landscape Architecture &amp; Environm Planning, Raleigh, NC USA; [Mitic, Dusan] Univ Belgrade, Fac Sport &amp; Phys Educ, Belgrade, Serbia; [Biernat, Elzbieta] SGH Warsaw Sch Econ, Warsaw, Poland; [Chisati, Enock M.] Kamuzu Univ Hlth Sci, Dept Rehabil Sci, Blantyre, Malawi; [Lambert, Estelle Victoria] Univ Cape Town, Res Ctr Hlth Phys Act Lifestyle &amp; Sport HPALS, Dept Human Biol, Div Physiol Sci,Fac Hlth Sci, Cape Town, South Africa; [Cerin, Ester] Australian Catholic Univ, Mary MacKillop Inst Hlth Res, Melbourne, Vic, Australia; [Cerin, Ester] Univ Hong Kong, Sch Publ Hlth, Hong Kong, Peoples R China; [Lee, Eun-Young] Queens Univ, Sch Kinesiol &amp; Hlth Studies, Kingston, ON, Canada; [Riso, Eva-Maria] Univ Tartu, Tartu, Estonia; [Canete Villalba, Felicia] Univ Nacl Asuncion, San Lorenzo, Paraguay; [Assah, Felix] Univ Yaounde I, Fac Med &amp; Biomed Sci, Yaounde, Cameroon; [Lovric, Franjo] Univ Mostar, Fac Sci &amp; Educ, Mostar, Bosnia &amp; Herceg; [Araya-Vargas, Gerardo A.] Univ Costa Rica, Escuela Educ Fis &amp; Deportes, San Pedro, Costa Rica; [Araya-Vargas, Gerardo A.; Revuelta-Sanchez, Ines] Univ Nacl Costa Rica, Escuela Ciencias Movimiento Humano &amp; Calidad Vida, Heredia, Costa Rica; [La Torre, Giuseppe] Sapienza Univ Rome, Rome, Italy; [Nino Cruz, Gloria Isabel] Univ Ind Santander, Sch Physiotherapy, Bucaramanga, Colombia; [Baltaci, Gul] Guven Hlth Grp, Dept Phys Therapy &amp; Rehabil, Ankara, Turkiye; [Al Sabbah, Haleama] Zayed Univ, Dept Hlth Sci, Dubai, U Arab Emirates; [Nalecz, Hanna] Inst Mother &amp; Child Hlth, Dept Child &amp; Adolescent Hlth, Warsaw, Poland; [Nashandi, Hilde Liisa] Univ Namibia, Sch Nursing &amp; Publ Hlth, Fac Hlth Sci &amp; Vet Med, Windhoek, Namibia; [Park, Hyuntae] Dong A Univ, Coll Hlth Sci, Busan, South Korea; [Nusurupia, Jackline Jema] Tanzania Food &amp; Nutr Ctr, Dar Es Salaam, Tanzania; [Leppe Zamora, Jaime] Univ Desarrollo, Sch Phys Therapy, Fac Med Clin Alemana, Santiago, Chile; [Kopcakova, Jaroslava] Pavol Jozef Safarik Univ Kosice, Dept Hlth Psychol &amp; Res Methodol, Fac Med, Kosice, Slovakia; [Brazo-Sayavera, Javier] Univ Republ, Ctr Univ Reg Noreste, PDU EFISAL, Rivera, Uruguay; [Oppert, Jean-Michel] Sorbonne Univ, Pitie Salpetriere Hosp, Dept Nutr, Paris, France; [Nie, Jinlei] Macao Polytech Univ, Fac Hlth Sci &amp; Sports, Macau, Peoples R China; [Spence, John C.] Univ Alberta, Fac Kinesiol Sport &amp; Recreat, Edmonton, AB, Canada; [Bradley, John Stewart] Publ Hlth Wales NHS Trust, Cardiff, Wales; [Mota, Jorge] Univ Porto FADEUP, Res Ctr Phys Act Hlth &amp; Leisure CIAFEL, Fac Sports, Porto, Portugal; [Mota, Jorge] Lab Integrat &amp; Translat Res Populat Hlth ITR, Porto, Portugal; [Mitas, Jorge Josef; Fromel, Karel] Palacky Univ Olomouc, Fac Phys Culture, Olomouc, Czech Republic; [Chen, Junshi] China Natl Ctr Food Safety Risk Assessment, Beijing, Peoples R China; [Hylton, Kamilah S.] Univ Technol, Fac Sci &amp; Sport, Kingston, Jamaica; [Milton, Karen] Univ East Anglia, Norwich Med Sch, Norwich, Norfolk, England; [Moustapha, Keita Amadou] Directeur Tech Federat Basket Mauritanie, Nouakchott, Mauritania; [Moustapha, Keita Amadou] FIBA Entraineurs, Pretoria, South Africa; [Moustapha, Keita Amadou] Univ Leipzig, ITK, Leipzig, Germany; [Martinez-Folgar, Kevin] Drexel Univ, Urban Hlth Collaborat, Dornsife Sch Publ Hlth, Philadelphia, PA USA; [Martinez-Folgar, Kevin] Drexel Univ, Dornsife Sch Publ Hlth, Dept Epidemiol &amp; Biostat, Philadelphia, PA USA; [Nasreddine, Lara] Amer Univ Beirut, Dept Nutr &amp; Food Sci, Fac Agr &amp; Food Sci, Beirut, Lebanon; [Christiansen, Lars Breum] Univ Southern Denmark, Dept Sports Sci &amp; Clin Biomech, Odense, Denmark; [Malisoux, Laurent] Luxembourg Inst Hlth, Dept Precis Hlth, Grand Duchy Luxembourg, Luxembourg, Luxembourg; [Malete, Leapetswe] Michigan State Univ, Dept Kinesiol, E Lansing, MI USA; [Grepo-Jalao, Lorelie C.] Univ Philippines Diliman, Quezon City, Philippines; [Monteiro, Luciana Zaranza] Ctr Univ Dist Fed UDF, Brasilia, DF, Brazil; [Al Subhi, Lyutha K.] Sultan Qaboos Univ, Dept Food Sci &amp; Nutr, Coll Agr &amp; Marine Sci, Muscat, Oman; [Alnaji, Majed] Minist Sport, Leaders Dev Inst, Riyadh, Saudi Arabia; [Claramunt Garro, Margarita] Minist Salud, Direcc Planificac, San Jose, Costa Rica; [Hagstromer, Maria] Karolinska Inst, Div Physiotherapy, Dept Neurobiol Care Sci &amp; Soc, Solna, Sweden; [Mclaughlin, Matthew] Univ Western Australia, Telethon Kids Inst, Crawley, WA, Australia; [Rivera-Morales, Mercedes] UPR Recinto Rio Piedras, Ctr Acc Urbana Comunitaria &amp; Empresarial CAUCE, San Juan, PR USA; [Scheinowitz, Mickey] Tel Aviv Univ, Sylvan Adams Sports Inst, Sch Publ Hlth, Dept Biomed Engn, Tel Aviv, Israel; [Shkodra, Mimoza] AAB Collage, Phys Educ &amp; Sports, Kosovo Polje, Kosovo; [Piatkowska, Monika] Jozef Pisudski Univ Phys Educ Warsaw, Org &amp; Econ, Warsaw, Poland; [Chaudhury, Moushumi] Auckland Univ Technol, Sch Sport &amp; Recreat, Fac Hlth &amp; Environm Sci, Human Potential Ctr, Auckland, New Zealand; [Alrashdi, Naif Ziyad] Univ Alabama Birmingham, Dept Phys Therapy, Birmingham, AL USA; [Alrashdi, Naif Ziyad] Majmaah Univ, Dept Phys Therapy &amp; Hlth Rehabil, Coll Appl Med Sci, Majmaah, Saudi Arabia; [Mutrie, Nanette] Univ Edinburgh, Phys Act Hlth Res Ctr, Edinburgh, Midlothian, Scotland; [Murphy, Niamh] South East Technol Univ, Dept Sport &amp; Exercise Sci, Waterford, Ireland; [Ahmad, Norhayati Haji] Minist Hlth, Hlth Promot Ctr, Bandar Seri Begawan, Brunei; [Obeidat, Nour A.; Shihab, Rawan Awni] King Hussein Canc Ctr, Canc Control Off, Amman, Jordan; [Ruiz Gomez, Nubia Yaneth; Leandro Gomez, Rafael Alexander] Minist Deporte Colombia, Grp Interno Trabajo Act Fis, Bogota, Colombia; [Liangruenrom, Nucharapon; Katewongsa, Piyawat] Mahidol Univ, Inst Populat &amp; Social Res, Salaya, Nakhon Pathom, Thailand; [Diaz Arnesto, Oscar] Cardiol Soc, Asuncion, Paraguay; [Flores-Flores, Oscar] Univ San Martin Porres, Fac Med Humana, Ctr Invest Envejecimiento CIEN, Lima, Peru; [Flores-Flores, Oscar] Univ Cient Sur, Fac Ciencias Salud, Lima, Peru; [Incarbone, Oscar] Inst Univ YMCA, Buenos Aires, DF, Argentina; [Incarbone, Oscar] Coalic Mundial Univ YMCA, Buenos Aires, DF, Argentina; [Chimeddamba, Oyun] Global Leadership Univ, Hlth Policy &amp; Management, Ulaanbaatar, Mongolia; [Bovet, Pascal] Univ Ctr Primary Care &amp; Publ Hlth Unisante, Lausanne, Switzerland; [Bovet, Pascal] Minist Hlth, Victoria, Seychelles; [Magalhaes, Pedro] Agostinho Neto Univ, Dept Physiol Sci, Fac Med, Luanda, Angola; [Jousilahti, Pekka] Finnish Inst Hlth &amp; Welf, Dept Publ Hlth &amp; Welf, Helsinki, Finland; [Katewongsa, Piyawat] Thailand Phys Act Knowledge Dev Ctr, Salaya, Nakhon Pathom, Thailand; [Ocansey, Reginald] Univ Ghana, Accra, Ghana; [Veress, Reka] Hlth Budancing Phys Act Focal Point, Budapest, Hungary; [Marine, Richard] Numed, Santo Domingo, Dominican Rep; [Carrizales-Ramos, Rolando] Univ Nacl Expt Rafael Maria Baralt, Dept Phys Educ, Cabimas, Venezuela; [Carrizales-Ramos, Rolando] Univ Zulia, Dept Phys Educ, Maracaibo, Venezuela; [Saeed, Saad Younis] Univ Duhok, Coll Med, Dept Family &amp; Community Med, Duhok, Iraq; [El-Ashker, Said] Imam Abdulrahman Bin Faisal Univ, Self Dev Dept, Deanship Preparatory Year, Dammam, Saudi Arabia; [Kasoma, Sandra] Makerere Univ, Sports Sci Unit, Kampala, Uganda; [Beretervide, Santiago] Comis Honoraria Salud Cardiovasc, Montevideo, Uruguay; [Baldew, Se-Sergio] Anton Kom Univ Suriname, Dept Phys Therapy, Tammenga, Suriname; [Nichols, Selby] Univ West Indies, Dept Agr Econ &amp; Extens, St Augustine, Trinidad Tobago; [Khoo, Selina] Univ Malaya, Ctr Sport &amp; Exercise Sci, Kuala Lumpur, Malaysia; [Hosseini, Seyed Ali] Islamic Azad Univ, Marvdasht Branch, Dept Sport Physiol, Marvdasht, Iran; [Goenka, Shifalika] Ctr Chron Dis Control, Head Phys Act &amp; Obes Prevent, New Delhi, India; [Goenka, Shifalika] Indian Inst Publ Hlth Delhi, Publ Hlth Fdn India, Gurgaon, India; [Gholamalishahi, Shima] Sapienza Univ Rome, Dept Publ Hlth &amp; Infect Dis, Rome, Italy; [Kosen, Soewarta] Minist Hlth, Natl Immunizat Tech Advisory Grp, Jakarta, Indonesia; [Compernolle, Sofie] Univ Ghent, Dept Movement &amp; Sports Sci, Ghent, Belgium; Deakin Univ, Inst Phys Act &amp; Nutr, Geelong, Vic, Australia; [Titze, Sylvia] Karl Franzens Univ Graz, Inst Human Movement Sci Sport &amp; Hlth, Graz, Austria; [Davidson, Tamu] Caribbean Publ Hlth Agcy CARPHA, Port Of Spain, Trinidad Tobago; [Dusingizimana, Theogene] Univ Rwanda, Dept Food Sci &amp; Technol, Coll Agr Anim Sci &amp; Vet Med, Nyagatare, Rwanda; [Dorner, Thomas E.] Med Univ Vienna, Dept Social &amp; Prevent Med, Ctr Publ Hlth, Vienna, Austria; [Kolbe-Alexander, Tracy L.] Univ Southern Queensland, Sch Hlth &amp; Med Sci, Ipswich, Qld, Australia; [Kolbe-Alexander, Tracy L.] Univ Southern Queensland, Ctr Hlth Res, Ipswich, Qld, Australia; [Kolbe-Alexander, Tracy L.] Univ Cape Town, Dept Human Biol, Div Exercise Sci &amp; Sports Med, Fac Hlth Sci, Cape Town, South Africa; [Tran Thanh Huong] Hanoi Med Univ, Natl Canc Inst, Hanoi, Vietnam; [Huong, Tracy] Univ Hlth Sci, Dept Publ Hlth, Viangchan, Laos; [Sychareun, Vanphanom; Jarevska-Simovska, Vera] WHO HEPA Europe, HEPA Macedonia Natl Org Promot Hlth Enhancing Phy, Alstain, North Macedonia; [Puloka, Viliami Kulikefu] Pacific Portfolio, Hlth Promot Forum New Zealand, Auckland, New Zealand; [Onywera, Vincent] Kenyatta Univ, Dept Phys Educ Exercise &amp; Sports Sci, Nairobi, Kenya; [Wendel-Vos, Wanda] Natl Inst Publ Hlth &amp; Environm, Bilthoven, Netherlands; [Dionyssiotis, Yannis] Patras Gen Univ Hosp, Spinal Cord Injury Rehabil Clin, Patras, Greece</t>
  </si>
  <si>
    <t>Universidad de los Andes (Colombia); Universidade Federal de Pelotas; Victoria University; University of Texas System; University of Texas Austin; University of California System; University of California San Diego; Victoria University; University of Sydney; MSH Medical School Hamburg; Auckland University of Technology; Redeemers University; Victoria University Wellington; Aspetar Orthopaedic &amp; Sports Medicine Hospital; Tokyo Medical University; Teikyo University; Instituto Nacional de Salud Publica; Harvard University; Harvard Medical School; Harvard University Medical Affiliates; Brigham &amp; Women's Hospital; Harvard University; Harvard T.H. Chan School of Public Health; Norwegian School of Sport Sciences; Norwegian Institute of Public Health (NIPH); University of Tennessee System; University of Tennessee Health Science Center; Centers for Disease Control &amp; Prevention - USA; University of Bristol; Central University of Kashmir; International Centre for Diarrhoeal Disease Research (ICDDR); University Cheikh Anta Diop Dakar; Pontificia Universidade Catolica do Parana; Eduardo Mondlane University; Universidade de Sao Paulo; Universita Telematica Mercatorum; University of Malta; Ulster University; Universidad de Cuenca; National Medical Research Center for Therapy &amp; Preventive Medicine; Universite Cote d'Azur; Institut National Polytechnique Felix Houphouet-Boigny; University of Montenegro; Cancer Council Victoria; University of Melbourne; University of Wollongong; University of Colombo; University West Indies Mona Jamaica; University West Indies Cave Hill Campus; Canadian Fitness &amp; Lifestyle Research Institute; University of Zagreb; University of Zagreb, Faculty of Kinesiology; Autonomous University of Madrid; CIBER - Centro de Investigacion Biomedica en Red; CIBERESP; Consejo Superior de Investigaciones Cientificas (CSIC); IMDEA Food Institute; University of Botswana; North Carolina State University; University of Belgrade; Warsaw School of Economics; University of Cape Town; Australian Catholic University; University of Hong Kong; Queens University - Canada; University of Tartu; Universidad Nacional de Asuncion; University of Yaounde I; University of Mostar; Universidad Costa Rica; Universidad Nacional Costa Rica; Sapienza University Rome; Universidad Industrial de Santander; Zayed University; University of Namibia; Dong A University; Universidad del Desarrollo; University of Pavol Jozef Safarik Kosice; Universidad de la Republica, Uruguay; Sorbonne Universite; Assistance Publique Hopitaux Paris (APHP); Hopital Universitaire Pitie-Salpetriere - APHP; Macao Polytechnic University; University of Alberta; Universidade do Porto; Palacky University Olomouc; University of Technology - Jamaica; University of East Anglia; Leipzig University; Drexel University; Drexel University; American University of Beirut; University of Southern Denmark; Luxembourg Institute of Health; Michigan State University; University of the Philippines System; University of the Philippines Diliman; Centro Universitario do Distrito Federal; Sultan Qaboos University; Karolinska Institutet; University of Western Australia; The Kids Research Institute Australia; Tel Aviv University; AAB College; Auckland University of Technology; University of Alabama System; University of Alabama Birmingham; Majmaah University; University of Edinburgh; King Hussein Cancer Center; Mahidol University; Universidad de San Martin de Porres; Universidad Cientifica del Sur (CIENTIFICA); Swiss School of Public Health (SSPH+); University Agostinho Neto; University of Ghana; University of Duhok; Imam Abdulrahman Bin Faisal University; Makerere University; Anton de Kom Universiteit van Suriname; University West Indies Mona Jamaica; University West Indies Saint Augustine; Universiti Malaya; Islamic Azad University; Public Health Foundation of India; Sapienza University Rome; Ministry of Health - Indonesia; Ghent University; Deakin University; University of Graz; University of Rwanda; Medical University of Vienna; University of Southern Queensland; University of Southern Queensland; University of Cape Town; Hanoi Medical University; Kenyatta University; Netherlands National Institute for Public Health &amp; the Environment</t>
  </si>
  <si>
    <t>Varela, AR (corresponding author), Univ Los Andes, Sch Med, Bogota, Colombia.</t>
  </si>
  <si>
    <t>aravamd@gmail.com</t>
  </si>
  <si>
    <t>Bauman, Adrian/K-8988-2015; Carlin, Angela/AAC-4960-2019; Murphy, Marie/IAM-0328-2023; Hino, Adriano/F-5532-2012; Amagasa, Shiho/LYO-5109-2024; Jurakic, Danijel/AAM-5005-2020; decelis, Andrew/NBX-8696-2025; Subhi, Lyutha/AAF-3752-2021; Pedisic, Zeljko/E-9753-2010; Martinez-Folgar, Kevin/HOF-3185-2023; Al Sabbah, Haleama/HTQ-9442-2023; Rather, Abdul/MIU-4535-2025; Kontsevaya, Anna/H-6061-2013; Hylton, Kamilah/JGC-9153-2023; Lee, I-Min/ABD-5409-2021; Ekelund, Ulf/AAE-8471-2019; Oppert, Jean-Michel/F-2810-2017; Shkodra, Mimoza/HTQ-3505-2023; Dusingizimana, Theogene/ABA-5747-2021; Abdeta, Chalchisa/AAG-4096-2019; Florindo, Alex/K-1870-2013; Cozzensa da Silva, Marcelo/AAZ-9761-2021; Alrashdi, Naif/HPE-3511-2023; Chisati, Enock/T-3785-2019; Oyeyemi, Adewale/AAA-2792-2019; Ochoa-Avilés, Angélica/A-8713-2014; Scheinowitz, Mickey/AAY-1431-2020; Bjelica, Dusko/S-7633-2016; Medina, Catalina/AAT-6316-2020; EL-Ashker, Said/ABQ-7140-2022; Ding, Ding/AAF-9985-2021; Biernat, Elżbieta/AAW-1599-2021; Mitáš, Josef/K-1760-2015; Hinckson, Erica/G-2016-2011; Aringazina, Altyn/H-9946-2013; Piątkowska, Monika/AAI-8818-2020; Baltaci, Gul/S-6073-2018; Brazo-Sayavera, Javier/G-5601-2011; Lambert, Estelle/ABF-1268-2020; Howitt, Christina/MIK-9677-2025; Spence, John/D-1548-2009; Debray, Thomas/J-7413-2012; Paudel, Susan/AGE-1499-2022; Flores-Flores, Oscar/AAY-8951-2020; Vuillemin, Anne/B-5019-2016; Nalecz, Hanna/B-6788-2013; Assah, Felix/HTQ-6564-2023; Memon, Aamir Raoof/A-4385-2016; Mitas, Josef/M-2235-2019; Dionyssiotis, Yannis/G-1306-2010; Baltaci, Gul/J-1173-2013; Malisoux, Laurent/AAE-6423-2020; Popovic, Stevo/S-7125-2016; Lambert, Estelle Victoria/G-5738-2017; EL ASHKER, Said/C-4848-2017; Khoo, Selina/B-3962-2009; Mclaughlin, Matthew/AAC-1123-2019; Malete, Leapetswe/KPY-1923-2024; /L-1271-2015; Masanovic, Bojan/A-5295-2019; Fromel, Karel/L-9865-2017</t>
  </si>
  <si>
    <t>Ochoa-Aviles, Angelica/0000-0001-7926-3644; Andrade, Susana/0000-0001-7069-5125; Mejia Grueso, Juliana/0000-0003-0059-2993; Murphy, Marie/0000-0003-3482-3323; Bradley, John Stewart/0009-0004-7805-5383; Adlakha, Deepti/0000-0002-1720-6780; Assah, Felix/0000-0003-3301-6028; Memon, Aamir Raoof/0000-0002-3203-418X; Saeed, Saad/0000-0002-2286-9618; Mitas, Josef/0000-0001-7219-931X; Dionyssiotis, Yannis/0000-0001-6962-1583; Baltaci, Gul/0000-0002-6513-2499; Murphy, Niamh/0000-0002-0176-2897; Christiansen, Lars Breum/0000-0002-5142-3623; Kosen, Soewarta/0000-0002-2517-8118; Abdeta, Chalchisa/0000-0001-6402-9732; Malisoux, Laurent/0000-0002-6601-5630; LOVRIC, FRANJO/0000-0003-1790-7576; Jauregui, Alejandra/0000-0001-9158-2007; Flores-Flores, Oscar/0000-0002-9780-937X; Dusingizimana, Theogene/0000-0001-7557-5245; Popovic, Stevo/0000-0002-6633-3575; Milton, Karen/0000-0002-0506-2214; Kopcakova, Jaroslava/0000-0002-9101-0583; Carlin, Angela/0000-0001-5404-017X; Richards, Justin/0000-0003-4584-8614; Siefken, Katja/0000-0001-5948-2479; Baldew, Se-Sergio/0000-0003-0122-5570; Lambert, Estelle Victoria/0000-0003-4315-9153; EL ASHKER, Said/0000-0002-8145-2775; Khoo, Selina/0000-0002-3090-9309; Mclaughlin, Matthew/0000-0003-2870-8556; Al Sabbah, Haleama/0000-0001-7357-5823; Malete, Leapetswe/0000-0002-8081-0999; /0000-0002-7599-165X; Masanovic, Bojan/0000-0002-4939-4982; Liangruenrom, Nucharapon/0000-0002-3623-8411; Howitt, Christina/0000-0003-0002-4734; Fromel, Karel/0000-0001-7848-3418; Araya Vargas, Gerardo A./0000-0002-1120-9913; Biernat, Elzbieta/0000-0002-4675-5017; Dorner, Thomas Ernst/0000-0002-5218-1160; Nalecz, Hanna/0000-0003-0384-6469; Paudel, Susan/0000-0001-7536-9476; Nguyen, Anita/0009-0005-8414-6721</t>
  </si>
  <si>
    <t>University of California San Diego, United States; Universidad Federal de Pelotas, Brazil; Universidad de los Andes, Colombia; Grants-in-Aid for Scientific Research [20H00089, 21K17551] Funding Source: KAKEN</t>
  </si>
  <si>
    <t>University of California San Diego, United States; Universidad Federal de Pelotas, Brazil; Universidad de los Andes, Colombia; Grants-in-Aid for Scientific Research(Ministry of Education, Culture, Sports, Science and Technology, Japan (MEXT)Japan Society for the Promotion of ScienceGrants-in-Aid for Scientific Research (KAKENHI))</t>
  </si>
  <si>
    <t>The authors would like to thank all GoPA! Country Contacts and their teams for reviewing, providing, and approving data for their countries. We appreciate their contributions over the past decade. In particular we would like to thank: Aaron Sim (Singapore), Abchir Houdon, (Djibouti), Angela Koh (Singapore), Audrey Tong (Singapore), Bharathi Viswanathan (Seychelles), Franklyn Edwin Prieto Alvarado (Colombia), Enrique Medina Sandino (Nicaragua), Galina Obreja (Republic of Moldova), Geoffrey P. Whitfield (United States), Gladys Bequer (Cuba), Isabel Cardenas (Bolivia), Juan Rivera (Mexico), Kyaw Zin Thant (Myanmar), Lisa Indar (Caribbean Islands), Louay Labban (Syrian Arab Republic), Lyna E. Fredericks (Virgin Islands), Migle Baceviciene (Lithuania), Mya Lay Sein (Myanmar), Nazan Yardim (Turkey), Olavur Jokladal (Faeroe Islands), Omar Badjie (Gambia), Saad Hassan Aden (Djibouti), Sawadogo Amidou (Burkina Faso), Seyed Ali Hosseini (Iran), Sigridur Lara Gudmundsdottir (Iceland), Takese Foga (Jamaica), Tatiana I Andreeva (Ukraine), Than Naing Soe (Myanmar), Thelma Sanchez (Costa Rica), Tigri Tertulie Lamatou Nawal (Benin), Vera Amanda Solis (Nicaragua), and Wilbroad Mutale (Zambia). We also wish to thank to Cintia Borges and Paulo Ferreira from Universidade Federal de Pelotas, Brazil for the graphic design and GoPA! website management. This research was funded in part by the University of California San Diego, United States, Universidad Federal de Pelotas, Brazil, and Universidad de los Andes, Colombia.</t>
  </si>
  <si>
    <t>10.1123/jpah.2022-0464</t>
  </si>
  <si>
    <t>L2EW4</t>
  </si>
  <si>
    <t>Green Accepted, Green Published</t>
  </si>
  <si>
    <t>WOS:001021449600001</t>
  </si>
  <si>
    <t>Currie, C; Díaz, AYA; Bosáková, L; de Looze, M</t>
  </si>
  <si>
    <t>Currie, Candace; Diaz, Aixa Y. Aleman; Bosakova, Lucia; de Looze, Margreet</t>
  </si>
  <si>
    <t>The international Family Affluence Scale (FAS): Charting 25 years of indicator development, evidence produced, and policy impact on adolescent health inequalities</t>
  </si>
  <si>
    <t>SSM-POPULATION HEALTH</t>
  </si>
  <si>
    <t>Family affluence scale (FAS); Adolescent health; Socioeconomic inequalities; Indicator development; Policy impact; HBSC study; Family material deprivation; Global health indicators</t>
  </si>
  <si>
    <t>SELF-RATED HEALTH; SOCIOECONOMIC INEQUALITIES; SOCIAL INEQUALITIES; MULTILEVEL ANALYSIS; SUICIDAL IDEATION; SCHOOL; CHILDREN; BEHAVIOR; COUNTRIES; ASSOCIATION</t>
  </si>
  <si>
    <t>In the absence of suitable indicators of adolescent socioeconomic status, the Family Affluence Scale (FAS) was first developed in Scotland 25 years ago. Since then, it has been adapted for use in the Health Behaviour in School-Aged Children (HBSC) Study to research inequalities in adolescent health in Europe and North America. FAS has also been used as an indicator of adolescent socioeconomic status in research studies outside of HBSC, worldwide. There has been a need for FAS to evolve and change its component items over time in order to take into account social and technological changes influencing the families of adolescents. This paper uniquely charts the development of FAS describing the methodological work carried out to validate the measure internationally and over time. It also presents an overview of the body of evidence on adolescent health inequalities produced over years from the HBSC Study and other research studies. Interviews conducted with policy stakeholders reveal that the evidence from FAS-related HBSC work has influenced their strategic work to raise awareness of inequalities and make the case for action to address these. Finally, the future of FAS is discussed with respect to its continual evolution in the context of technological, environmental and social change.</t>
  </si>
  <si>
    <t>[Currie, Candace] Glasgow Caledonian Univ London, 40 Fash St, London E1 6PX, England; [Diaz, Aixa Y. Aleman] Copenhagen Business Sch, Kilevej 14, DK-2000 Frederiksberg, Denmark; [Bosakova, Lucia] Safarik Univ, Med Fac, Dept Hlth Psychol &amp; Methodol Res, Trieda SNP 1, Kosice 04001, Slovakia; [Bosakova, Lucia] Palacky Univ Olomouc, Olomouc Univ Social Hlth Inst, Univ 22, Olomouc 77111, Czech Republic; [de Looze, Margreet] Univ Utrecht, Fac Social &amp; Behav Sci, Dept Interdisciplinary Sci, Heidelberglaan 1, NL-3584 CS Utrecht, Netherlands</t>
  </si>
  <si>
    <t>Copenhagen Business School; University of Pavol Jozef Safarik Kosice; Palacky University Olomouc; Utrecht University</t>
  </si>
  <si>
    <t>Currie, C (corresponding author), Glasgow Caledonian Univ London, 40 Fash St, London E1 6PX, England.</t>
  </si>
  <si>
    <t>candace.currie@gcu.ac.uk; aixa.y.alemandiaz.cbs@gmail.com; lucia.bosakova@upjs.sk</t>
  </si>
  <si>
    <t>Bosakova, Lucia/AAE-2085-2022; Bosakova, Lucia/J-8149-2016</t>
  </si>
  <si>
    <t>Aleman-Diaz, Aixa Y/0000-0002-3139-0772; Bosakova, Lucia/0000-0001-8381-7064</t>
  </si>
  <si>
    <t>2352-8273</t>
  </si>
  <si>
    <t>SSM-POPUL HLTH</t>
  </si>
  <si>
    <t>SSM-Popul. Health</t>
  </si>
  <si>
    <t>10.1016/j.ssmph.2023.101599</t>
  </si>
  <si>
    <t>IQ8H5</t>
  </si>
  <si>
    <t>WOS:001167881300001</t>
  </si>
  <si>
    <r>
      <rPr>
        <b/>
        <sz val="10"/>
        <rFont val="Arial"/>
        <family val="2"/>
      </rPr>
      <t>Timestamp</t>
    </r>
    <r>
      <rPr>
        <sz val="10"/>
        <rFont val="Arial"/>
        <family val="2"/>
      </rPr>
      <t>: 31.5.2025</t>
    </r>
  </si>
  <si>
    <t>* HCP, ktoré pribudli do databázy od posledného monitorovaného obdobia (k 31.1.2025)</t>
  </si>
  <si>
    <t>Dátum vydania</t>
  </si>
  <si>
    <t>Dátum udelenia patentu</t>
  </si>
  <si>
    <t>Device for cutting pipes in a bundle without additional clamping</t>
  </si>
  <si>
    <t>20.11.2024</t>
  </si>
  <si>
    <t>https://app.crepc.sk/?fn=detailBiblioForm&amp;sid=4E8C5892CF92DB7E6C8A0A397F44</t>
  </si>
  <si>
    <t>*patenty, ktoré boli registrované v CREPČ od posledného sledovaného obdobia (k 31.1.2025)</t>
  </si>
  <si>
    <r>
      <rPr>
        <b/>
        <sz val="11"/>
        <color theme="1"/>
        <rFont val="Calibri"/>
        <family val="2"/>
        <scheme val="minor"/>
      </rPr>
      <t>Timestamp:</t>
    </r>
    <r>
      <rPr>
        <sz val="11"/>
        <color theme="1"/>
        <rFont val="Calibri"/>
        <family val="2"/>
        <scheme val="minor"/>
      </rPr>
      <t xml:space="preserve"> 31.5.2025 </t>
    </r>
  </si>
  <si>
    <t>System for an encoded information transmission</t>
  </si>
  <si>
    <t>10.01.2023</t>
  </si>
  <si>
    <t>https://app.crepc.sk/?fn=detailBiblioForm&amp;sid=026BA8624594EFD38A83098A9DB4</t>
  </si>
  <si>
    <t>Biodegradable polymeric mixture and method for its preparation</t>
  </si>
  <si>
    <t>01.05.2024</t>
  </si>
  <si>
    <t>https://app.crepc.sk/?fn=detailBiblioForm&amp;sid=069BD78221CDCAB10AA292F36A04</t>
  </si>
  <si>
    <t>Personalized medical device and method of its preparation</t>
  </si>
  <si>
    <t>25.09.2024</t>
  </si>
  <si>
    <t>https://app.crepc.sk/?fn=detailBiblioForm&amp;sid=9BA729332E6B4AD3A489049AB17B</t>
  </si>
  <si>
    <t>Method for manufacturing a tbco2 magnetocaloric alloy in ribbon form for use in magnetic refrigeratio</t>
  </si>
  <si>
    <t>07.02.2024</t>
  </si>
  <si>
    <t>https://app.crepc.sk/?fn=detailBiblioForm&amp;sid=DDB24A884687D2A6059BE94DA294</t>
  </si>
  <si>
    <t>30.01.2024</t>
  </si>
  <si>
    <t>https://app.crepc.sk/?fn=detailBiblioForm&amp;sid=CCDF67E7FC0AADE0BEB9FEC939FD</t>
  </si>
  <si>
    <t>Systems and methods for performing secure computing while maintaining data confidentiality</t>
  </si>
  <si>
    <t>03.01.2023</t>
  </si>
  <si>
    <t>https://app.crepc.sk/?fn=detailBiblioForm&amp;sid=F5F9E12263A2DE48770D747C4339</t>
  </si>
  <si>
    <t>*patenty z minulého sledovaného obdobia, ktoré neboli uznané</t>
  </si>
  <si>
    <t>Nature Index</t>
  </si>
  <si>
    <t>Účelová časť (pre osoby)</t>
  </si>
  <si>
    <t>Neúčelová časť (pre VŠ)</t>
  </si>
  <si>
    <t>Súčet</t>
  </si>
  <si>
    <t>Podiel</t>
  </si>
  <si>
    <t>Highly Cited WoS</t>
  </si>
  <si>
    <t>Európske a americké patenty</t>
  </si>
  <si>
    <t>ROZPIS máj 2025 (46)</t>
  </si>
  <si>
    <t>ROZPIS máj 2025 (30)</t>
  </si>
  <si>
    <t>Timestamp: 31 May 2025</t>
  </si>
  <si>
    <t>ROZPIS máj 2025 (7)</t>
  </si>
  <si>
    <t>ROZPIS máj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</si>
</sst>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
    <numFmt numFmtId="165" formatCode="m/d/yy;@"/>
    <numFmt numFmtId="166" formatCode="#,##0.00\ &quot;€&quot;"/>
    <numFmt numFmtId="167" formatCode="#,##0\ &quot;€&quot;"/>
  </numFmts>
  <fonts count="19" x14ac:knownFonts="1">
    <font>
      <sz val="11"/>
      <color theme="1"/>
      <name val="Calibri"/>
      <family val="2"/>
      <scheme val="minor"/>
    </font>
    <font>
      <sz val="10"/>
      <name val="Arial"/>
    </font>
    <font>
      <sz val="10"/>
      <name val="Arial"/>
      <family val="2"/>
    </font>
    <font>
      <b/>
      <sz val="10"/>
      <name val="Arial"/>
      <family val="2"/>
    </font>
    <font>
      <sz val="11"/>
      <color rgb="FF000000"/>
      <name val="Calibri"/>
      <family val="2"/>
    </font>
    <font>
      <b/>
      <sz val="11"/>
      <color rgb="FF000000"/>
      <name val="Calibri"/>
      <family val="2"/>
    </font>
    <font>
      <sz val="11"/>
      <name val="Calibri"/>
      <family val="2"/>
    </font>
    <font>
      <b/>
      <sz val="11"/>
      <color theme="1"/>
      <name val="Calibri"/>
      <family val="2"/>
      <scheme val="minor"/>
    </font>
    <font>
      <sz val="12"/>
      <color rgb="FF222222"/>
      <name val="Segoe UI"/>
      <family val="2"/>
    </font>
    <font>
      <i/>
      <sz val="11"/>
      <color rgb="FF000000"/>
      <name val="Calibri"/>
      <family val="2"/>
    </font>
    <font>
      <u/>
      <sz val="11"/>
      <color theme="10"/>
      <name val="Calibri"/>
      <family val="2"/>
      <scheme val="minor"/>
    </font>
    <font>
      <i/>
      <sz val="11"/>
      <color theme="1"/>
      <name val="Calibri"/>
      <family val="2"/>
      <scheme val="minor"/>
    </font>
    <font>
      <b/>
      <sz val="10"/>
      <name val="Arial"/>
      <family val="2"/>
      <charset val="238"/>
    </font>
    <font>
      <sz val="10"/>
      <name val="Arial"/>
      <family val="2"/>
      <charset val="238"/>
    </font>
    <font>
      <b/>
      <sz val="11"/>
      <color rgb="FFFF0000"/>
      <name val="Calibri"/>
      <family val="2"/>
    </font>
    <font>
      <sz val="11"/>
      <color theme="1"/>
      <name val="Calibri"/>
      <family val="2"/>
    </font>
    <font>
      <b/>
      <sz val="11"/>
      <color rgb="FF000000"/>
      <name val="Calibri"/>
      <family val="2"/>
      <charset val="238"/>
    </font>
    <font>
      <b/>
      <sz val="10"/>
      <color rgb="FF000000"/>
      <name val="Arial"/>
      <family val="2"/>
      <charset val="238"/>
    </font>
    <font>
      <sz val="10"/>
      <color rgb="FF000000"/>
      <name val="Arial"/>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xf numFmtId="0" fontId="4" fillId="0" borderId="0">
      <alignment vertical="center"/>
    </xf>
    <xf numFmtId="0" fontId="10" fillId="0" borderId="0" applyNumberFormat="0" applyFill="0" applyBorder="0" applyAlignment="0" applyProtection="0"/>
  </cellStyleXfs>
  <cellXfs count="55">
    <xf numFmtId="0" fontId="0" fillId="0" borderId="0" xfId="0"/>
    <xf numFmtId="0" fontId="1" fillId="0" borderId="0" xfId="1"/>
    <xf numFmtId="0" fontId="2" fillId="0" borderId="0" xfId="1" applyFont="1"/>
    <xf numFmtId="0" fontId="3" fillId="0" borderId="0" xfId="1" applyFont="1"/>
    <xf numFmtId="0" fontId="5" fillId="0" borderId="0" xfId="3" applyFont="1">
      <alignment vertical="center"/>
    </xf>
    <xf numFmtId="164" fontId="5" fillId="0" borderId="0" xfId="3" applyNumberFormat="1" applyFont="1">
      <alignment vertical="center"/>
    </xf>
    <xf numFmtId="0" fontId="4" fillId="0" borderId="0" xfId="3">
      <alignment vertical="center"/>
    </xf>
    <xf numFmtId="164" fontId="4" fillId="0" borderId="0" xfId="3" applyNumberFormat="1">
      <alignment vertical="center"/>
    </xf>
    <xf numFmtId="0" fontId="0" fillId="0" borderId="0" xfId="0" applyAlignment="1">
      <alignment wrapText="1"/>
    </xf>
    <xf numFmtId="0" fontId="7" fillId="0" borderId="0" xfId="0" applyFont="1"/>
    <xf numFmtId="0" fontId="6" fillId="0" borderId="0" xfId="3" applyFont="1">
      <alignment vertical="center"/>
    </xf>
    <xf numFmtId="14" fontId="8" fillId="0" borderId="0" xfId="0" applyNumberFormat="1" applyFont="1" applyAlignment="1">
      <alignment vertical="center"/>
    </xf>
    <xf numFmtId="165" fontId="4" fillId="0" borderId="0" xfId="3" applyNumberFormat="1">
      <alignment vertical="center"/>
    </xf>
    <xf numFmtId="0" fontId="0" fillId="0" borderId="0" xfId="3" applyFont="1">
      <alignment vertical="center"/>
    </xf>
    <xf numFmtId="0" fontId="9" fillId="0" borderId="0" xfId="3" applyFont="1">
      <alignment vertical="center"/>
    </xf>
    <xf numFmtId="0" fontId="10" fillId="0" borderId="0" xfId="4"/>
    <xf numFmtId="0" fontId="11" fillId="0" borderId="0" xfId="0" applyFont="1"/>
    <xf numFmtId="0" fontId="10" fillId="0" borderId="0" xfId="4" applyFill="1"/>
    <xf numFmtId="1" fontId="10" fillId="0" borderId="0" xfId="4" applyNumberFormat="1" applyFill="1"/>
    <xf numFmtId="1" fontId="10" fillId="0" borderId="0" xfId="4" applyNumberFormat="1"/>
    <xf numFmtId="0" fontId="0" fillId="0" borderId="1" xfId="0" applyBorder="1"/>
    <xf numFmtId="166" fontId="12" fillId="0" borderId="0" xfId="1" applyNumberFormat="1" applyFont="1" applyFill="1" applyBorder="1"/>
    <xf numFmtId="0" fontId="15" fillId="0" borderId="0" xfId="0" applyFont="1" applyFill="1" applyBorder="1"/>
    <xf numFmtId="0" fontId="16" fillId="0" borderId="0" xfId="0" applyFont="1" applyFill="1" applyBorder="1"/>
    <xf numFmtId="0" fontId="16" fillId="0" borderId="1" xfId="0" applyFont="1" applyFill="1" applyBorder="1"/>
    <xf numFmtId="0" fontId="15" fillId="0" borderId="1" xfId="0" applyFont="1" applyFill="1" applyBorder="1"/>
    <xf numFmtId="0" fontId="1" fillId="0" borderId="1" xfId="1" applyFont="1" applyFill="1" applyBorder="1"/>
    <xf numFmtId="0" fontId="4" fillId="0" borderId="0" xfId="3" applyFont="1" applyFill="1" applyBorder="1">
      <alignment vertical="center"/>
    </xf>
    <xf numFmtId="2" fontId="4" fillId="0" borderId="0" xfId="3" applyNumberFormat="1" applyFont="1" applyFill="1" applyBorder="1">
      <alignment vertical="center"/>
    </xf>
    <xf numFmtId="0" fontId="16" fillId="0" borderId="1" xfId="0" applyFont="1" applyFill="1" applyBorder="1" applyAlignment="1">
      <alignment horizontal="center"/>
    </xf>
    <xf numFmtId="0" fontId="16" fillId="0" borderId="1" xfId="0" applyFont="1" applyFill="1" applyBorder="1" applyAlignment="1">
      <alignment horizontal="center" vertical="center"/>
    </xf>
    <xf numFmtId="0" fontId="12" fillId="0" borderId="1" xfId="1" applyFont="1" applyFill="1" applyBorder="1" applyAlignment="1">
      <alignment horizontal="center"/>
    </xf>
    <xf numFmtId="166" fontId="1" fillId="0" borderId="1" xfId="1" applyNumberFormat="1" applyFont="1" applyFill="1" applyBorder="1"/>
    <xf numFmtId="10" fontId="1" fillId="0" borderId="1" xfId="1" applyNumberFormat="1" applyFont="1" applyFill="1" applyBorder="1"/>
    <xf numFmtId="166" fontId="13" fillId="0" borderId="1" xfId="1" applyNumberFormat="1" applyFont="1" applyFill="1" applyBorder="1"/>
    <xf numFmtId="0" fontId="14" fillId="0" borderId="0" xfId="3" applyFont="1" applyFill="1" applyBorder="1">
      <alignment vertical="center"/>
    </xf>
    <xf numFmtId="2" fontId="14" fillId="0" borderId="0" xfId="3" applyNumberFormat="1" applyFont="1" applyFill="1" applyBorder="1">
      <alignment vertical="center"/>
    </xf>
    <xf numFmtId="166" fontId="12" fillId="0" borderId="1" xfId="1" applyNumberFormat="1" applyFont="1" applyFill="1" applyBorder="1"/>
    <xf numFmtId="10" fontId="12" fillId="0" borderId="1" xfId="1" applyNumberFormat="1" applyFont="1" applyFill="1" applyBorder="1"/>
    <xf numFmtId="0" fontId="1" fillId="0" borderId="0" xfId="1" applyFont="1" applyFill="1" applyBorder="1"/>
    <xf numFmtId="0" fontId="17" fillId="0" borderId="0" xfId="0" applyFont="1" applyFill="1" applyBorder="1"/>
    <xf numFmtId="0" fontId="18" fillId="0" borderId="0" xfId="0" applyFont="1" applyFill="1" applyBorder="1"/>
    <xf numFmtId="0" fontId="17" fillId="0" borderId="1" xfId="0" applyFont="1" applyFill="1" applyBorder="1"/>
    <xf numFmtId="0" fontId="18" fillId="0" borderId="1" xfId="0" applyFont="1" applyFill="1" applyBorder="1"/>
    <xf numFmtId="0" fontId="17" fillId="0" borderId="1" xfId="0" applyFont="1" applyFill="1" applyBorder="1" applyAlignment="1">
      <alignment horizontal="center"/>
    </xf>
    <xf numFmtId="0" fontId="17" fillId="0" borderId="1" xfId="0" applyFont="1" applyFill="1" applyBorder="1" applyAlignment="1">
      <alignment horizontal="center" vertical="center"/>
    </xf>
    <xf numFmtId="167" fontId="18" fillId="0" borderId="1" xfId="0" applyNumberFormat="1" applyFont="1" applyFill="1" applyBorder="1"/>
    <xf numFmtId="10" fontId="13" fillId="0" borderId="1" xfId="1" applyNumberFormat="1" applyFont="1" applyFill="1" applyBorder="1"/>
    <xf numFmtId="0" fontId="0" fillId="0" borderId="0" xfId="0" applyBorder="1"/>
    <xf numFmtId="166" fontId="1" fillId="0" borderId="0" xfId="1" applyNumberFormat="1" applyFont="1" applyFill="1" applyBorder="1"/>
    <xf numFmtId="10" fontId="1" fillId="0" borderId="0" xfId="1" applyNumberFormat="1" applyFont="1" applyFill="1" applyBorder="1"/>
    <xf numFmtId="166" fontId="13" fillId="0" borderId="0" xfId="1" applyNumberFormat="1" applyFont="1" applyFill="1" applyBorder="1"/>
    <xf numFmtId="10" fontId="12" fillId="0" borderId="0" xfId="1" applyNumberFormat="1" applyFont="1" applyFill="1" applyBorder="1"/>
    <xf numFmtId="2" fontId="4" fillId="0" borderId="0" xfId="3" applyNumberFormat="1">
      <alignment vertical="center"/>
    </xf>
    <xf numFmtId="2" fontId="0" fillId="0" borderId="0" xfId="0" applyNumberFormat="1"/>
  </cellXfs>
  <cellStyles count="5">
    <cellStyle name="Hypertextové prepojenie" xfId="4" builtinId="8"/>
    <cellStyle name="Normálna" xfId="0" builtinId="0"/>
    <cellStyle name="Normálna 2" xfId="1"/>
    <cellStyle name="Normálna 3" xfId="2"/>
    <cellStyle name="Normálna 4" xfId="3"/>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ature.com/nature-index/article/10.1038/s41467-024-54933-4"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app.crepc.sk/?fn=detailBiblioForm&amp;sid=069BD78221CDCAB10AA292F36A04" TargetMode="External"/><Relationship Id="rId7" Type="http://schemas.openxmlformats.org/officeDocument/2006/relationships/hyperlink" Target="https://app.crepc.sk/?fn=detailBiblioForm&amp;sid=F5F9E12263A2DE48770D747C4339" TargetMode="External"/><Relationship Id="rId2" Type="http://schemas.openxmlformats.org/officeDocument/2006/relationships/hyperlink" Target="https://app.crepc.sk/?fn=detailBiblioForm&amp;sid=026BA8624594EFD38A83098A9DB4" TargetMode="External"/><Relationship Id="rId1" Type="http://schemas.openxmlformats.org/officeDocument/2006/relationships/hyperlink" Target="https://app.crepc.sk/?fn=detailBiblioForm&amp;sid=4E8C5892CF92DB7E6C8A0A397F44" TargetMode="External"/><Relationship Id="rId6" Type="http://schemas.openxmlformats.org/officeDocument/2006/relationships/hyperlink" Target="https://app.crepc.sk/?fn=detailBiblioForm&amp;sid=CCDF67E7FC0AADE0BEB9FEC939FD" TargetMode="External"/><Relationship Id="rId5" Type="http://schemas.openxmlformats.org/officeDocument/2006/relationships/hyperlink" Target="https://app.crepc.sk/?fn=detailBiblioForm&amp;sid=DDB24A884687D2A6059BE94DA294" TargetMode="External"/><Relationship Id="rId4" Type="http://schemas.openxmlformats.org/officeDocument/2006/relationships/hyperlink" Target="https://app.crepc.sk/?fn=detailBiblioForm&amp;sid=9BA729332E6B4AD3A489049AB17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G2" sqref="G2"/>
    </sheetView>
  </sheetViews>
  <sheetFormatPr defaultRowHeight="15" x14ac:dyDescent="0.25"/>
  <cols>
    <col min="1" max="1" width="49.7109375" bestFit="1" customWidth="1"/>
    <col min="2" max="2" width="23.7109375" bestFit="1" customWidth="1"/>
    <col min="3" max="3" width="23.28515625" bestFit="1" customWidth="1"/>
    <col min="4" max="4" width="13.42578125" bestFit="1" customWidth="1"/>
    <col min="7" max="7" width="49.7109375" bestFit="1" customWidth="1"/>
    <col min="8" max="8" width="23" bestFit="1" customWidth="1"/>
    <col min="9" max="9" width="22.28515625" bestFit="1" customWidth="1"/>
    <col min="10" max="10" width="13.42578125" bestFit="1" customWidth="1"/>
  </cols>
  <sheetData>
    <row r="1" spans="1:11" x14ac:dyDescent="0.25">
      <c r="A1" s="22"/>
      <c r="B1" s="22"/>
      <c r="C1" s="22"/>
      <c r="D1" s="22"/>
      <c r="E1" s="22"/>
      <c r="F1" s="22"/>
      <c r="G1" s="22"/>
      <c r="H1" s="22"/>
      <c r="I1" s="22"/>
      <c r="J1" s="22"/>
      <c r="K1" s="22"/>
    </row>
    <row r="2" spans="1:11" x14ac:dyDescent="0.25">
      <c r="A2" s="23" t="s">
        <v>965</v>
      </c>
      <c r="B2" s="22"/>
      <c r="C2" s="22"/>
      <c r="D2" s="22"/>
      <c r="E2" s="22"/>
      <c r="F2" s="22"/>
      <c r="G2" s="24" t="s">
        <v>976</v>
      </c>
      <c r="H2" s="25"/>
      <c r="I2" s="25"/>
      <c r="J2" s="25"/>
      <c r="K2" s="26"/>
    </row>
    <row r="3" spans="1:11" x14ac:dyDescent="0.25">
      <c r="A3" s="6" t="s">
        <v>358</v>
      </c>
      <c r="B3" s="27"/>
      <c r="C3" s="28"/>
      <c r="D3" s="27"/>
      <c r="E3" s="27"/>
      <c r="F3" s="22"/>
      <c r="G3" s="24" t="s">
        <v>292</v>
      </c>
      <c r="H3" s="29" t="s">
        <v>966</v>
      </c>
      <c r="I3" s="29" t="s">
        <v>967</v>
      </c>
      <c r="J3" s="30" t="s">
        <v>968</v>
      </c>
      <c r="K3" s="31" t="s">
        <v>969</v>
      </c>
    </row>
    <row r="4" spans="1:11" x14ac:dyDescent="0.25">
      <c r="A4" s="13" t="s">
        <v>359</v>
      </c>
      <c r="B4" s="27"/>
      <c r="C4" s="28"/>
      <c r="D4" s="27"/>
      <c r="E4" s="27"/>
      <c r="F4" s="22"/>
      <c r="G4" s="34" t="s">
        <v>112</v>
      </c>
      <c r="H4" s="32">
        <v>9000</v>
      </c>
      <c r="I4" s="32">
        <v>9000</v>
      </c>
      <c r="J4" s="32">
        <f>SUM(H4:I4)</f>
        <v>18000</v>
      </c>
      <c r="K4" s="33">
        <f>J4/J$15</f>
        <v>3.4220532319391636E-2</v>
      </c>
    </row>
    <row r="5" spans="1:11" x14ac:dyDescent="0.25">
      <c r="A5" s="13" t="s">
        <v>360</v>
      </c>
      <c r="B5" s="27"/>
      <c r="C5" s="28"/>
      <c r="D5" s="27"/>
      <c r="E5" s="27"/>
      <c r="F5" s="22"/>
      <c r="G5" s="34" t="s">
        <v>143</v>
      </c>
      <c r="H5" s="32">
        <v>38000</v>
      </c>
      <c r="I5" s="32">
        <v>38000</v>
      </c>
      <c r="J5" s="32">
        <f t="shared" ref="J5:J14" si="0">SUM(H5:I5)</f>
        <v>76000</v>
      </c>
      <c r="K5" s="33">
        <f t="shared" ref="K5:K14" si="1">J5/J$15</f>
        <v>0.14448669201520911</v>
      </c>
    </row>
    <row r="6" spans="1:11" x14ac:dyDescent="0.25">
      <c r="A6" s="35"/>
      <c r="B6" s="35"/>
      <c r="C6" s="36"/>
      <c r="D6" s="27"/>
      <c r="E6" s="27"/>
      <c r="F6" s="22"/>
      <c r="G6" s="34" t="s">
        <v>167</v>
      </c>
      <c r="H6" s="32">
        <v>22000</v>
      </c>
      <c r="I6" s="32">
        <v>22000</v>
      </c>
      <c r="J6" s="32">
        <f t="shared" si="0"/>
        <v>44000</v>
      </c>
      <c r="K6" s="33">
        <f t="shared" si="1"/>
        <v>8.3650190114068435E-2</v>
      </c>
    </row>
    <row r="7" spans="1:11" x14ac:dyDescent="0.25">
      <c r="A7" s="24"/>
      <c r="B7" s="25"/>
      <c r="C7" s="25"/>
      <c r="D7" s="25"/>
      <c r="E7" s="26"/>
      <c r="F7" s="22"/>
      <c r="G7" s="32" t="s">
        <v>173</v>
      </c>
      <c r="H7" s="32">
        <v>15000</v>
      </c>
      <c r="I7" s="32">
        <v>15000</v>
      </c>
      <c r="J7" s="32">
        <f t="shared" si="0"/>
        <v>30000</v>
      </c>
      <c r="K7" s="33">
        <f t="shared" si="1"/>
        <v>5.7034220532319393E-2</v>
      </c>
    </row>
    <row r="8" spans="1:11" x14ac:dyDescent="0.25">
      <c r="A8" s="24" t="s">
        <v>972</v>
      </c>
      <c r="B8" s="25"/>
      <c r="C8" s="25"/>
      <c r="D8" s="25"/>
      <c r="E8" s="26"/>
      <c r="F8" s="22"/>
      <c r="G8" s="32" t="s">
        <v>189</v>
      </c>
      <c r="H8" s="32">
        <v>3000</v>
      </c>
      <c r="I8" s="32">
        <v>3000</v>
      </c>
      <c r="J8" s="32">
        <f t="shared" si="0"/>
        <v>6000</v>
      </c>
      <c r="K8" s="33">
        <f t="shared" si="1"/>
        <v>1.1406844106463879E-2</v>
      </c>
    </row>
    <row r="9" spans="1:11" x14ac:dyDescent="0.25">
      <c r="A9" s="24" t="s">
        <v>292</v>
      </c>
      <c r="B9" s="29" t="s">
        <v>966</v>
      </c>
      <c r="C9" s="29" t="s">
        <v>967</v>
      </c>
      <c r="D9" s="30" t="s">
        <v>968</v>
      </c>
      <c r="E9" s="31" t="s">
        <v>969</v>
      </c>
      <c r="F9" s="22"/>
      <c r="G9" s="32" t="s">
        <v>190</v>
      </c>
      <c r="H9" s="32">
        <v>3000</v>
      </c>
      <c r="I9" s="32">
        <v>3000</v>
      </c>
      <c r="J9" s="32">
        <f t="shared" si="0"/>
        <v>6000</v>
      </c>
      <c r="K9" s="33">
        <f t="shared" si="1"/>
        <v>1.1406844106463879E-2</v>
      </c>
    </row>
    <row r="10" spans="1:11" x14ac:dyDescent="0.25">
      <c r="A10" s="34" t="s">
        <v>143</v>
      </c>
      <c r="B10" s="32">
        <v>12000</v>
      </c>
      <c r="C10" s="32">
        <v>12000</v>
      </c>
      <c r="D10" s="32">
        <f t="shared" ref="D10:D17" si="2">SUM(B10:C10)</f>
        <v>24000</v>
      </c>
      <c r="E10" s="33">
        <f t="shared" ref="E10:E12" si="3">D10/D$18</f>
        <v>8.6956521739130432E-2</v>
      </c>
      <c r="F10" s="22"/>
      <c r="G10" s="32" t="s">
        <v>203</v>
      </c>
      <c r="H10" s="32">
        <v>132000</v>
      </c>
      <c r="I10" s="32">
        <v>132000</v>
      </c>
      <c r="J10" s="32">
        <f t="shared" si="0"/>
        <v>264000</v>
      </c>
      <c r="K10" s="33">
        <f t="shared" si="1"/>
        <v>0.50190114068441061</v>
      </c>
    </row>
    <row r="11" spans="1:11" x14ac:dyDescent="0.25">
      <c r="A11" s="34" t="s">
        <v>167</v>
      </c>
      <c r="B11" s="32">
        <v>6000</v>
      </c>
      <c r="C11" s="32">
        <v>6000</v>
      </c>
      <c r="D11" s="32">
        <f t="shared" si="2"/>
        <v>12000</v>
      </c>
      <c r="E11" s="33">
        <f t="shared" si="3"/>
        <v>4.3478260869565216E-2</v>
      </c>
      <c r="F11" s="22"/>
      <c r="G11" s="32" t="s">
        <v>258</v>
      </c>
      <c r="H11" s="32">
        <v>3000</v>
      </c>
      <c r="I11" s="32">
        <v>3000</v>
      </c>
      <c r="J11" s="32">
        <f t="shared" si="0"/>
        <v>6000</v>
      </c>
      <c r="K11" s="33">
        <f t="shared" si="1"/>
        <v>1.1406844106463879E-2</v>
      </c>
    </row>
    <row r="12" spans="1:11" x14ac:dyDescent="0.25">
      <c r="A12" s="32" t="s">
        <v>173</v>
      </c>
      <c r="B12" s="32">
        <v>3000</v>
      </c>
      <c r="C12" s="32">
        <v>3000</v>
      </c>
      <c r="D12" s="32">
        <f t="shared" si="2"/>
        <v>6000</v>
      </c>
      <c r="E12" s="33">
        <f t="shared" si="3"/>
        <v>2.1739130434782608E-2</v>
      </c>
      <c r="F12" s="22"/>
      <c r="G12" s="32" t="s">
        <v>260</v>
      </c>
      <c r="H12" s="32">
        <v>3000</v>
      </c>
      <c r="I12" s="32">
        <v>3000</v>
      </c>
      <c r="J12" s="32">
        <f t="shared" si="0"/>
        <v>6000</v>
      </c>
      <c r="K12" s="33">
        <f t="shared" si="1"/>
        <v>1.1406844106463879E-2</v>
      </c>
    </row>
    <row r="13" spans="1:11" x14ac:dyDescent="0.25">
      <c r="A13" s="32" t="s">
        <v>203</v>
      </c>
      <c r="B13" s="32">
        <v>96000</v>
      </c>
      <c r="C13" s="32">
        <v>96000</v>
      </c>
      <c r="D13" s="32">
        <f t="shared" si="2"/>
        <v>192000</v>
      </c>
      <c r="E13" s="33">
        <f>D13/D$18</f>
        <v>0.69565217391304346</v>
      </c>
      <c r="F13" s="22"/>
      <c r="G13" s="32" t="s">
        <v>261</v>
      </c>
      <c r="H13" s="32">
        <v>29000</v>
      </c>
      <c r="I13" s="32">
        <v>29000</v>
      </c>
      <c r="J13" s="32">
        <f t="shared" si="0"/>
        <v>58000</v>
      </c>
      <c r="K13" s="33">
        <f t="shared" si="1"/>
        <v>0.11026615969581749</v>
      </c>
    </row>
    <row r="14" spans="1:11" x14ac:dyDescent="0.25">
      <c r="A14" s="32" t="s">
        <v>260</v>
      </c>
      <c r="B14" s="32">
        <v>3000</v>
      </c>
      <c r="C14" s="32">
        <v>3000</v>
      </c>
      <c r="D14" s="32">
        <f t="shared" si="2"/>
        <v>6000</v>
      </c>
      <c r="E14" s="33">
        <f t="shared" ref="E14:E17" si="4">D14/D$18</f>
        <v>2.1739130434782608E-2</v>
      </c>
      <c r="F14" s="22"/>
      <c r="G14" s="32" t="s">
        <v>265</v>
      </c>
      <c r="H14" s="32">
        <v>6000</v>
      </c>
      <c r="I14" s="32">
        <v>6000</v>
      </c>
      <c r="J14" s="32">
        <f t="shared" si="0"/>
        <v>12000</v>
      </c>
      <c r="K14" s="33">
        <f t="shared" si="1"/>
        <v>2.2813688212927757E-2</v>
      </c>
    </row>
    <row r="15" spans="1:11" x14ac:dyDescent="0.25">
      <c r="A15" s="32" t="s">
        <v>261</v>
      </c>
      <c r="B15" s="32">
        <v>9000</v>
      </c>
      <c r="C15" s="32">
        <v>9000</v>
      </c>
      <c r="D15" s="32">
        <f t="shared" si="2"/>
        <v>18000</v>
      </c>
      <c r="E15" s="33">
        <f t="shared" si="4"/>
        <v>6.5217391304347824E-2</v>
      </c>
      <c r="F15" s="22"/>
      <c r="G15" s="20"/>
      <c r="H15" s="32">
        <f>SUM(H4:H14)</f>
        <v>263000</v>
      </c>
      <c r="I15" s="32">
        <f>SUM(I4:I14)</f>
        <v>263000</v>
      </c>
      <c r="J15" s="37">
        <f>SUM(J4:J14)</f>
        <v>526000</v>
      </c>
      <c r="K15" s="38">
        <f>SUM(K4:K14)</f>
        <v>0.99999999999999978</v>
      </c>
    </row>
    <row r="16" spans="1:11" x14ac:dyDescent="0.25">
      <c r="A16" s="32" t="s">
        <v>265</v>
      </c>
      <c r="B16" s="32">
        <v>6000</v>
      </c>
      <c r="C16" s="32">
        <v>6000</v>
      </c>
      <c r="D16" s="32">
        <f t="shared" si="2"/>
        <v>12000</v>
      </c>
      <c r="E16" s="33">
        <f t="shared" si="4"/>
        <v>4.3478260869565216E-2</v>
      </c>
      <c r="F16" s="22"/>
      <c r="G16" s="48"/>
      <c r="H16" s="49"/>
      <c r="I16" s="49"/>
      <c r="J16" s="49"/>
      <c r="K16" s="50"/>
    </row>
    <row r="17" spans="1:11" x14ac:dyDescent="0.25">
      <c r="A17" s="32" t="s">
        <v>189</v>
      </c>
      <c r="B17" s="32">
        <v>3000</v>
      </c>
      <c r="C17" s="32">
        <v>3000</v>
      </c>
      <c r="D17" s="32">
        <f t="shared" si="2"/>
        <v>6000</v>
      </c>
      <c r="E17" s="33">
        <f t="shared" si="4"/>
        <v>2.1739130434782608E-2</v>
      </c>
      <c r="F17" s="22"/>
      <c r="G17" s="48"/>
      <c r="H17" s="49"/>
      <c r="I17" s="49"/>
      <c r="J17" s="49"/>
      <c r="K17" s="50"/>
    </row>
    <row r="18" spans="1:11" x14ac:dyDescent="0.25">
      <c r="A18" s="32"/>
      <c r="B18" s="32">
        <f>SUM(B9:B17)</f>
        <v>138000</v>
      </c>
      <c r="C18" s="32">
        <f>SUM(C9:C17)</f>
        <v>138000</v>
      </c>
      <c r="D18" s="37">
        <f>SUM(D9:D17)</f>
        <v>276000</v>
      </c>
      <c r="E18" s="38">
        <f>SUM(E9:E17)</f>
        <v>0.99999999999999989</v>
      </c>
      <c r="F18" s="22"/>
      <c r="G18" s="48"/>
      <c r="H18" s="49"/>
      <c r="I18" s="49"/>
      <c r="J18" s="49"/>
      <c r="K18" s="50"/>
    </row>
    <row r="19" spans="1:11" x14ac:dyDescent="0.25">
      <c r="A19" s="22"/>
      <c r="B19" s="22"/>
      <c r="C19" s="22"/>
      <c r="D19" s="22"/>
      <c r="E19" s="22"/>
      <c r="F19" s="22"/>
      <c r="G19" s="51"/>
      <c r="H19" s="49"/>
      <c r="I19" s="49"/>
      <c r="J19" s="49"/>
      <c r="K19" s="50"/>
    </row>
    <row r="20" spans="1:11" x14ac:dyDescent="0.25">
      <c r="A20" s="21" t="s">
        <v>970</v>
      </c>
      <c r="B20" s="22"/>
      <c r="C20" s="22"/>
      <c r="D20" s="22"/>
      <c r="E20" s="22"/>
      <c r="F20" s="22"/>
      <c r="G20" s="51"/>
      <c r="H20" s="49"/>
      <c r="I20" s="49"/>
      <c r="J20" s="49"/>
      <c r="K20" s="50"/>
    </row>
    <row r="21" spans="1:11" x14ac:dyDescent="0.25">
      <c r="A21" s="2" t="s">
        <v>308</v>
      </c>
      <c r="B21" s="39"/>
      <c r="C21" s="39"/>
      <c r="D21" s="39"/>
      <c r="E21" s="39"/>
      <c r="F21" s="22"/>
      <c r="G21" s="49"/>
      <c r="H21" s="49"/>
      <c r="I21" s="49"/>
      <c r="J21" s="21"/>
      <c r="K21" s="52"/>
    </row>
    <row r="22" spans="1:11" x14ac:dyDescent="0.25">
      <c r="A22" s="2" t="s">
        <v>938</v>
      </c>
      <c r="B22" s="39"/>
      <c r="C22" s="39"/>
      <c r="D22" s="39"/>
      <c r="E22" s="39"/>
      <c r="F22" s="22"/>
      <c r="G22" s="49"/>
      <c r="H22" s="49"/>
      <c r="I22" s="49"/>
      <c r="J22" s="21"/>
      <c r="K22" s="52"/>
    </row>
    <row r="23" spans="1:11" x14ac:dyDescent="0.25">
      <c r="A23" s="24" t="s">
        <v>973</v>
      </c>
      <c r="B23" s="25"/>
      <c r="C23" s="25"/>
      <c r="D23" s="25"/>
      <c r="E23" s="26"/>
      <c r="F23" s="22"/>
      <c r="G23" s="22"/>
      <c r="H23" s="22"/>
      <c r="I23" s="22"/>
      <c r="J23" s="22"/>
      <c r="K23" s="22"/>
    </row>
    <row r="24" spans="1:11" x14ac:dyDescent="0.25">
      <c r="A24" s="24" t="s">
        <v>292</v>
      </c>
      <c r="B24" s="29" t="s">
        <v>966</v>
      </c>
      <c r="C24" s="29" t="s">
        <v>967</v>
      </c>
      <c r="D24" s="30" t="s">
        <v>968</v>
      </c>
      <c r="E24" s="31" t="s">
        <v>969</v>
      </c>
      <c r="F24" s="22"/>
      <c r="G24" s="22"/>
      <c r="H24" s="22"/>
      <c r="I24" s="22"/>
      <c r="J24" s="22"/>
      <c r="K24" s="22"/>
    </row>
    <row r="25" spans="1:11" x14ac:dyDescent="0.25">
      <c r="A25" s="34" t="s">
        <v>112</v>
      </c>
      <c r="B25" s="32">
        <v>9000</v>
      </c>
      <c r="C25" s="32">
        <v>9000</v>
      </c>
      <c r="D25" s="32">
        <f t="shared" ref="D25:D32" si="5">SUM(B25:C25)</f>
        <v>18000</v>
      </c>
      <c r="E25" s="33">
        <f t="shared" ref="E25:E32" si="6">D25/D$33</f>
        <v>0.1</v>
      </c>
      <c r="F25" s="22"/>
      <c r="G25" s="22"/>
      <c r="H25" s="22"/>
      <c r="I25" s="22"/>
      <c r="J25" s="22"/>
      <c r="K25" s="22"/>
    </row>
    <row r="26" spans="1:11" x14ac:dyDescent="0.25">
      <c r="A26" s="34" t="s">
        <v>143</v>
      </c>
      <c r="B26" s="32">
        <v>6000</v>
      </c>
      <c r="C26" s="32">
        <v>6000</v>
      </c>
      <c r="D26" s="32">
        <f t="shared" si="5"/>
        <v>12000</v>
      </c>
      <c r="E26" s="33">
        <f t="shared" si="6"/>
        <v>6.6666666666666666E-2</v>
      </c>
      <c r="F26" s="22"/>
      <c r="G26" s="22"/>
      <c r="H26" s="22"/>
      <c r="I26" s="22"/>
      <c r="J26" s="22"/>
      <c r="K26" s="22"/>
    </row>
    <row r="27" spans="1:11" x14ac:dyDescent="0.25">
      <c r="A27" s="34" t="s">
        <v>167</v>
      </c>
      <c r="B27" s="32">
        <v>6000</v>
      </c>
      <c r="C27" s="32">
        <v>6000</v>
      </c>
      <c r="D27" s="32">
        <f t="shared" si="5"/>
        <v>12000</v>
      </c>
      <c r="E27" s="33">
        <f t="shared" si="6"/>
        <v>6.6666666666666666E-2</v>
      </c>
      <c r="F27" s="22"/>
      <c r="G27" s="22"/>
      <c r="H27" s="22"/>
      <c r="I27" s="22"/>
      <c r="J27" s="22"/>
      <c r="K27" s="22"/>
    </row>
    <row r="28" spans="1:11" x14ac:dyDescent="0.25">
      <c r="A28" s="32" t="s">
        <v>173</v>
      </c>
      <c r="B28" s="32">
        <v>12000</v>
      </c>
      <c r="C28" s="32">
        <v>12000</v>
      </c>
      <c r="D28" s="32">
        <f t="shared" si="5"/>
        <v>24000</v>
      </c>
      <c r="E28" s="33">
        <f t="shared" si="6"/>
        <v>0.13333333333333333</v>
      </c>
      <c r="F28" s="22"/>
      <c r="G28" s="22"/>
      <c r="H28" s="22"/>
      <c r="I28" s="22"/>
      <c r="J28" s="22"/>
      <c r="K28" s="22"/>
    </row>
    <row r="29" spans="1:11" x14ac:dyDescent="0.25">
      <c r="A29" s="32" t="s">
        <v>190</v>
      </c>
      <c r="B29" s="32">
        <v>3000</v>
      </c>
      <c r="C29" s="32">
        <v>3000</v>
      </c>
      <c r="D29" s="32">
        <f t="shared" si="5"/>
        <v>6000</v>
      </c>
      <c r="E29" s="33">
        <f t="shared" si="6"/>
        <v>3.3333333333333333E-2</v>
      </c>
      <c r="F29" s="22"/>
      <c r="G29" s="22"/>
      <c r="H29" s="22"/>
      <c r="I29" s="22"/>
      <c r="J29" s="22"/>
      <c r="K29" s="22"/>
    </row>
    <row r="30" spans="1:11" x14ac:dyDescent="0.25">
      <c r="A30" s="32" t="s">
        <v>203</v>
      </c>
      <c r="B30" s="32">
        <v>36000</v>
      </c>
      <c r="C30" s="32">
        <v>36000</v>
      </c>
      <c r="D30" s="32">
        <f t="shared" si="5"/>
        <v>72000</v>
      </c>
      <c r="E30" s="33">
        <f t="shared" si="6"/>
        <v>0.4</v>
      </c>
      <c r="F30" s="22"/>
      <c r="G30" s="22"/>
      <c r="H30" s="22"/>
      <c r="I30" s="22"/>
      <c r="J30" s="22"/>
      <c r="K30" s="22"/>
    </row>
    <row r="31" spans="1:11" x14ac:dyDescent="0.25">
      <c r="A31" s="32" t="s">
        <v>258</v>
      </c>
      <c r="B31" s="32">
        <v>3000</v>
      </c>
      <c r="C31" s="32">
        <v>3000</v>
      </c>
      <c r="D31" s="32">
        <f t="shared" si="5"/>
        <v>6000</v>
      </c>
      <c r="E31" s="33">
        <f t="shared" si="6"/>
        <v>3.3333333333333333E-2</v>
      </c>
      <c r="F31" s="22"/>
      <c r="G31" s="22"/>
      <c r="H31" s="22"/>
      <c r="I31" s="22"/>
      <c r="J31" s="22"/>
      <c r="K31" s="22"/>
    </row>
    <row r="32" spans="1:11" x14ac:dyDescent="0.25">
      <c r="A32" s="32" t="s">
        <v>261</v>
      </c>
      <c r="B32" s="32">
        <v>15000</v>
      </c>
      <c r="C32" s="32">
        <v>15000</v>
      </c>
      <c r="D32" s="32">
        <f t="shared" si="5"/>
        <v>30000</v>
      </c>
      <c r="E32" s="33">
        <f t="shared" si="6"/>
        <v>0.16666666666666666</v>
      </c>
      <c r="F32" s="22"/>
      <c r="G32" s="22"/>
      <c r="H32" s="22"/>
      <c r="I32" s="22"/>
      <c r="J32" s="22"/>
      <c r="K32" s="22"/>
    </row>
    <row r="33" spans="1:11" x14ac:dyDescent="0.25">
      <c r="A33" s="32"/>
      <c r="B33" s="32">
        <f>SUM(B25:B32)</f>
        <v>90000</v>
      </c>
      <c r="C33" s="32">
        <f>SUM(C25:C32)</f>
        <v>90000</v>
      </c>
      <c r="D33" s="37">
        <f>SUM(D25:D32)</f>
        <v>180000</v>
      </c>
      <c r="E33" s="38">
        <f>SUM(E25:E32)</f>
        <v>1</v>
      </c>
      <c r="F33" s="22"/>
      <c r="G33" s="22"/>
      <c r="H33" s="22"/>
      <c r="I33" s="22"/>
      <c r="J33" s="22"/>
      <c r="K33" s="22"/>
    </row>
    <row r="34" spans="1:11" x14ac:dyDescent="0.25">
      <c r="A34" s="22"/>
      <c r="B34" s="22"/>
      <c r="C34" s="22"/>
      <c r="D34" s="22"/>
      <c r="E34" s="22"/>
      <c r="F34" s="22"/>
      <c r="G34" s="22"/>
      <c r="H34" s="22"/>
      <c r="I34" s="22"/>
      <c r="J34" s="22"/>
      <c r="K34" s="22"/>
    </row>
    <row r="35" spans="1:11" x14ac:dyDescent="0.25">
      <c r="A35" s="40" t="s">
        <v>971</v>
      </c>
      <c r="B35" s="41"/>
      <c r="C35" s="41"/>
      <c r="D35" s="41"/>
      <c r="E35" s="22"/>
      <c r="F35" s="22"/>
      <c r="G35" s="22"/>
      <c r="H35" s="22"/>
      <c r="I35" s="22"/>
      <c r="J35" s="22"/>
      <c r="K35" s="22"/>
    </row>
    <row r="36" spans="1:11" x14ac:dyDescent="0.25">
      <c r="A36" s="27" t="s">
        <v>974</v>
      </c>
      <c r="B36" s="41"/>
      <c r="C36" s="41"/>
      <c r="D36" s="41"/>
      <c r="E36" s="22"/>
      <c r="F36" s="22"/>
      <c r="G36" s="22"/>
      <c r="H36" s="22"/>
      <c r="I36" s="22"/>
      <c r="J36" s="22"/>
      <c r="K36" s="22"/>
    </row>
    <row r="37" spans="1:11" x14ac:dyDescent="0.25">
      <c r="A37" s="42" t="s">
        <v>975</v>
      </c>
      <c r="B37" s="43"/>
      <c r="C37" s="43"/>
      <c r="D37" s="43"/>
      <c r="E37" s="25"/>
      <c r="F37" s="22"/>
      <c r="G37" s="22"/>
      <c r="H37" s="22"/>
      <c r="I37" s="22"/>
      <c r="J37" s="22"/>
      <c r="K37" s="22"/>
    </row>
    <row r="38" spans="1:11" x14ac:dyDescent="0.25">
      <c r="A38" s="42" t="s">
        <v>292</v>
      </c>
      <c r="B38" s="44" t="s">
        <v>966</v>
      </c>
      <c r="C38" s="44" t="s">
        <v>967</v>
      </c>
      <c r="D38" s="45" t="s">
        <v>968</v>
      </c>
      <c r="E38" s="31" t="s">
        <v>969</v>
      </c>
      <c r="F38" s="22"/>
      <c r="G38" s="22"/>
      <c r="H38" s="22"/>
      <c r="I38" s="22"/>
      <c r="J38" s="22"/>
      <c r="K38" s="22"/>
    </row>
    <row r="39" spans="1:11" x14ac:dyDescent="0.25">
      <c r="A39" s="34" t="s">
        <v>143</v>
      </c>
      <c r="B39" s="46">
        <v>20000</v>
      </c>
      <c r="C39" s="46">
        <v>20000</v>
      </c>
      <c r="D39" s="46">
        <f>SUM(B39:C39)</f>
        <v>40000</v>
      </c>
      <c r="E39" s="47">
        <f>D39/D$42</f>
        <v>0.5714285714285714</v>
      </c>
      <c r="F39" s="22"/>
      <c r="G39" s="22"/>
      <c r="H39" s="22"/>
      <c r="I39" s="22"/>
      <c r="J39" s="22"/>
      <c r="K39" s="22"/>
    </row>
    <row r="40" spans="1:11" x14ac:dyDescent="0.25">
      <c r="A40" s="43" t="s">
        <v>167</v>
      </c>
      <c r="B40" s="46">
        <v>10000</v>
      </c>
      <c r="C40" s="46">
        <v>10000</v>
      </c>
      <c r="D40" s="46">
        <f>SUM(B40:C40)</f>
        <v>20000</v>
      </c>
      <c r="E40" s="47">
        <f>D40/D$42</f>
        <v>0.2857142857142857</v>
      </c>
      <c r="F40" s="22"/>
      <c r="G40" s="22"/>
      <c r="H40" s="22"/>
      <c r="I40" s="22"/>
      <c r="J40" s="22"/>
      <c r="K40" s="22"/>
    </row>
    <row r="41" spans="1:11" x14ac:dyDescent="0.25">
      <c r="A41" s="32" t="s">
        <v>261</v>
      </c>
      <c r="B41" s="46">
        <v>5000</v>
      </c>
      <c r="C41" s="46">
        <v>5000</v>
      </c>
      <c r="D41" s="46">
        <f>SUM(B41:C41)</f>
        <v>10000</v>
      </c>
      <c r="E41" s="47">
        <f>D41/D$42</f>
        <v>0.14285714285714285</v>
      </c>
      <c r="F41" s="22"/>
      <c r="G41" s="22"/>
      <c r="H41" s="22"/>
      <c r="I41" s="22"/>
      <c r="J41" s="22"/>
      <c r="K41" s="22"/>
    </row>
    <row r="42" spans="1:11" x14ac:dyDescent="0.25">
      <c r="A42" s="32"/>
      <c r="B42" s="32">
        <f>SUM(B39:B41)</f>
        <v>35000</v>
      </c>
      <c r="C42" s="32">
        <f>SUM(C39:C41)</f>
        <v>35000</v>
      </c>
      <c r="D42" s="37">
        <f>SUM(D39:D41)</f>
        <v>70000</v>
      </c>
      <c r="E42" s="38">
        <f>SUM(E39:E41)</f>
        <v>1</v>
      </c>
      <c r="F42" s="22"/>
      <c r="G42" s="22"/>
      <c r="H42" s="22"/>
      <c r="I42" s="22"/>
      <c r="J42" s="22"/>
      <c r="K42" s="2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19" zoomScale="110" zoomScaleNormal="110" workbookViewId="0">
      <selection activeCell="C48" sqref="C48"/>
    </sheetView>
  </sheetViews>
  <sheetFormatPr defaultColWidth="9.7109375" defaultRowHeight="15" x14ac:dyDescent="0.25"/>
  <cols>
    <col min="1" max="1" width="38.42578125" style="6" customWidth="1"/>
    <col min="2" max="2" width="91.7109375" style="6" customWidth="1"/>
    <col min="3" max="3" width="15.140625" style="6" customWidth="1"/>
    <col min="4" max="6" width="17.85546875" style="6" customWidth="1"/>
    <col min="7" max="7" width="27.85546875" style="6" customWidth="1"/>
    <col min="8" max="8" width="10" style="6" bestFit="1" customWidth="1"/>
    <col min="9" max="10" width="9.7109375" style="6" customWidth="1"/>
    <col min="11" max="11" width="12.7109375" style="7" customWidth="1"/>
    <col min="12" max="16384" width="9.7109375" style="6"/>
  </cols>
  <sheetData>
    <row r="1" spans="1:11" s="4" customFormat="1" x14ac:dyDescent="0.25">
      <c r="A1" s="4" t="s">
        <v>309</v>
      </c>
      <c r="B1" s="4" t="s">
        <v>75</v>
      </c>
      <c r="C1" s="4" t="s">
        <v>969</v>
      </c>
      <c r="D1" s="4" t="s">
        <v>266</v>
      </c>
      <c r="E1" s="4" t="s">
        <v>267</v>
      </c>
      <c r="F1" s="4" t="s">
        <v>268</v>
      </c>
      <c r="G1" s="4" t="s">
        <v>269</v>
      </c>
      <c r="H1" s="4" t="s">
        <v>23</v>
      </c>
      <c r="I1" s="4" t="s">
        <v>1</v>
      </c>
      <c r="J1" s="4" t="s">
        <v>270</v>
      </c>
      <c r="K1" s="5" t="s">
        <v>271</v>
      </c>
    </row>
    <row r="2" spans="1:11" x14ac:dyDescent="0.25">
      <c r="A2" s="6" t="s">
        <v>143</v>
      </c>
      <c r="B2" s="6" t="s">
        <v>349</v>
      </c>
      <c r="C2" s="53">
        <v>1</v>
      </c>
      <c r="D2" s="6" t="s">
        <v>113</v>
      </c>
      <c r="G2" s="6" t="s">
        <v>350</v>
      </c>
      <c r="H2" s="6">
        <v>3</v>
      </c>
      <c r="I2" s="6">
        <v>4</v>
      </c>
      <c r="J2" s="6">
        <v>0.13</v>
      </c>
      <c r="K2" s="7">
        <v>45674</v>
      </c>
    </row>
    <row r="3" spans="1:11" x14ac:dyDescent="0.25">
      <c r="A3" s="6" t="s">
        <v>203</v>
      </c>
      <c r="B3" s="6" t="s">
        <v>317</v>
      </c>
      <c r="C3" s="53">
        <v>1</v>
      </c>
      <c r="D3" s="6" t="s">
        <v>278</v>
      </c>
      <c r="G3" s="6" t="s">
        <v>280</v>
      </c>
      <c r="H3" s="6">
        <v>43</v>
      </c>
      <c r="I3" s="6">
        <v>368</v>
      </c>
      <c r="J3" s="6">
        <v>0.04</v>
      </c>
      <c r="K3" s="7">
        <v>45714</v>
      </c>
    </row>
    <row r="4" spans="1:11" x14ac:dyDescent="0.25">
      <c r="A4" s="10" t="s">
        <v>265</v>
      </c>
      <c r="B4" s="6" t="s">
        <v>355</v>
      </c>
      <c r="C4" s="53">
        <v>1</v>
      </c>
      <c r="D4" s="6" t="s">
        <v>278</v>
      </c>
      <c r="G4" s="6" t="s">
        <v>281</v>
      </c>
      <c r="H4" s="6">
        <v>25</v>
      </c>
      <c r="I4" s="6">
        <v>28</v>
      </c>
      <c r="J4" s="6">
        <v>7.0000000000000007E-2</v>
      </c>
      <c r="K4" s="7">
        <v>45614</v>
      </c>
    </row>
    <row r="5" spans="1:11" x14ac:dyDescent="0.25">
      <c r="A5" s="6" t="s">
        <v>203</v>
      </c>
      <c r="B5" s="6" t="s">
        <v>321</v>
      </c>
      <c r="C5" s="53">
        <v>1</v>
      </c>
      <c r="D5" s="6" t="s">
        <v>272</v>
      </c>
      <c r="G5" s="6" t="s">
        <v>274</v>
      </c>
      <c r="H5" s="6">
        <v>14</v>
      </c>
      <c r="I5" s="6">
        <v>59</v>
      </c>
      <c r="J5" s="6">
        <v>0.05</v>
      </c>
      <c r="K5" s="12" t="s">
        <v>322</v>
      </c>
    </row>
    <row r="6" spans="1:11" x14ac:dyDescent="0.25">
      <c r="A6" s="6" t="s">
        <v>203</v>
      </c>
      <c r="B6" s="6" t="s">
        <v>347</v>
      </c>
      <c r="C6" s="53">
        <v>1</v>
      </c>
      <c r="D6" s="6" t="s">
        <v>272</v>
      </c>
      <c r="G6" s="6" t="s">
        <v>277</v>
      </c>
      <c r="H6" s="6">
        <v>241</v>
      </c>
      <c r="I6" s="6">
        <v>2860</v>
      </c>
      <c r="J6" s="6">
        <v>0</v>
      </c>
      <c r="K6" s="7">
        <v>45642</v>
      </c>
    </row>
    <row r="7" spans="1:11" x14ac:dyDescent="0.25">
      <c r="A7" s="6" t="s">
        <v>203</v>
      </c>
      <c r="B7" s="6" t="s">
        <v>319</v>
      </c>
      <c r="C7" s="53">
        <v>1</v>
      </c>
      <c r="D7" s="6" t="s">
        <v>272</v>
      </c>
      <c r="G7" s="6" t="s">
        <v>274</v>
      </c>
      <c r="H7" s="6">
        <v>18</v>
      </c>
      <c r="I7" s="6">
        <v>26</v>
      </c>
      <c r="J7" s="6">
        <v>0.03</v>
      </c>
      <c r="K7" s="7">
        <v>45699</v>
      </c>
    </row>
    <row r="8" spans="1:11" x14ac:dyDescent="0.25">
      <c r="A8" s="6" t="s">
        <v>203</v>
      </c>
      <c r="B8" s="6" t="s">
        <v>279</v>
      </c>
      <c r="C8" s="53">
        <v>1</v>
      </c>
      <c r="D8" s="6" t="s">
        <v>285</v>
      </c>
      <c r="G8" s="6" t="s">
        <v>276</v>
      </c>
      <c r="H8" s="6">
        <v>13</v>
      </c>
      <c r="I8" s="6">
        <v>22</v>
      </c>
      <c r="J8" s="6">
        <v>0.09</v>
      </c>
      <c r="K8" s="7">
        <v>45428</v>
      </c>
    </row>
    <row r="9" spans="1:11" x14ac:dyDescent="0.25">
      <c r="A9" s="6" t="s">
        <v>203</v>
      </c>
      <c r="B9" s="6" t="s">
        <v>318</v>
      </c>
      <c r="C9" s="53">
        <v>1</v>
      </c>
      <c r="D9" s="6" t="s">
        <v>278</v>
      </c>
      <c r="G9" s="6" t="s">
        <v>280</v>
      </c>
      <c r="H9" s="6">
        <v>30</v>
      </c>
      <c r="I9" s="6">
        <v>44</v>
      </c>
      <c r="J9" s="6">
        <v>0.02</v>
      </c>
      <c r="K9" s="7">
        <v>45679</v>
      </c>
    </row>
    <row r="10" spans="1:11" x14ac:dyDescent="0.25">
      <c r="A10" s="6" t="s">
        <v>143</v>
      </c>
      <c r="B10" s="6" t="s">
        <v>348</v>
      </c>
      <c r="C10" s="53">
        <v>1</v>
      </c>
      <c r="D10" s="6" t="s">
        <v>113</v>
      </c>
      <c r="G10" s="6" t="s">
        <v>283</v>
      </c>
      <c r="H10" s="6">
        <v>5</v>
      </c>
      <c r="I10" s="6">
        <v>9</v>
      </c>
      <c r="J10" s="6">
        <v>0.22</v>
      </c>
      <c r="K10" s="7">
        <v>45649</v>
      </c>
    </row>
    <row r="11" spans="1:11" x14ac:dyDescent="0.25">
      <c r="A11" s="6" t="s">
        <v>261</v>
      </c>
      <c r="B11" s="6" t="s">
        <v>353</v>
      </c>
      <c r="C11" s="53">
        <v>1</v>
      </c>
      <c r="D11" s="6" t="s">
        <v>278</v>
      </c>
      <c r="G11" s="6" t="s">
        <v>354</v>
      </c>
      <c r="H11" s="6">
        <v>47</v>
      </c>
      <c r="I11" s="6">
        <v>56</v>
      </c>
      <c r="J11" s="6">
        <v>0.02</v>
      </c>
      <c r="K11" s="7">
        <v>45715</v>
      </c>
    </row>
    <row r="12" spans="1:11" x14ac:dyDescent="0.25">
      <c r="A12" s="6" t="s">
        <v>173</v>
      </c>
      <c r="B12" s="6" t="s">
        <v>352</v>
      </c>
      <c r="C12" s="53">
        <v>1</v>
      </c>
      <c r="D12" s="6" t="s">
        <v>285</v>
      </c>
      <c r="E12" s="6" t="s">
        <v>282</v>
      </c>
      <c r="G12" s="6" t="s">
        <v>159</v>
      </c>
      <c r="H12" s="6">
        <v>57</v>
      </c>
      <c r="I12" s="6">
        <v>57</v>
      </c>
      <c r="J12" s="6">
        <v>0.01</v>
      </c>
      <c r="K12" s="7">
        <v>45686</v>
      </c>
    </row>
    <row r="13" spans="1:11" x14ac:dyDescent="0.25">
      <c r="A13" s="6" t="s">
        <v>203</v>
      </c>
      <c r="B13" s="6" t="s">
        <v>339</v>
      </c>
      <c r="C13" s="53">
        <v>1</v>
      </c>
      <c r="D13" s="6" t="s">
        <v>272</v>
      </c>
      <c r="G13" s="6" t="s">
        <v>275</v>
      </c>
      <c r="H13" s="6">
        <v>270</v>
      </c>
      <c r="I13" s="6">
        <v>2952</v>
      </c>
      <c r="J13" s="6">
        <v>0</v>
      </c>
      <c r="K13" s="7">
        <v>45611</v>
      </c>
    </row>
    <row r="14" spans="1:11" x14ac:dyDescent="0.25">
      <c r="A14" s="6" t="s">
        <v>203</v>
      </c>
      <c r="B14" s="6" t="s">
        <v>320</v>
      </c>
      <c r="C14" s="53">
        <v>1</v>
      </c>
      <c r="D14" s="6" t="s">
        <v>272</v>
      </c>
      <c r="G14" s="6" t="s">
        <v>274</v>
      </c>
      <c r="H14" s="6">
        <v>83</v>
      </c>
      <c r="I14" s="6">
        <v>660</v>
      </c>
      <c r="J14" s="6">
        <v>0</v>
      </c>
      <c r="K14" s="7">
        <v>45661</v>
      </c>
    </row>
    <row r="15" spans="1:11" x14ac:dyDescent="0.25">
      <c r="A15" s="6" t="s">
        <v>203</v>
      </c>
      <c r="B15" s="6" t="s">
        <v>336</v>
      </c>
      <c r="C15" s="53">
        <v>0.33</v>
      </c>
      <c r="D15" s="6" t="s">
        <v>272</v>
      </c>
      <c r="G15" s="6" t="s">
        <v>275</v>
      </c>
      <c r="H15" s="6">
        <v>157</v>
      </c>
      <c r="I15" s="6">
        <v>1082</v>
      </c>
      <c r="J15" s="6">
        <v>0</v>
      </c>
      <c r="K15" s="7">
        <v>45622</v>
      </c>
    </row>
    <row r="16" spans="1:11" x14ac:dyDescent="0.25">
      <c r="A16" s="6" t="s">
        <v>167</v>
      </c>
      <c r="B16" s="6" t="s">
        <v>336</v>
      </c>
      <c r="C16" s="53">
        <v>0.33</v>
      </c>
      <c r="D16" s="6" t="s">
        <v>272</v>
      </c>
      <c r="G16" s="6" t="s">
        <v>275</v>
      </c>
      <c r="H16" s="6">
        <v>157</v>
      </c>
      <c r="I16" s="6">
        <v>1082</v>
      </c>
      <c r="J16" s="6">
        <v>0</v>
      </c>
      <c r="K16" s="7">
        <v>45622</v>
      </c>
    </row>
    <row r="17" spans="1:11" x14ac:dyDescent="0.25">
      <c r="A17" s="6" t="s">
        <v>261</v>
      </c>
      <c r="B17" s="6" t="s">
        <v>336</v>
      </c>
      <c r="C17" s="53">
        <v>0.33</v>
      </c>
      <c r="D17" s="6" t="s">
        <v>272</v>
      </c>
      <c r="G17" s="6" t="s">
        <v>275</v>
      </c>
      <c r="H17" s="6">
        <v>157</v>
      </c>
      <c r="I17" s="6">
        <v>1082</v>
      </c>
      <c r="J17" s="6">
        <v>0.01</v>
      </c>
      <c r="K17" s="7">
        <v>45622</v>
      </c>
    </row>
    <row r="18" spans="1:11" x14ac:dyDescent="0.25">
      <c r="A18" s="6" t="s">
        <v>203</v>
      </c>
      <c r="B18" s="6" t="s">
        <v>331</v>
      </c>
      <c r="C18" s="53">
        <v>1</v>
      </c>
      <c r="D18" s="6" t="s">
        <v>272</v>
      </c>
      <c r="G18" s="6" t="s">
        <v>275</v>
      </c>
      <c r="H18" s="6">
        <v>269</v>
      </c>
      <c r="I18" s="6">
        <v>2935</v>
      </c>
      <c r="J18" s="6">
        <v>0</v>
      </c>
      <c r="K18" s="7">
        <v>45671</v>
      </c>
    </row>
    <row r="19" spans="1:11" x14ac:dyDescent="0.25">
      <c r="A19" s="6" t="s">
        <v>203</v>
      </c>
      <c r="B19" s="6" t="s">
        <v>342</v>
      </c>
      <c r="C19" s="53">
        <v>1</v>
      </c>
      <c r="D19" s="6" t="s">
        <v>272</v>
      </c>
      <c r="G19" s="6" t="s">
        <v>159</v>
      </c>
      <c r="H19" s="6">
        <v>62</v>
      </c>
      <c r="I19" s="6">
        <v>286</v>
      </c>
      <c r="J19" s="6">
        <v>0.01</v>
      </c>
      <c r="K19" s="7" t="s">
        <v>327</v>
      </c>
    </row>
    <row r="20" spans="1:11" x14ac:dyDescent="0.25">
      <c r="A20" s="6" t="s">
        <v>203</v>
      </c>
      <c r="B20" s="6" t="s">
        <v>323</v>
      </c>
      <c r="C20" s="53">
        <v>1</v>
      </c>
      <c r="D20" s="6" t="s">
        <v>272</v>
      </c>
      <c r="G20" s="6" t="s">
        <v>275</v>
      </c>
      <c r="H20" s="6">
        <v>62</v>
      </c>
      <c r="I20" s="6">
        <v>197</v>
      </c>
      <c r="J20" s="6">
        <v>0.02</v>
      </c>
      <c r="K20" s="7">
        <v>45715</v>
      </c>
    </row>
    <row r="21" spans="1:11" x14ac:dyDescent="0.25">
      <c r="A21" s="6" t="s">
        <v>203</v>
      </c>
      <c r="B21" s="6" t="s">
        <v>338</v>
      </c>
      <c r="C21" s="53">
        <v>1</v>
      </c>
      <c r="D21" s="6" t="s">
        <v>272</v>
      </c>
      <c r="G21" s="6" t="s">
        <v>275</v>
      </c>
      <c r="H21" s="6">
        <v>270</v>
      </c>
      <c r="I21" s="6">
        <v>2903</v>
      </c>
      <c r="J21" s="6">
        <v>0</v>
      </c>
      <c r="K21" s="7">
        <v>45615</v>
      </c>
    </row>
    <row r="22" spans="1:11" x14ac:dyDescent="0.25">
      <c r="A22" s="6" t="s">
        <v>143</v>
      </c>
      <c r="B22" s="6" t="s">
        <v>351</v>
      </c>
      <c r="C22" s="53">
        <v>0.5</v>
      </c>
      <c r="D22" s="6" t="s">
        <v>272</v>
      </c>
      <c r="G22" s="6" t="s">
        <v>273</v>
      </c>
      <c r="H22" s="6">
        <v>6</v>
      </c>
      <c r="I22" s="6">
        <v>10</v>
      </c>
      <c r="J22" s="6">
        <v>0.03</v>
      </c>
      <c r="K22" s="7">
        <v>45673</v>
      </c>
    </row>
    <row r="23" spans="1:11" x14ac:dyDescent="0.25">
      <c r="A23" s="6" t="s">
        <v>189</v>
      </c>
      <c r="B23" s="6" t="s">
        <v>351</v>
      </c>
      <c r="C23" s="53">
        <v>0.5</v>
      </c>
      <c r="D23" s="6" t="s">
        <v>272</v>
      </c>
      <c r="G23" s="6" t="s">
        <v>273</v>
      </c>
      <c r="H23" s="6">
        <v>6</v>
      </c>
      <c r="I23" s="6">
        <v>10</v>
      </c>
      <c r="J23" s="6">
        <v>0.25</v>
      </c>
      <c r="K23" s="7">
        <v>45673</v>
      </c>
    </row>
    <row r="24" spans="1:11" x14ac:dyDescent="0.25">
      <c r="A24" s="6" t="s">
        <v>203</v>
      </c>
      <c r="B24" s="6" t="s">
        <v>345</v>
      </c>
      <c r="C24" s="53">
        <v>0.33</v>
      </c>
      <c r="D24" s="6" t="s">
        <v>272</v>
      </c>
      <c r="G24" s="6" t="s">
        <v>277</v>
      </c>
      <c r="H24" s="6">
        <v>152</v>
      </c>
      <c r="I24" s="6">
        <v>1070</v>
      </c>
      <c r="J24" s="6">
        <v>0.01</v>
      </c>
      <c r="K24" s="7">
        <v>45674</v>
      </c>
    </row>
    <row r="25" spans="1:11" x14ac:dyDescent="0.25">
      <c r="A25" s="6" t="s">
        <v>167</v>
      </c>
      <c r="B25" s="6" t="s">
        <v>345</v>
      </c>
      <c r="C25" s="53">
        <v>0.33</v>
      </c>
      <c r="D25" s="6" t="s">
        <v>272</v>
      </c>
      <c r="G25" s="6" t="s">
        <v>277</v>
      </c>
      <c r="H25" s="6">
        <v>152</v>
      </c>
      <c r="I25" s="6">
        <v>1070</v>
      </c>
      <c r="J25" s="6">
        <v>0.01</v>
      </c>
      <c r="K25" s="7">
        <v>45674</v>
      </c>
    </row>
    <row r="26" spans="1:11" x14ac:dyDescent="0.25">
      <c r="A26" s="6" t="s">
        <v>261</v>
      </c>
      <c r="B26" s="6" t="s">
        <v>345</v>
      </c>
      <c r="C26" s="53">
        <v>0.33</v>
      </c>
      <c r="D26" s="6" t="s">
        <v>272</v>
      </c>
      <c r="G26" s="6" t="s">
        <v>277</v>
      </c>
      <c r="H26" s="6">
        <v>152</v>
      </c>
      <c r="I26" s="6">
        <v>1070</v>
      </c>
      <c r="J26" s="6">
        <v>0.01</v>
      </c>
      <c r="K26" s="7">
        <v>45674</v>
      </c>
    </row>
    <row r="27" spans="1:11" x14ac:dyDescent="0.25">
      <c r="A27" s="6" t="s">
        <v>203</v>
      </c>
      <c r="B27" s="6" t="s">
        <v>344</v>
      </c>
      <c r="C27" s="53">
        <v>1</v>
      </c>
      <c r="D27" s="6" t="s">
        <v>272</v>
      </c>
      <c r="G27" s="6" t="s">
        <v>277</v>
      </c>
      <c r="H27" s="6">
        <v>21</v>
      </c>
      <c r="I27" s="6">
        <v>46</v>
      </c>
      <c r="J27" s="6">
        <v>7.0000000000000007E-2</v>
      </c>
      <c r="K27" s="7">
        <v>45693</v>
      </c>
    </row>
    <row r="28" spans="1:11" x14ac:dyDescent="0.25">
      <c r="A28" s="10" t="s">
        <v>265</v>
      </c>
      <c r="B28" s="6" t="s">
        <v>356</v>
      </c>
      <c r="C28" s="53">
        <v>1</v>
      </c>
      <c r="D28" s="6" t="s">
        <v>278</v>
      </c>
      <c r="G28" s="6" t="s">
        <v>281</v>
      </c>
      <c r="H28" s="6">
        <v>31</v>
      </c>
      <c r="I28" s="6">
        <v>34</v>
      </c>
      <c r="J28" s="6">
        <v>0.06</v>
      </c>
      <c r="K28" s="7">
        <v>45614</v>
      </c>
    </row>
    <row r="29" spans="1:11" x14ac:dyDescent="0.25">
      <c r="A29" s="6" t="s">
        <v>203</v>
      </c>
      <c r="B29" s="6" t="s">
        <v>325</v>
      </c>
      <c r="C29" s="53">
        <v>1</v>
      </c>
      <c r="D29" s="6" t="s">
        <v>272</v>
      </c>
      <c r="G29" s="6" t="s">
        <v>275</v>
      </c>
      <c r="H29" s="6">
        <v>275</v>
      </c>
      <c r="I29" s="6">
        <v>2876</v>
      </c>
      <c r="J29" s="6">
        <v>0</v>
      </c>
      <c r="K29" s="7">
        <v>45709</v>
      </c>
    </row>
    <row r="30" spans="1:11" x14ac:dyDescent="0.25">
      <c r="A30" s="6" t="s">
        <v>203</v>
      </c>
      <c r="B30" s="6" t="s">
        <v>333</v>
      </c>
      <c r="C30" s="53">
        <v>1</v>
      </c>
      <c r="D30" s="6" t="s">
        <v>272</v>
      </c>
      <c r="G30" s="6" t="s">
        <v>275</v>
      </c>
      <c r="H30" s="6">
        <v>272</v>
      </c>
      <c r="I30" s="6">
        <v>2923</v>
      </c>
      <c r="J30" s="6">
        <v>0</v>
      </c>
      <c r="K30" s="7">
        <v>45643</v>
      </c>
    </row>
    <row r="31" spans="1:11" x14ac:dyDescent="0.25">
      <c r="A31" s="6" t="s">
        <v>203</v>
      </c>
      <c r="B31" s="6" t="s">
        <v>340</v>
      </c>
      <c r="C31" s="53">
        <v>1</v>
      </c>
      <c r="D31" s="6" t="s">
        <v>272</v>
      </c>
      <c r="G31" s="6" t="s">
        <v>275</v>
      </c>
      <c r="H31" s="6">
        <v>271</v>
      </c>
      <c r="I31" s="6">
        <v>2889</v>
      </c>
      <c r="J31" s="6">
        <v>0</v>
      </c>
      <c r="K31" s="7">
        <v>45603</v>
      </c>
    </row>
    <row r="32" spans="1:11" x14ac:dyDescent="0.25">
      <c r="A32" s="6" t="s">
        <v>203</v>
      </c>
      <c r="B32" s="6" t="s">
        <v>330</v>
      </c>
      <c r="C32" s="53">
        <v>1</v>
      </c>
      <c r="D32" s="6" t="s">
        <v>272</v>
      </c>
      <c r="G32" s="6" t="s">
        <v>275</v>
      </c>
      <c r="H32" s="6">
        <v>269</v>
      </c>
      <c r="I32" s="6">
        <v>2929</v>
      </c>
      <c r="J32" s="6">
        <v>0</v>
      </c>
      <c r="K32" s="7">
        <v>45678</v>
      </c>
    </row>
    <row r="33" spans="1:11" x14ac:dyDescent="0.25">
      <c r="A33" s="6" t="s">
        <v>203</v>
      </c>
      <c r="B33" s="6" t="s">
        <v>332</v>
      </c>
      <c r="C33" s="53">
        <v>1</v>
      </c>
      <c r="D33" s="6" t="s">
        <v>272</v>
      </c>
      <c r="G33" s="6" t="s">
        <v>275</v>
      </c>
      <c r="H33" s="6">
        <v>272</v>
      </c>
      <c r="I33" s="6">
        <v>2925</v>
      </c>
      <c r="J33" s="6">
        <v>0</v>
      </c>
      <c r="K33" s="7">
        <v>45665</v>
      </c>
    </row>
    <row r="34" spans="1:11" x14ac:dyDescent="0.25">
      <c r="A34" s="6" t="s">
        <v>203</v>
      </c>
      <c r="B34" s="6" t="s">
        <v>343</v>
      </c>
      <c r="C34" s="53">
        <v>1</v>
      </c>
      <c r="D34" s="6" t="s">
        <v>272</v>
      </c>
      <c r="G34" s="6" t="s">
        <v>277</v>
      </c>
      <c r="H34" s="6">
        <v>241</v>
      </c>
      <c r="I34" s="6">
        <v>2872</v>
      </c>
      <c r="J34" s="6">
        <v>0</v>
      </c>
      <c r="K34" s="7">
        <v>45702</v>
      </c>
    </row>
    <row r="35" spans="1:11" x14ac:dyDescent="0.25">
      <c r="A35" s="6" t="s">
        <v>203</v>
      </c>
      <c r="B35" s="6" t="s">
        <v>341</v>
      </c>
      <c r="C35" s="53">
        <v>1</v>
      </c>
      <c r="D35" s="6" t="s">
        <v>272</v>
      </c>
      <c r="G35" s="6" t="s">
        <v>275</v>
      </c>
      <c r="H35" s="6">
        <v>269</v>
      </c>
      <c r="I35" s="6">
        <v>2937</v>
      </c>
      <c r="J35" s="6">
        <v>0</v>
      </c>
      <c r="K35" s="7">
        <v>45602</v>
      </c>
    </row>
    <row r="36" spans="1:11" x14ac:dyDescent="0.25">
      <c r="A36" s="6" t="s">
        <v>203</v>
      </c>
      <c r="B36" s="6" t="s">
        <v>337</v>
      </c>
      <c r="C36" s="53">
        <v>1</v>
      </c>
      <c r="D36" s="6" t="s">
        <v>272</v>
      </c>
      <c r="G36" s="6" t="s">
        <v>275</v>
      </c>
      <c r="H36" s="6">
        <v>269</v>
      </c>
      <c r="I36" s="6">
        <v>2922</v>
      </c>
      <c r="J36" s="6">
        <v>0</v>
      </c>
      <c r="K36" s="7">
        <v>45618</v>
      </c>
    </row>
    <row r="37" spans="1:11" x14ac:dyDescent="0.25">
      <c r="A37" s="6" t="s">
        <v>203</v>
      </c>
      <c r="B37" s="6" t="s">
        <v>326</v>
      </c>
      <c r="C37" s="53">
        <v>1</v>
      </c>
      <c r="D37" s="6" t="s">
        <v>272</v>
      </c>
      <c r="G37" s="6" t="s">
        <v>275</v>
      </c>
      <c r="H37" s="6">
        <v>271</v>
      </c>
      <c r="I37" s="6">
        <v>2927</v>
      </c>
      <c r="J37" s="6">
        <v>0</v>
      </c>
      <c r="K37" s="7" t="s">
        <v>327</v>
      </c>
    </row>
    <row r="38" spans="1:11" x14ac:dyDescent="0.25">
      <c r="A38" s="6" t="s">
        <v>203</v>
      </c>
      <c r="B38" s="6" t="s">
        <v>328</v>
      </c>
      <c r="C38" s="53">
        <v>1</v>
      </c>
      <c r="D38" s="6" t="s">
        <v>272</v>
      </c>
      <c r="G38" s="6" t="s">
        <v>275</v>
      </c>
      <c r="H38" s="6">
        <v>270</v>
      </c>
      <c r="I38" s="6">
        <v>2941</v>
      </c>
      <c r="J38" s="6">
        <v>0</v>
      </c>
      <c r="K38" s="7">
        <v>45700</v>
      </c>
    </row>
    <row r="39" spans="1:11" x14ac:dyDescent="0.25">
      <c r="A39" s="6" t="s">
        <v>203</v>
      </c>
      <c r="B39" s="6" t="s">
        <v>324</v>
      </c>
      <c r="C39" s="53">
        <v>1</v>
      </c>
      <c r="D39" s="6" t="s">
        <v>272</v>
      </c>
      <c r="G39" s="6" t="s">
        <v>275</v>
      </c>
      <c r="H39" s="6">
        <v>271</v>
      </c>
      <c r="I39" s="6">
        <v>2920</v>
      </c>
      <c r="J39" s="6">
        <v>0</v>
      </c>
      <c r="K39" s="7">
        <v>45715</v>
      </c>
    </row>
    <row r="40" spans="1:11" x14ac:dyDescent="0.25">
      <c r="A40" s="6" t="s">
        <v>203</v>
      </c>
      <c r="B40" s="6" t="s">
        <v>334</v>
      </c>
      <c r="C40" s="53">
        <v>1</v>
      </c>
      <c r="D40" s="6" t="s">
        <v>272</v>
      </c>
      <c r="G40" s="6" t="s">
        <v>275</v>
      </c>
      <c r="H40" s="6">
        <v>273</v>
      </c>
      <c r="I40" s="6">
        <v>2923</v>
      </c>
      <c r="J40" s="6">
        <v>0</v>
      </c>
      <c r="K40" s="7">
        <v>45643</v>
      </c>
    </row>
    <row r="41" spans="1:11" x14ac:dyDescent="0.25">
      <c r="A41" s="6" t="s">
        <v>203</v>
      </c>
      <c r="B41" s="6" t="s">
        <v>329</v>
      </c>
      <c r="C41" s="53">
        <v>1</v>
      </c>
      <c r="D41" s="6" t="s">
        <v>272</v>
      </c>
      <c r="G41" s="6" t="s">
        <v>275</v>
      </c>
      <c r="H41" s="6">
        <v>269</v>
      </c>
      <c r="I41" s="6">
        <v>2940</v>
      </c>
      <c r="J41" s="6">
        <v>0</v>
      </c>
      <c r="K41" s="7">
        <v>45699</v>
      </c>
    </row>
    <row r="42" spans="1:11" x14ac:dyDescent="0.25">
      <c r="A42" s="6" t="s">
        <v>203</v>
      </c>
      <c r="B42" s="6" t="s">
        <v>346</v>
      </c>
      <c r="C42" s="53">
        <v>1</v>
      </c>
      <c r="D42" s="6" t="s">
        <v>272</v>
      </c>
      <c r="G42" s="6" t="s">
        <v>277</v>
      </c>
      <c r="H42" s="6">
        <v>238</v>
      </c>
      <c r="I42" s="6">
        <v>2869</v>
      </c>
      <c r="J42" s="6">
        <v>0</v>
      </c>
      <c r="K42" s="7">
        <v>46021</v>
      </c>
    </row>
    <row r="43" spans="1:11" x14ac:dyDescent="0.25">
      <c r="A43" s="6" t="s">
        <v>203</v>
      </c>
      <c r="B43" s="6" t="s">
        <v>316</v>
      </c>
      <c r="C43" s="53">
        <v>0.33</v>
      </c>
      <c r="D43" s="6" t="s">
        <v>113</v>
      </c>
      <c r="G43" s="6" t="s">
        <v>284</v>
      </c>
      <c r="H43" s="6">
        <v>10</v>
      </c>
      <c r="I43" s="6">
        <v>14</v>
      </c>
      <c r="J43" s="6">
        <v>0.25</v>
      </c>
      <c r="K43" s="7">
        <v>45679</v>
      </c>
    </row>
    <row r="44" spans="1:11" x14ac:dyDescent="0.25">
      <c r="A44" s="6" t="s">
        <v>143</v>
      </c>
      <c r="B44" s="6" t="s">
        <v>316</v>
      </c>
      <c r="C44" s="53">
        <v>0.33</v>
      </c>
      <c r="D44" s="6" t="s">
        <v>113</v>
      </c>
      <c r="G44" s="6" t="s">
        <v>284</v>
      </c>
      <c r="H44" s="6">
        <v>10</v>
      </c>
      <c r="I44" s="6">
        <v>14</v>
      </c>
      <c r="J44" s="6">
        <v>7.0000000000000007E-2</v>
      </c>
      <c r="K44" s="7">
        <v>45679</v>
      </c>
    </row>
    <row r="45" spans="1:11" x14ac:dyDescent="0.25">
      <c r="A45" s="6" t="s">
        <v>260</v>
      </c>
      <c r="B45" s="6" t="s">
        <v>316</v>
      </c>
      <c r="C45" s="53">
        <v>0.33</v>
      </c>
      <c r="D45" s="6" t="s">
        <v>113</v>
      </c>
      <c r="G45" s="6" t="s">
        <v>284</v>
      </c>
      <c r="H45" s="6">
        <v>10</v>
      </c>
      <c r="I45" s="6">
        <v>14</v>
      </c>
      <c r="J45" s="6">
        <v>0.11</v>
      </c>
      <c r="K45" s="7">
        <v>45679</v>
      </c>
    </row>
    <row r="46" spans="1:11" ht="17.25" x14ac:dyDescent="0.25">
      <c r="A46" s="6" t="s">
        <v>203</v>
      </c>
      <c r="B46" s="6" t="s">
        <v>315</v>
      </c>
      <c r="C46" s="53">
        <v>1</v>
      </c>
      <c r="D46" s="6" t="s">
        <v>285</v>
      </c>
      <c r="E46" s="6" t="s">
        <v>282</v>
      </c>
      <c r="G46" s="6" t="s">
        <v>276</v>
      </c>
      <c r="H46" s="6">
        <v>29</v>
      </c>
      <c r="I46" s="6">
        <v>30</v>
      </c>
      <c r="J46" s="6">
        <v>0.03</v>
      </c>
      <c r="K46" s="11">
        <v>45664</v>
      </c>
    </row>
    <row r="47" spans="1:11" x14ac:dyDescent="0.25">
      <c r="A47" s="6" t="s">
        <v>203</v>
      </c>
      <c r="B47" s="6" t="s">
        <v>335</v>
      </c>
      <c r="C47" s="53">
        <v>1</v>
      </c>
      <c r="D47" s="6" t="s">
        <v>272</v>
      </c>
      <c r="G47" s="6" t="s">
        <v>275</v>
      </c>
      <c r="H47" s="6">
        <v>270</v>
      </c>
      <c r="I47" s="6">
        <v>2937</v>
      </c>
      <c r="J47" s="6">
        <v>0</v>
      </c>
      <c r="K47" s="7">
        <v>45630</v>
      </c>
    </row>
    <row r="49" spans="1:1" x14ac:dyDescent="0.25">
      <c r="A49" s="14" t="s">
        <v>357</v>
      </c>
    </row>
    <row r="50" spans="1:1" x14ac:dyDescent="0.25">
      <c r="A50" s="6" t="s">
        <v>358</v>
      </c>
    </row>
    <row r="51" spans="1:1" x14ac:dyDescent="0.25">
      <c r="A51" s="13" t="s">
        <v>359</v>
      </c>
    </row>
    <row r="52" spans="1:1" x14ac:dyDescent="0.25">
      <c r="A52" s="13" t="s">
        <v>360</v>
      </c>
    </row>
  </sheetData>
  <autoFilter ref="A1:K1"/>
  <sortState ref="A2:J52">
    <sortCondition ref="B1"/>
  </sortState>
  <hyperlinks>
    <hyperlink ref="B46" r:id="rId1" tooltip="Speciation and historical invasions of the Asian black-spined toad (Duttaphrynus melanostictus)" display="https://www.nature.com/nature-index/article/10.1038/s41467-024-54933-4"/>
  </hyperlinks>
  <pageMargins left="0.75000000000000011" right="0.75000000000000011" top="1" bottom="1" header="0.5" footer="0.5"/>
  <pageSetup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35"/>
  <sheetViews>
    <sheetView tabSelected="1" zoomScaleNormal="100" workbookViewId="0">
      <pane ySplit="1" topLeftCell="A2" activePane="bottomLeft" state="frozen"/>
      <selection pane="bottomLeft" activeCell="G16" sqref="G16"/>
    </sheetView>
  </sheetViews>
  <sheetFormatPr defaultRowHeight="12.75" x14ac:dyDescent="0.2"/>
  <cols>
    <col min="1" max="1" width="10" style="1" bestFit="1" customWidth="1"/>
    <col min="2" max="2" width="49.7109375" style="1" bestFit="1" customWidth="1"/>
    <col min="3" max="3" width="9.140625" style="1"/>
    <col min="4" max="4" width="20.28515625" style="1" customWidth="1"/>
    <col min="5" max="5" width="13.28515625" style="1" customWidth="1"/>
    <col min="6" max="12" width="9.140625" style="1"/>
    <col min="13" max="13" width="33.85546875" style="1" customWidth="1"/>
    <col min="14" max="16384" width="9.140625" style="1"/>
  </cols>
  <sheetData>
    <row r="1" spans="1:81" s="3" customFormat="1" x14ac:dyDescent="0.2">
      <c r="A1" s="3" t="s">
        <v>83</v>
      </c>
      <c r="B1" s="3" t="s">
        <v>84</v>
      </c>
      <c r="C1" s="3" t="s">
        <v>0</v>
      </c>
      <c r="D1" s="3" t="s">
        <v>1</v>
      </c>
      <c r="E1" s="3" t="s">
        <v>969</v>
      </c>
      <c r="F1" s="3" t="s">
        <v>2</v>
      </c>
      <c r="G1" s="3" t="s">
        <v>3</v>
      </c>
      <c r="H1" s="3" t="s">
        <v>4</v>
      </c>
      <c r="I1" s="3" t="s">
        <v>5</v>
      </c>
      <c r="J1" s="3" t="s">
        <v>6</v>
      </c>
      <c r="K1" s="3" t="s">
        <v>7</v>
      </c>
      <c r="L1" s="3" t="s">
        <v>8</v>
      </c>
      <c r="M1" s="3" t="s">
        <v>9</v>
      </c>
      <c r="N1" s="3" t="s">
        <v>10</v>
      </c>
      <c r="O1" s="3" t="s">
        <v>11</v>
      </c>
      <c r="P1" s="3" t="s">
        <v>12</v>
      </c>
      <c r="Q1" s="3" t="s">
        <v>13</v>
      </c>
      <c r="R1" s="3" t="s">
        <v>14</v>
      </c>
      <c r="S1" s="3" t="s">
        <v>15</v>
      </c>
      <c r="T1" s="3" t="s">
        <v>16</v>
      </c>
      <c r="U1" s="3" t="s">
        <v>17</v>
      </c>
      <c r="V1" s="3" t="s">
        <v>18</v>
      </c>
      <c r="W1" s="3" t="s">
        <v>19</v>
      </c>
      <c r="X1" s="3" t="s">
        <v>20</v>
      </c>
      <c r="Y1" s="3" t="s">
        <v>21</v>
      </c>
      <c r="Z1" s="3" t="s">
        <v>22</v>
      </c>
      <c r="AA1" s="3" t="s">
        <v>23</v>
      </c>
      <c r="AB1" s="3" t="s">
        <v>24</v>
      </c>
      <c r="AC1" s="3" t="s">
        <v>25</v>
      </c>
      <c r="AD1" s="3" t="s">
        <v>26</v>
      </c>
      <c r="AE1" s="3" t="s">
        <v>27</v>
      </c>
      <c r="AF1" s="3" t="s">
        <v>28</v>
      </c>
      <c r="AG1" s="3" t="s">
        <v>29</v>
      </c>
      <c r="AH1" s="3" t="s">
        <v>30</v>
      </c>
      <c r="AI1" s="3" t="s">
        <v>31</v>
      </c>
      <c r="AJ1" s="3" t="s">
        <v>32</v>
      </c>
      <c r="AK1" s="3" t="s">
        <v>33</v>
      </c>
      <c r="AL1" s="3" t="s">
        <v>34</v>
      </c>
      <c r="AM1" s="3" t="s">
        <v>35</v>
      </c>
      <c r="AN1" s="3" t="s">
        <v>36</v>
      </c>
      <c r="AO1" s="3" t="s">
        <v>37</v>
      </c>
      <c r="AP1" s="3" t="s">
        <v>38</v>
      </c>
      <c r="AQ1" s="3" t="s">
        <v>39</v>
      </c>
      <c r="AR1" s="3" t="s">
        <v>40</v>
      </c>
      <c r="AS1" s="3" t="s">
        <v>41</v>
      </c>
      <c r="AT1" s="3" t="s">
        <v>42</v>
      </c>
      <c r="AU1" s="3" t="s">
        <v>43</v>
      </c>
      <c r="AV1" s="3" t="s">
        <v>44</v>
      </c>
      <c r="AW1" s="3" t="s">
        <v>45</v>
      </c>
      <c r="AX1" s="3" t="s">
        <v>46</v>
      </c>
      <c r="AY1" s="3" t="s">
        <v>47</v>
      </c>
      <c r="AZ1" s="3" t="s">
        <v>48</v>
      </c>
      <c r="BA1" s="3" t="s">
        <v>49</v>
      </c>
      <c r="BB1" s="3" t="s">
        <v>50</v>
      </c>
      <c r="BC1" s="3" t="s">
        <v>51</v>
      </c>
      <c r="BD1" s="3" t="s">
        <v>52</v>
      </c>
      <c r="BE1" s="3" t="s">
        <v>53</v>
      </c>
      <c r="BF1" s="3" t="s">
        <v>54</v>
      </c>
      <c r="BG1" s="3" t="s">
        <v>55</v>
      </c>
      <c r="BH1" s="3" t="s">
        <v>56</v>
      </c>
      <c r="BI1" s="3" t="s">
        <v>57</v>
      </c>
      <c r="BJ1" s="3" t="s">
        <v>58</v>
      </c>
      <c r="BK1" s="3" t="s">
        <v>59</v>
      </c>
      <c r="BL1" s="3" t="s">
        <v>60</v>
      </c>
      <c r="BM1" s="3" t="s">
        <v>61</v>
      </c>
      <c r="BN1" s="3" t="s">
        <v>62</v>
      </c>
      <c r="BO1" s="3" t="s">
        <v>63</v>
      </c>
      <c r="BP1" s="3" t="s">
        <v>64</v>
      </c>
      <c r="BQ1" s="3" t="s">
        <v>65</v>
      </c>
      <c r="BR1" s="3" t="s">
        <v>66</v>
      </c>
      <c r="BS1" s="3" t="s">
        <v>67</v>
      </c>
      <c r="BT1" s="3" t="s">
        <v>68</v>
      </c>
      <c r="BU1" s="3" t="s">
        <v>69</v>
      </c>
      <c r="BV1" s="3" t="s">
        <v>70</v>
      </c>
      <c r="BW1" s="3" t="s">
        <v>71</v>
      </c>
    </row>
    <row r="2" spans="1:81" ht="15" x14ac:dyDescent="0.25">
      <c r="A2" s="1">
        <v>711000000</v>
      </c>
      <c r="B2" s="2" t="s">
        <v>261</v>
      </c>
      <c r="C2" t="s">
        <v>72</v>
      </c>
      <c r="D2" t="s">
        <v>853</v>
      </c>
      <c r="E2" s="54">
        <v>1</v>
      </c>
      <c r="F2" t="s">
        <v>73</v>
      </c>
      <c r="G2" t="s">
        <v>73</v>
      </c>
      <c r="H2" t="s">
        <v>73</v>
      </c>
      <c r="I2" t="s">
        <v>854</v>
      </c>
      <c r="J2" t="s">
        <v>73</v>
      </c>
      <c r="K2" t="s">
        <v>73</v>
      </c>
      <c r="L2" t="s">
        <v>855</v>
      </c>
      <c r="M2" t="s">
        <v>856</v>
      </c>
      <c r="N2" t="s">
        <v>73</v>
      </c>
      <c r="O2" t="s">
        <v>73</v>
      </c>
      <c r="P2" t="s">
        <v>74</v>
      </c>
      <c r="Q2" t="s">
        <v>75</v>
      </c>
      <c r="R2" t="s">
        <v>73</v>
      </c>
      <c r="S2" t="s">
        <v>73</v>
      </c>
      <c r="T2" t="s">
        <v>73</v>
      </c>
      <c r="U2" t="s">
        <v>73</v>
      </c>
      <c r="V2" t="s">
        <v>73</v>
      </c>
      <c r="W2" t="s">
        <v>857</v>
      </c>
      <c r="X2" t="s">
        <v>858</v>
      </c>
      <c r="Y2" t="s">
        <v>859</v>
      </c>
      <c r="Z2" t="s">
        <v>860</v>
      </c>
      <c r="AA2" t="s">
        <v>861</v>
      </c>
      <c r="AB2" t="s">
        <v>862</v>
      </c>
      <c r="AC2" t="s">
        <v>863</v>
      </c>
      <c r="AD2" t="s">
        <v>864</v>
      </c>
      <c r="AE2" t="s">
        <v>865</v>
      </c>
      <c r="AF2" t="s">
        <v>866</v>
      </c>
      <c r="AG2" t="s">
        <v>866</v>
      </c>
      <c r="AH2" t="s">
        <v>867</v>
      </c>
      <c r="AI2" t="s">
        <v>73</v>
      </c>
      <c r="AJ2">
        <v>31</v>
      </c>
      <c r="AK2">
        <v>7</v>
      </c>
      <c r="AL2">
        <v>7</v>
      </c>
      <c r="AM2">
        <v>5</v>
      </c>
      <c r="AN2">
        <v>10</v>
      </c>
      <c r="AO2" t="s">
        <v>150</v>
      </c>
      <c r="AP2" t="s">
        <v>151</v>
      </c>
      <c r="AQ2" t="s">
        <v>152</v>
      </c>
      <c r="AR2" t="s">
        <v>868</v>
      </c>
      <c r="AS2" t="s">
        <v>869</v>
      </c>
      <c r="AT2" t="s">
        <v>73</v>
      </c>
      <c r="AU2" t="s">
        <v>856</v>
      </c>
      <c r="AV2" t="s">
        <v>870</v>
      </c>
      <c r="AW2" t="s">
        <v>119</v>
      </c>
      <c r="AX2">
        <v>2024</v>
      </c>
      <c r="AY2">
        <v>142</v>
      </c>
      <c r="AZ2" t="s">
        <v>73</v>
      </c>
      <c r="BA2" t="s">
        <v>73</v>
      </c>
      <c r="BB2" t="s">
        <v>73</v>
      </c>
      <c r="BC2" t="s">
        <v>73</v>
      </c>
      <c r="BD2" t="s">
        <v>73</v>
      </c>
      <c r="BE2" t="s">
        <v>73</v>
      </c>
      <c r="BF2" t="s">
        <v>73</v>
      </c>
      <c r="BG2">
        <v>104992</v>
      </c>
      <c r="BH2" t="s">
        <v>871</v>
      </c>
      <c r="BI2" t="str">
        <f>HYPERLINK("http://dx.doi.org/10.1016/j.healthpol.2024.104992","http://dx.doi.org/10.1016/j.healthpol.2024.104992")</f>
        <v>http://dx.doi.org/10.1016/j.healthpol.2024.104992</v>
      </c>
      <c r="BJ2" t="s">
        <v>73</v>
      </c>
      <c r="BK2" t="s">
        <v>259</v>
      </c>
      <c r="BL2">
        <v>10</v>
      </c>
      <c r="BM2" t="s">
        <v>872</v>
      </c>
      <c r="BN2" t="s">
        <v>110</v>
      </c>
      <c r="BO2" t="s">
        <v>873</v>
      </c>
      <c r="BP2" t="s">
        <v>874</v>
      </c>
      <c r="BQ2">
        <v>38368661</v>
      </c>
      <c r="BR2" t="s">
        <v>149</v>
      </c>
      <c r="BS2" t="s">
        <v>81</v>
      </c>
      <c r="BT2" t="s">
        <v>82</v>
      </c>
      <c r="BU2" t="s">
        <v>379</v>
      </c>
      <c r="BV2" t="s">
        <v>875</v>
      </c>
      <c r="BW2" t="str">
        <f>HYPERLINK("https%3A%2F%2Fwww.webofscience.com%2Fwos%2Fwoscc%2Ffull-record%2FWOS:001201979400001","View Full Record in Web of Science")</f>
        <v>View Full Record in Web of Science</v>
      </c>
      <c r="BX2"/>
      <c r="BY2"/>
      <c r="BZ2"/>
    </row>
    <row r="3" spans="1:81" ht="15" x14ac:dyDescent="0.25">
      <c r="A3" s="2">
        <v>701000000</v>
      </c>
      <c r="B3" s="2" t="s">
        <v>203</v>
      </c>
      <c r="C3" t="s">
        <v>72</v>
      </c>
      <c r="D3" t="s">
        <v>622</v>
      </c>
      <c r="E3" s="54">
        <v>1</v>
      </c>
      <c r="F3" t="s">
        <v>73</v>
      </c>
      <c r="G3" t="s">
        <v>73</v>
      </c>
      <c r="H3" t="s">
        <v>73</v>
      </c>
      <c r="I3" t="s">
        <v>623</v>
      </c>
      <c r="J3" t="s">
        <v>73</v>
      </c>
      <c r="K3" t="s">
        <v>73</v>
      </c>
      <c r="L3" t="s">
        <v>624</v>
      </c>
      <c r="M3" t="s">
        <v>625</v>
      </c>
      <c r="N3" t="s">
        <v>73</v>
      </c>
      <c r="O3" t="s">
        <v>73</v>
      </c>
      <c r="P3" t="s">
        <v>74</v>
      </c>
      <c r="Q3" t="s">
        <v>93</v>
      </c>
      <c r="R3" t="s">
        <v>73</v>
      </c>
      <c r="S3" t="s">
        <v>73</v>
      </c>
      <c r="T3" t="s">
        <v>73</v>
      </c>
      <c r="U3" t="s">
        <v>73</v>
      </c>
      <c r="V3" t="s">
        <v>73</v>
      </c>
      <c r="W3" t="s">
        <v>626</v>
      </c>
      <c r="X3" t="s">
        <v>627</v>
      </c>
      <c r="Y3" t="s">
        <v>628</v>
      </c>
      <c r="Z3" t="s">
        <v>629</v>
      </c>
      <c r="AA3" t="s">
        <v>205</v>
      </c>
      <c r="AB3" t="s">
        <v>630</v>
      </c>
      <c r="AC3" t="s">
        <v>229</v>
      </c>
      <c r="AD3" t="s">
        <v>73</v>
      </c>
      <c r="AE3" t="s">
        <v>73</v>
      </c>
      <c r="AF3" t="s">
        <v>631</v>
      </c>
      <c r="AG3" t="s">
        <v>632</v>
      </c>
      <c r="AH3" t="s">
        <v>633</v>
      </c>
      <c r="AI3" t="s">
        <v>73</v>
      </c>
      <c r="AJ3">
        <v>97</v>
      </c>
      <c r="AK3">
        <v>206</v>
      </c>
      <c r="AL3">
        <v>225</v>
      </c>
      <c r="AM3">
        <v>13</v>
      </c>
      <c r="AN3">
        <v>92</v>
      </c>
      <c r="AO3" t="s">
        <v>634</v>
      </c>
      <c r="AP3" t="s">
        <v>635</v>
      </c>
      <c r="AQ3" t="s">
        <v>636</v>
      </c>
      <c r="AR3" t="s">
        <v>637</v>
      </c>
      <c r="AS3" t="s">
        <v>638</v>
      </c>
      <c r="AT3" t="s">
        <v>73</v>
      </c>
      <c r="AU3" t="s">
        <v>639</v>
      </c>
      <c r="AV3" t="s">
        <v>640</v>
      </c>
      <c r="AW3" t="s">
        <v>114</v>
      </c>
      <c r="AX3">
        <v>2020</v>
      </c>
      <c r="AY3">
        <v>69</v>
      </c>
      <c r="AZ3" t="s">
        <v>73</v>
      </c>
      <c r="BA3" t="s">
        <v>73</v>
      </c>
      <c r="BB3">
        <v>3</v>
      </c>
      <c r="BC3" t="s">
        <v>73</v>
      </c>
      <c r="BD3" t="s">
        <v>73</v>
      </c>
      <c r="BE3" t="s">
        <v>641</v>
      </c>
      <c r="BF3" t="s">
        <v>642</v>
      </c>
      <c r="BG3" t="s">
        <v>73</v>
      </c>
      <c r="BH3" t="s">
        <v>643</v>
      </c>
      <c r="BI3" t="str">
        <f>HYPERLINK("http://dx.doi.org/10.33549/physiolres.934602","http://dx.doi.org/10.33549/physiolres.934602")</f>
        <v>http://dx.doi.org/10.33549/physiolres.934602</v>
      </c>
      <c r="BJ3" t="s">
        <v>73</v>
      </c>
      <c r="BK3" t="s">
        <v>73</v>
      </c>
      <c r="BL3">
        <v>14</v>
      </c>
      <c r="BM3" t="s">
        <v>644</v>
      </c>
      <c r="BN3" t="s">
        <v>79</v>
      </c>
      <c r="BO3" t="s">
        <v>644</v>
      </c>
      <c r="BP3" t="s">
        <v>645</v>
      </c>
      <c r="BQ3">
        <v>33464919</v>
      </c>
      <c r="BR3" t="s">
        <v>115</v>
      </c>
      <c r="BS3" t="s">
        <v>81</v>
      </c>
      <c r="BT3" t="s">
        <v>82</v>
      </c>
      <c r="BU3" t="s">
        <v>379</v>
      </c>
      <c r="BV3" t="s">
        <v>646</v>
      </c>
      <c r="BW3" t="str">
        <f>HYPERLINK("https%3A%2F%2Fwww.webofscience.com%2Fwos%2Fwoscc%2Ffull-record%2FWOS:000610191500002","View Full Record in Web of Science")</f>
        <v>View Full Record in Web of Science</v>
      </c>
      <c r="BX3"/>
      <c r="BY3"/>
      <c r="BZ3"/>
      <c r="CA3"/>
    </row>
    <row r="4" spans="1:81" ht="15" x14ac:dyDescent="0.25">
      <c r="A4" s="2">
        <v>701000000</v>
      </c>
      <c r="B4" s="2" t="s">
        <v>203</v>
      </c>
      <c r="C4" t="s">
        <v>72</v>
      </c>
      <c r="D4" t="s">
        <v>647</v>
      </c>
      <c r="E4" s="54">
        <v>1</v>
      </c>
      <c r="F4" t="s">
        <v>73</v>
      </c>
      <c r="G4" t="s">
        <v>73</v>
      </c>
      <c r="H4" t="s">
        <v>73</v>
      </c>
      <c r="I4" t="s">
        <v>648</v>
      </c>
      <c r="J4" t="s">
        <v>73</v>
      </c>
      <c r="K4" t="s">
        <v>73</v>
      </c>
      <c r="L4" t="s">
        <v>649</v>
      </c>
      <c r="M4" t="s">
        <v>650</v>
      </c>
      <c r="N4" t="s">
        <v>73</v>
      </c>
      <c r="O4" t="s">
        <v>73</v>
      </c>
      <c r="P4" t="s">
        <v>74</v>
      </c>
      <c r="Q4" t="s">
        <v>75</v>
      </c>
      <c r="R4" t="s">
        <v>73</v>
      </c>
      <c r="S4" t="s">
        <v>73</v>
      </c>
      <c r="T4" t="s">
        <v>73</v>
      </c>
      <c r="U4" t="s">
        <v>73</v>
      </c>
      <c r="V4" t="s">
        <v>73</v>
      </c>
      <c r="W4" t="s">
        <v>73</v>
      </c>
      <c r="X4" t="s">
        <v>651</v>
      </c>
      <c r="Y4" t="s">
        <v>652</v>
      </c>
      <c r="Z4" t="s">
        <v>653</v>
      </c>
      <c r="AA4" t="s">
        <v>654</v>
      </c>
      <c r="AB4" t="s">
        <v>655</v>
      </c>
      <c r="AC4" t="s">
        <v>656</v>
      </c>
      <c r="AD4" t="s">
        <v>657</v>
      </c>
      <c r="AE4" t="s">
        <v>658</v>
      </c>
      <c r="AF4" t="s">
        <v>659</v>
      </c>
      <c r="AG4" t="s">
        <v>660</v>
      </c>
      <c r="AH4" t="s">
        <v>661</v>
      </c>
      <c r="AI4" t="s">
        <v>73</v>
      </c>
      <c r="AJ4">
        <v>61</v>
      </c>
      <c r="AK4">
        <v>14</v>
      </c>
      <c r="AL4">
        <v>14</v>
      </c>
      <c r="AM4">
        <v>1</v>
      </c>
      <c r="AN4">
        <v>1</v>
      </c>
      <c r="AO4" t="s">
        <v>662</v>
      </c>
      <c r="AP4" t="s">
        <v>663</v>
      </c>
      <c r="AQ4" t="s">
        <v>664</v>
      </c>
      <c r="AR4" t="s">
        <v>665</v>
      </c>
      <c r="AS4" t="s">
        <v>666</v>
      </c>
      <c r="AT4" t="s">
        <v>73</v>
      </c>
      <c r="AU4" t="s">
        <v>667</v>
      </c>
      <c r="AV4" t="s">
        <v>668</v>
      </c>
      <c r="AW4" t="s">
        <v>108</v>
      </c>
      <c r="AX4">
        <v>2024</v>
      </c>
      <c r="AY4">
        <v>64</v>
      </c>
      <c r="AZ4">
        <v>2</v>
      </c>
      <c r="BA4" t="s">
        <v>73</v>
      </c>
      <c r="BB4" t="s">
        <v>73</v>
      </c>
      <c r="BC4" t="s">
        <v>73</v>
      </c>
      <c r="BD4" t="s">
        <v>73</v>
      </c>
      <c r="BE4" t="s">
        <v>73</v>
      </c>
      <c r="BF4" t="s">
        <v>73</v>
      </c>
      <c r="BG4">
        <v>2301769</v>
      </c>
      <c r="BH4" t="s">
        <v>669</v>
      </c>
      <c r="BI4" t="str">
        <f>HYPERLINK("http://dx.doi.org/10.1183/13993003.01769-2023","http://dx.doi.org/10.1183/13993003.01769-2023")</f>
        <v>http://dx.doi.org/10.1183/13993003.01769-2023</v>
      </c>
      <c r="BJ4" t="s">
        <v>73</v>
      </c>
      <c r="BK4" t="s">
        <v>73</v>
      </c>
      <c r="BL4">
        <v>14</v>
      </c>
      <c r="BM4" t="s">
        <v>670</v>
      </c>
      <c r="BN4" t="s">
        <v>79</v>
      </c>
      <c r="BO4" t="s">
        <v>670</v>
      </c>
      <c r="BP4" t="s">
        <v>671</v>
      </c>
      <c r="BQ4">
        <v>38871375</v>
      </c>
      <c r="BR4" t="s">
        <v>98</v>
      </c>
      <c r="BS4" t="s">
        <v>81</v>
      </c>
      <c r="BT4" t="s">
        <v>82</v>
      </c>
      <c r="BU4" t="s">
        <v>379</v>
      </c>
      <c r="BV4" t="s">
        <v>672</v>
      </c>
      <c r="BW4" t="str">
        <f>HYPERLINK("https%3A%2F%2Fwww.webofscience.com%2Fwos%2Fwoscc%2Ffull-record%2FWOS:001381324100001","View Full Record in Web of Science")</f>
        <v>View Full Record in Web of Science</v>
      </c>
      <c r="BX4"/>
      <c r="BY4"/>
      <c r="BZ4"/>
    </row>
    <row r="5" spans="1:81" ht="15" x14ac:dyDescent="0.25">
      <c r="A5" s="2">
        <v>701000000</v>
      </c>
      <c r="B5" s="2" t="s">
        <v>203</v>
      </c>
      <c r="C5" t="s">
        <v>72</v>
      </c>
      <c r="D5" t="s">
        <v>673</v>
      </c>
      <c r="E5" s="54">
        <v>1</v>
      </c>
      <c r="F5" t="s">
        <v>73</v>
      </c>
      <c r="G5" t="s">
        <v>73</v>
      </c>
      <c r="H5" t="s">
        <v>73</v>
      </c>
      <c r="I5" t="s">
        <v>674</v>
      </c>
      <c r="J5" t="s">
        <v>73</v>
      </c>
      <c r="K5" t="s">
        <v>73</v>
      </c>
      <c r="L5" t="s">
        <v>675</v>
      </c>
      <c r="M5" t="s">
        <v>676</v>
      </c>
      <c r="N5" t="s">
        <v>73</v>
      </c>
      <c r="O5" t="s">
        <v>73</v>
      </c>
      <c r="P5" t="s">
        <v>74</v>
      </c>
      <c r="Q5" t="s">
        <v>75</v>
      </c>
      <c r="R5" t="s">
        <v>73</v>
      </c>
      <c r="S5" t="s">
        <v>73</v>
      </c>
      <c r="T5" t="s">
        <v>73</v>
      </c>
      <c r="U5" t="s">
        <v>73</v>
      </c>
      <c r="V5" t="s">
        <v>73</v>
      </c>
      <c r="W5" t="s">
        <v>677</v>
      </c>
      <c r="X5" t="s">
        <v>678</v>
      </c>
      <c r="Y5" t="s">
        <v>679</v>
      </c>
      <c r="Z5" t="s">
        <v>680</v>
      </c>
      <c r="AA5" t="s">
        <v>681</v>
      </c>
      <c r="AB5" t="s">
        <v>682</v>
      </c>
      <c r="AC5" t="s">
        <v>240</v>
      </c>
      <c r="AD5" t="s">
        <v>683</v>
      </c>
      <c r="AE5" t="s">
        <v>684</v>
      </c>
      <c r="AF5" t="s">
        <v>241</v>
      </c>
      <c r="AG5" t="s">
        <v>242</v>
      </c>
      <c r="AH5" t="s">
        <v>142</v>
      </c>
      <c r="AI5" t="s">
        <v>73</v>
      </c>
      <c r="AJ5">
        <v>27</v>
      </c>
      <c r="AK5">
        <v>28</v>
      </c>
      <c r="AL5">
        <v>28</v>
      </c>
      <c r="AM5">
        <v>3</v>
      </c>
      <c r="AN5">
        <v>10</v>
      </c>
      <c r="AO5" t="s">
        <v>94</v>
      </c>
      <c r="AP5" t="s">
        <v>95</v>
      </c>
      <c r="AQ5" t="s">
        <v>96</v>
      </c>
      <c r="AR5" t="s">
        <v>685</v>
      </c>
      <c r="AS5" t="s">
        <v>686</v>
      </c>
      <c r="AT5" t="s">
        <v>73</v>
      </c>
      <c r="AU5" t="s">
        <v>687</v>
      </c>
      <c r="AV5" t="s">
        <v>688</v>
      </c>
      <c r="AW5" t="s">
        <v>97</v>
      </c>
      <c r="AX5">
        <v>2024</v>
      </c>
      <c r="AY5">
        <v>26</v>
      </c>
      <c r="AZ5">
        <v>6</v>
      </c>
      <c r="BA5" t="s">
        <v>73</v>
      </c>
      <c r="BB5" t="s">
        <v>73</v>
      </c>
      <c r="BC5" t="s">
        <v>73</v>
      </c>
      <c r="BD5" t="s">
        <v>73</v>
      </c>
      <c r="BE5">
        <v>1334</v>
      </c>
      <c r="BF5">
        <v>1346</v>
      </c>
      <c r="BG5" t="s">
        <v>73</v>
      </c>
      <c r="BH5" t="s">
        <v>689</v>
      </c>
      <c r="BI5" t="str">
        <f>HYPERLINK("http://dx.doi.org/10.1002/ejhf.3266","http://dx.doi.org/10.1002/ejhf.3266")</f>
        <v>http://dx.doi.org/10.1002/ejhf.3266</v>
      </c>
      <c r="BJ5" t="s">
        <v>73</v>
      </c>
      <c r="BK5" t="s">
        <v>157</v>
      </c>
      <c r="BL5">
        <v>13</v>
      </c>
      <c r="BM5" t="s">
        <v>262</v>
      </c>
      <c r="BN5" t="s">
        <v>79</v>
      </c>
      <c r="BO5" t="s">
        <v>263</v>
      </c>
      <c r="BP5" t="s">
        <v>690</v>
      </c>
      <c r="BQ5">
        <v>38733212</v>
      </c>
      <c r="BR5" t="s">
        <v>98</v>
      </c>
      <c r="BS5" t="s">
        <v>81</v>
      </c>
      <c r="BT5" t="s">
        <v>82</v>
      </c>
      <c r="BU5" t="s">
        <v>379</v>
      </c>
      <c r="BV5" t="s">
        <v>691</v>
      </c>
      <c r="BW5" t="str">
        <f>HYPERLINK("https%3A%2F%2Fwww.webofscience.com%2Fwos%2Fwoscc%2Ffull-record%2FWOS:001218392300001","View Full Record in Web of Science")</f>
        <v>View Full Record in Web of Science</v>
      </c>
      <c r="BX5"/>
      <c r="BY5"/>
      <c r="BZ5"/>
    </row>
    <row r="6" spans="1:81" ht="15" x14ac:dyDescent="0.25">
      <c r="A6" s="2">
        <v>701000000</v>
      </c>
      <c r="B6" s="2" t="s">
        <v>203</v>
      </c>
      <c r="C6" t="s">
        <v>72</v>
      </c>
      <c r="D6" t="s">
        <v>692</v>
      </c>
      <c r="E6" s="54">
        <v>1</v>
      </c>
      <c r="F6" t="s">
        <v>73</v>
      </c>
      <c r="G6" t="s">
        <v>73</v>
      </c>
      <c r="H6" t="s">
        <v>73</v>
      </c>
      <c r="I6" t="s">
        <v>693</v>
      </c>
      <c r="J6" t="s">
        <v>73</v>
      </c>
      <c r="K6" t="s">
        <v>694</v>
      </c>
      <c r="L6" t="s">
        <v>695</v>
      </c>
      <c r="M6" t="s">
        <v>243</v>
      </c>
      <c r="N6" t="s">
        <v>73</v>
      </c>
      <c r="O6" t="s">
        <v>73</v>
      </c>
      <c r="P6" t="s">
        <v>74</v>
      </c>
      <c r="Q6" t="s">
        <v>75</v>
      </c>
      <c r="R6" t="s">
        <v>73</v>
      </c>
      <c r="S6" t="s">
        <v>73</v>
      </c>
      <c r="T6" t="s">
        <v>73</v>
      </c>
      <c r="U6" t="s">
        <v>73</v>
      </c>
      <c r="V6" t="s">
        <v>73</v>
      </c>
      <c r="W6" t="s">
        <v>73</v>
      </c>
      <c r="X6" t="s">
        <v>73</v>
      </c>
      <c r="Y6" t="s">
        <v>696</v>
      </c>
      <c r="Z6" t="s">
        <v>697</v>
      </c>
      <c r="AA6" t="s">
        <v>698</v>
      </c>
      <c r="AB6" t="s">
        <v>699</v>
      </c>
      <c r="AC6" t="s">
        <v>73</v>
      </c>
      <c r="AD6" t="s">
        <v>700</v>
      </c>
      <c r="AE6" t="s">
        <v>701</v>
      </c>
      <c r="AF6" t="s">
        <v>702</v>
      </c>
      <c r="AG6" t="s">
        <v>703</v>
      </c>
      <c r="AH6" t="s">
        <v>704</v>
      </c>
      <c r="AI6" t="s">
        <v>73</v>
      </c>
      <c r="AJ6">
        <v>67</v>
      </c>
      <c r="AK6">
        <v>38</v>
      </c>
      <c r="AL6">
        <v>39</v>
      </c>
      <c r="AM6">
        <v>91</v>
      </c>
      <c r="AN6">
        <v>199</v>
      </c>
      <c r="AO6" t="s">
        <v>169</v>
      </c>
      <c r="AP6" t="s">
        <v>170</v>
      </c>
      <c r="AQ6" t="s">
        <v>171</v>
      </c>
      <c r="AR6" t="s">
        <v>244</v>
      </c>
      <c r="AS6" t="s">
        <v>245</v>
      </c>
      <c r="AT6" t="s">
        <v>73</v>
      </c>
      <c r="AU6" t="s">
        <v>246</v>
      </c>
      <c r="AV6" t="s">
        <v>247</v>
      </c>
      <c r="AW6" t="s">
        <v>705</v>
      </c>
      <c r="AX6">
        <v>2024</v>
      </c>
      <c r="AY6">
        <v>132</v>
      </c>
      <c r="AZ6">
        <v>26</v>
      </c>
      <c r="BA6" t="s">
        <v>73</v>
      </c>
      <c r="BB6" t="s">
        <v>73</v>
      </c>
      <c r="BC6" t="s">
        <v>73</v>
      </c>
      <c r="BD6" t="s">
        <v>73</v>
      </c>
      <c r="BE6" t="s">
        <v>73</v>
      </c>
      <c r="BF6" t="s">
        <v>73</v>
      </c>
      <c r="BG6">
        <v>261902</v>
      </c>
      <c r="BH6" t="s">
        <v>706</v>
      </c>
      <c r="BI6" t="str">
        <f>HYPERLINK("http://dx.doi.org/10.1103/PhysRevLett.132.261902","http://dx.doi.org/10.1103/PhysRevLett.132.261902")</f>
        <v>http://dx.doi.org/10.1103/PhysRevLett.132.261902</v>
      </c>
      <c r="BJ6" t="s">
        <v>73</v>
      </c>
      <c r="BK6" t="s">
        <v>73</v>
      </c>
      <c r="BL6">
        <v>37</v>
      </c>
      <c r="BM6" t="s">
        <v>248</v>
      </c>
      <c r="BN6" t="s">
        <v>79</v>
      </c>
      <c r="BO6" t="s">
        <v>172</v>
      </c>
      <c r="BP6" t="s">
        <v>707</v>
      </c>
      <c r="BQ6">
        <v>38996325</v>
      </c>
      <c r="BR6" t="s">
        <v>708</v>
      </c>
      <c r="BS6" t="s">
        <v>81</v>
      </c>
      <c r="BT6" t="s">
        <v>82</v>
      </c>
      <c r="BU6" t="s">
        <v>379</v>
      </c>
      <c r="BV6" t="s">
        <v>709</v>
      </c>
      <c r="BW6" t="str">
        <f>HYPERLINK("https%3A%2F%2Fwww.webofscience.com%2Fwos%2Fwoscc%2Ffull-record%2FWOS:001290703200001","View Full Record in Web of Science")</f>
        <v>View Full Record in Web of Science</v>
      </c>
      <c r="BX6"/>
      <c r="BY6"/>
      <c r="BZ6"/>
      <c r="CA6"/>
      <c r="CB6"/>
      <c r="CC6"/>
    </row>
    <row r="7" spans="1:81" ht="15" x14ac:dyDescent="0.25">
      <c r="A7" s="2">
        <v>701000000</v>
      </c>
      <c r="B7" s="2" t="s">
        <v>203</v>
      </c>
      <c r="C7" t="s">
        <v>72</v>
      </c>
      <c r="D7" t="s">
        <v>710</v>
      </c>
      <c r="E7" s="54">
        <v>1</v>
      </c>
      <c r="F7" t="s">
        <v>73</v>
      </c>
      <c r="G7" t="s">
        <v>73</v>
      </c>
      <c r="H7" t="s">
        <v>73</v>
      </c>
      <c r="I7" t="s">
        <v>711</v>
      </c>
      <c r="J7" t="s">
        <v>73</v>
      </c>
      <c r="K7" t="s">
        <v>73</v>
      </c>
      <c r="L7" t="s">
        <v>712</v>
      </c>
      <c r="M7" t="s">
        <v>713</v>
      </c>
      <c r="N7" t="s">
        <v>73</v>
      </c>
      <c r="O7" t="s">
        <v>73</v>
      </c>
      <c r="P7" t="s">
        <v>74</v>
      </c>
      <c r="Q7" t="s">
        <v>75</v>
      </c>
      <c r="R7" t="s">
        <v>73</v>
      </c>
      <c r="S7" t="s">
        <v>73</v>
      </c>
      <c r="T7" t="s">
        <v>73</v>
      </c>
      <c r="U7" t="s">
        <v>73</v>
      </c>
      <c r="V7" t="s">
        <v>73</v>
      </c>
      <c r="W7" t="s">
        <v>714</v>
      </c>
      <c r="X7" t="s">
        <v>715</v>
      </c>
      <c r="Y7" t="s">
        <v>716</v>
      </c>
      <c r="Z7" t="s">
        <v>717</v>
      </c>
      <c r="AA7" t="s">
        <v>718</v>
      </c>
      <c r="AB7" t="s">
        <v>719</v>
      </c>
      <c r="AC7" t="s">
        <v>720</v>
      </c>
      <c r="AD7" t="s">
        <v>721</v>
      </c>
      <c r="AE7" t="s">
        <v>722</v>
      </c>
      <c r="AF7" t="s">
        <v>723</v>
      </c>
      <c r="AG7" t="s">
        <v>724</v>
      </c>
      <c r="AH7" t="s">
        <v>725</v>
      </c>
      <c r="AI7" t="s">
        <v>73</v>
      </c>
      <c r="AJ7">
        <v>48</v>
      </c>
      <c r="AK7">
        <v>15</v>
      </c>
      <c r="AL7">
        <v>15</v>
      </c>
      <c r="AM7">
        <v>2</v>
      </c>
      <c r="AN7">
        <v>8</v>
      </c>
      <c r="AO7" t="s">
        <v>94</v>
      </c>
      <c r="AP7" t="s">
        <v>95</v>
      </c>
      <c r="AQ7" t="s">
        <v>96</v>
      </c>
      <c r="AR7" t="s">
        <v>726</v>
      </c>
      <c r="AS7" t="s">
        <v>727</v>
      </c>
      <c r="AT7" t="s">
        <v>73</v>
      </c>
      <c r="AU7" t="s">
        <v>728</v>
      </c>
      <c r="AV7" t="s">
        <v>729</v>
      </c>
      <c r="AW7" t="s">
        <v>145</v>
      </c>
      <c r="AX7">
        <v>2024</v>
      </c>
      <c r="AY7">
        <v>263</v>
      </c>
      <c r="AZ7">
        <v>1</v>
      </c>
      <c r="BA7" t="s">
        <v>73</v>
      </c>
      <c r="BB7" t="s">
        <v>73</v>
      </c>
      <c r="BC7" t="s">
        <v>73</v>
      </c>
      <c r="BD7" t="s">
        <v>73</v>
      </c>
      <c r="BE7">
        <v>61</v>
      </c>
      <c r="BF7">
        <v>73</v>
      </c>
      <c r="BG7" t="s">
        <v>73</v>
      </c>
      <c r="BH7" t="s">
        <v>730</v>
      </c>
      <c r="BI7" t="str">
        <f>HYPERLINK("http://dx.doi.org/10.1002/path.6260","http://dx.doi.org/10.1002/path.6260")</f>
        <v>http://dx.doi.org/10.1002/path.6260</v>
      </c>
      <c r="BJ7" t="s">
        <v>73</v>
      </c>
      <c r="BK7" t="s">
        <v>259</v>
      </c>
      <c r="BL7">
        <v>13</v>
      </c>
      <c r="BM7" t="s">
        <v>731</v>
      </c>
      <c r="BN7" t="s">
        <v>79</v>
      </c>
      <c r="BO7" t="s">
        <v>731</v>
      </c>
      <c r="BP7" t="s">
        <v>732</v>
      </c>
      <c r="BQ7">
        <v>38332737</v>
      </c>
      <c r="BR7" t="s">
        <v>149</v>
      </c>
      <c r="BS7" t="s">
        <v>81</v>
      </c>
      <c r="BT7" t="s">
        <v>82</v>
      </c>
      <c r="BU7" t="s">
        <v>379</v>
      </c>
      <c r="BV7" t="s">
        <v>733</v>
      </c>
      <c r="BW7" t="str">
        <f>HYPERLINK("https%3A%2F%2Fwww.webofscience.com%2Fwos%2Fwoscc%2Ffull-record%2FWOS:001160008800001","View Full Record in Web of Science")</f>
        <v>View Full Record in Web of Science</v>
      </c>
      <c r="BX7"/>
      <c r="BY7"/>
      <c r="BZ7"/>
      <c r="CA7"/>
    </row>
    <row r="8" spans="1:81" ht="15" x14ac:dyDescent="0.25">
      <c r="A8" s="2">
        <v>701000000</v>
      </c>
      <c r="B8" s="2" t="s">
        <v>203</v>
      </c>
      <c r="C8" t="s">
        <v>72</v>
      </c>
      <c r="D8" t="s">
        <v>734</v>
      </c>
      <c r="E8" s="54">
        <v>1</v>
      </c>
      <c r="F8" t="s">
        <v>73</v>
      </c>
      <c r="G8" t="s">
        <v>73</v>
      </c>
      <c r="H8" t="s">
        <v>73</v>
      </c>
      <c r="I8" t="s">
        <v>735</v>
      </c>
      <c r="J8" t="s">
        <v>73</v>
      </c>
      <c r="K8" t="s">
        <v>736</v>
      </c>
      <c r="L8" t="s">
        <v>737</v>
      </c>
      <c r="M8" t="s">
        <v>249</v>
      </c>
      <c r="N8" t="s">
        <v>73</v>
      </c>
      <c r="O8" t="s">
        <v>73</v>
      </c>
      <c r="P8" t="s">
        <v>74</v>
      </c>
      <c r="Q8" t="s">
        <v>75</v>
      </c>
      <c r="R8" t="s">
        <v>73</v>
      </c>
      <c r="S8" t="s">
        <v>73</v>
      </c>
      <c r="T8" t="s">
        <v>73</v>
      </c>
      <c r="U8" t="s">
        <v>73</v>
      </c>
      <c r="V8" t="s">
        <v>73</v>
      </c>
      <c r="W8" t="s">
        <v>73</v>
      </c>
      <c r="X8" t="s">
        <v>738</v>
      </c>
      <c r="Y8" t="s">
        <v>739</v>
      </c>
      <c r="Z8" t="s">
        <v>740</v>
      </c>
      <c r="AA8" t="s">
        <v>741</v>
      </c>
      <c r="AB8" t="s">
        <v>211</v>
      </c>
      <c r="AC8" t="s">
        <v>73</v>
      </c>
      <c r="AD8" t="s">
        <v>742</v>
      </c>
      <c r="AE8" t="s">
        <v>743</v>
      </c>
      <c r="AF8" t="s">
        <v>744</v>
      </c>
      <c r="AG8" t="s">
        <v>745</v>
      </c>
      <c r="AH8" t="s">
        <v>746</v>
      </c>
      <c r="AI8" t="s">
        <v>73</v>
      </c>
      <c r="AJ8">
        <v>70</v>
      </c>
      <c r="AK8">
        <v>55</v>
      </c>
      <c r="AL8">
        <v>58</v>
      </c>
      <c r="AM8">
        <v>8</v>
      </c>
      <c r="AN8">
        <v>24</v>
      </c>
      <c r="AO8" t="s">
        <v>89</v>
      </c>
      <c r="AP8" t="s">
        <v>90</v>
      </c>
      <c r="AQ8" t="s">
        <v>91</v>
      </c>
      <c r="AR8" t="s">
        <v>250</v>
      </c>
      <c r="AS8" t="s">
        <v>251</v>
      </c>
      <c r="AT8" t="s">
        <v>73</v>
      </c>
      <c r="AU8" t="s">
        <v>252</v>
      </c>
      <c r="AV8" t="s">
        <v>253</v>
      </c>
      <c r="AW8" t="s">
        <v>747</v>
      </c>
      <c r="AX8">
        <v>2023</v>
      </c>
      <c r="AY8">
        <v>843</v>
      </c>
      <c r="AZ8" t="s">
        <v>73</v>
      </c>
      <c r="BA8" t="s">
        <v>73</v>
      </c>
      <c r="BB8" t="s">
        <v>73</v>
      </c>
      <c r="BC8" t="s">
        <v>73</v>
      </c>
      <c r="BD8" t="s">
        <v>73</v>
      </c>
      <c r="BE8" t="s">
        <v>73</v>
      </c>
      <c r="BF8" t="s">
        <v>73</v>
      </c>
      <c r="BG8">
        <v>137745</v>
      </c>
      <c r="BH8" t="s">
        <v>748</v>
      </c>
      <c r="BI8" t="str">
        <f>HYPERLINK("http://dx.doi.org/10.1016/j.physletb.2023.137745","http://dx.doi.org/10.1016/j.physletb.2023.137745")</f>
        <v>http://dx.doi.org/10.1016/j.physletb.2023.137745</v>
      </c>
      <c r="BJ8" t="s">
        <v>73</v>
      </c>
      <c r="BK8" t="s">
        <v>254</v>
      </c>
      <c r="BL8">
        <v>20</v>
      </c>
      <c r="BM8" t="s">
        <v>255</v>
      </c>
      <c r="BN8" t="s">
        <v>79</v>
      </c>
      <c r="BO8" t="s">
        <v>256</v>
      </c>
      <c r="BP8" t="s">
        <v>749</v>
      </c>
      <c r="BQ8" t="s">
        <v>73</v>
      </c>
      <c r="BR8" t="s">
        <v>218</v>
      </c>
      <c r="BS8" t="s">
        <v>81</v>
      </c>
      <c r="BT8" t="s">
        <v>82</v>
      </c>
      <c r="BU8" t="s">
        <v>379</v>
      </c>
      <c r="BV8" t="s">
        <v>750</v>
      </c>
      <c r="BW8" t="str">
        <f>HYPERLINK("https%3A%2F%2Fwww.webofscience.com%2Fwos%2Fwoscc%2Ffull-record%2FWOS:001037066800001","View Full Record in Web of Science")</f>
        <v>View Full Record in Web of Science</v>
      </c>
      <c r="BX8"/>
      <c r="BY8"/>
      <c r="BZ8"/>
    </row>
    <row r="9" spans="1:81" ht="15" x14ac:dyDescent="0.25">
      <c r="A9" s="1">
        <v>709000000</v>
      </c>
      <c r="B9" s="2" t="s">
        <v>167</v>
      </c>
      <c r="C9" t="s">
        <v>72</v>
      </c>
      <c r="D9" t="s">
        <v>460</v>
      </c>
      <c r="E9" s="54">
        <v>1</v>
      </c>
      <c r="F9" t="s">
        <v>73</v>
      </c>
      <c r="G9" t="s">
        <v>73</v>
      </c>
      <c r="H9" t="s">
        <v>73</v>
      </c>
      <c r="I9" t="s">
        <v>461</v>
      </c>
      <c r="J9" t="s">
        <v>73</v>
      </c>
      <c r="K9" t="s">
        <v>73</v>
      </c>
      <c r="L9" t="s">
        <v>462</v>
      </c>
      <c r="M9" t="s">
        <v>463</v>
      </c>
      <c r="N9" t="s">
        <v>73</v>
      </c>
      <c r="O9" t="s">
        <v>73</v>
      </c>
      <c r="P9" t="s">
        <v>74</v>
      </c>
      <c r="Q9" t="s">
        <v>75</v>
      </c>
      <c r="R9" t="s">
        <v>73</v>
      </c>
      <c r="S9" t="s">
        <v>73</v>
      </c>
      <c r="T9" t="s">
        <v>73</v>
      </c>
      <c r="U9" t="s">
        <v>73</v>
      </c>
      <c r="V9" t="s">
        <v>73</v>
      </c>
      <c r="W9" t="s">
        <v>464</v>
      </c>
      <c r="X9" t="s">
        <v>73</v>
      </c>
      <c r="Y9" t="s">
        <v>465</v>
      </c>
      <c r="Z9" t="s">
        <v>466</v>
      </c>
      <c r="AA9" t="s">
        <v>467</v>
      </c>
      <c r="AB9" t="s">
        <v>468</v>
      </c>
      <c r="AC9" t="s">
        <v>469</v>
      </c>
      <c r="AD9" t="s">
        <v>470</v>
      </c>
      <c r="AE9" t="s">
        <v>471</v>
      </c>
      <c r="AF9" t="s">
        <v>472</v>
      </c>
      <c r="AG9" t="s">
        <v>473</v>
      </c>
      <c r="AH9" t="s">
        <v>474</v>
      </c>
      <c r="AI9" t="s">
        <v>73</v>
      </c>
      <c r="AJ9">
        <v>41</v>
      </c>
      <c r="AK9">
        <v>10</v>
      </c>
      <c r="AL9">
        <v>10</v>
      </c>
      <c r="AM9">
        <v>7</v>
      </c>
      <c r="AN9">
        <v>8</v>
      </c>
      <c r="AO9" t="s">
        <v>475</v>
      </c>
      <c r="AP9" t="s">
        <v>476</v>
      </c>
      <c r="AQ9" t="s">
        <v>477</v>
      </c>
      <c r="AR9" t="s">
        <v>478</v>
      </c>
      <c r="AS9" t="s">
        <v>479</v>
      </c>
      <c r="AT9" t="s">
        <v>73</v>
      </c>
      <c r="AU9" t="s">
        <v>480</v>
      </c>
      <c r="AV9" t="s">
        <v>481</v>
      </c>
      <c r="AW9" t="s">
        <v>73</v>
      </c>
      <c r="AX9">
        <v>2024</v>
      </c>
      <c r="AY9">
        <v>32</v>
      </c>
      <c r="AZ9">
        <v>3</v>
      </c>
      <c r="BA9" t="s">
        <v>73</v>
      </c>
      <c r="BB9" t="s">
        <v>73</v>
      </c>
      <c r="BC9" t="s">
        <v>73</v>
      </c>
      <c r="BD9" t="s">
        <v>73</v>
      </c>
      <c r="BE9" t="s">
        <v>73</v>
      </c>
      <c r="BF9" t="s">
        <v>73</v>
      </c>
      <c r="BG9">
        <v>2450067</v>
      </c>
      <c r="BH9" t="s">
        <v>482</v>
      </c>
      <c r="BI9" t="str">
        <f>HYPERLINK("http://dx.doi.org/10.1142/S0218348X24500671","http://dx.doi.org/10.1142/S0218348X24500671")</f>
        <v>http://dx.doi.org/10.1142/S0218348X24500671</v>
      </c>
      <c r="BJ9" t="s">
        <v>73</v>
      </c>
      <c r="BK9" t="s">
        <v>187</v>
      </c>
      <c r="BL9">
        <v>9</v>
      </c>
      <c r="BM9" t="s">
        <v>483</v>
      </c>
      <c r="BN9" t="s">
        <v>79</v>
      </c>
      <c r="BO9" t="s">
        <v>484</v>
      </c>
      <c r="BP9" t="s">
        <v>485</v>
      </c>
      <c r="BQ9" t="s">
        <v>73</v>
      </c>
      <c r="BR9" t="s">
        <v>149</v>
      </c>
      <c r="BS9" t="s">
        <v>81</v>
      </c>
      <c r="BT9" t="s">
        <v>81</v>
      </c>
      <c r="BU9" t="s">
        <v>379</v>
      </c>
      <c r="BV9" t="s">
        <v>486</v>
      </c>
      <c r="BW9" t="str">
        <f>HYPERLINK("https%3A%2F%2Fwww.webofscience.com%2Fwos%2Fwoscc%2Ffull-record%2FWOS:001197986200001","View Full Record in Web of Science")</f>
        <v>View Full Record in Web of Science</v>
      </c>
      <c r="BX9"/>
      <c r="BY9"/>
      <c r="BZ9"/>
      <c r="CA9"/>
      <c r="CB9"/>
    </row>
    <row r="10" spans="1:81" ht="15" x14ac:dyDescent="0.25">
      <c r="A10" s="1">
        <v>704000000</v>
      </c>
      <c r="B10" s="2" t="s">
        <v>112</v>
      </c>
      <c r="C10" t="s">
        <v>72</v>
      </c>
      <c r="D10" t="s">
        <v>361</v>
      </c>
      <c r="E10" s="54">
        <v>1</v>
      </c>
      <c r="F10" t="s">
        <v>73</v>
      </c>
      <c r="G10" t="s">
        <v>73</v>
      </c>
      <c r="H10" t="s">
        <v>73</v>
      </c>
      <c r="I10" t="s">
        <v>362</v>
      </c>
      <c r="J10" t="s">
        <v>73</v>
      </c>
      <c r="K10" t="s">
        <v>73</v>
      </c>
      <c r="L10" t="s">
        <v>363</v>
      </c>
      <c r="M10" t="s">
        <v>132</v>
      </c>
      <c r="N10" t="s">
        <v>73</v>
      </c>
      <c r="O10" t="s">
        <v>73</v>
      </c>
      <c r="P10" t="s">
        <v>74</v>
      </c>
      <c r="Q10" t="s">
        <v>75</v>
      </c>
      <c r="R10" t="s">
        <v>73</v>
      </c>
      <c r="S10" t="s">
        <v>73</v>
      </c>
      <c r="T10" t="s">
        <v>73</v>
      </c>
      <c r="U10" t="s">
        <v>73</v>
      </c>
      <c r="V10" t="s">
        <v>73</v>
      </c>
      <c r="W10" t="s">
        <v>364</v>
      </c>
      <c r="X10" t="s">
        <v>365</v>
      </c>
      <c r="Y10" t="s">
        <v>366</v>
      </c>
      <c r="Z10" t="s">
        <v>367</v>
      </c>
      <c r="AA10" t="s">
        <v>368</v>
      </c>
      <c r="AB10" t="s">
        <v>369</v>
      </c>
      <c r="AC10" t="s">
        <v>370</v>
      </c>
      <c r="AD10" t="s">
        <v>371</v>
      </c>
      <c r="AE10" t="s">
        <v>372</v>
      </c>
      <c r="AF10" t="s">
        <v>373</v>
      </c>
      <c r="AG10" t="s">
        <v>374</v>
      </c>
      <c r="AH10" t="s">
        <v>375</v>
      </c>
      <c r="AI10" t="s">
        <v>73</v>
      </c>
      <c r="AJ10">
        <v>102</v>
      </c>
      <c r="AK10">
        <v>38</v>
      </c>
      <c r="AL10">
        <v>40</v>
      </c>
      <c r="AM10">
        <v>17</v>
      </c>
      <c r="AN10">
        <v>48</v>
      </c>
      <c r="AO10" t="s">
        <v>133</v>
      </c>
      <c r="AP10" t="s">
        <v>134</v>
      </c>
      <c r="AQ10" t="s">
        <v>135</v>
      </c>
      <c r="AR10" t="s">
        <v>136</v>
      </c>
      <c r="AS10" t="s">
        <v>137</v>
      </c>
      <c r="AT10" t="s">
        <v>73</v>
      </c>
      <c r="AU10" t="s">
        <v>138</v>
      </c>
      <c r="AV10" t="s">
        <v>139</v>
      </c>
      <c r="AW10" t="s">
        <v>111</v>
      </c>
      <c r="AX10">
        <v>2024</v>
      </c>
      <c r="AY10">
        <v>206</v>
      </c>
      <c r="AZ10" t="s">
        <v>73</v>
      </c>
      <c r="BA10" t="s">
        <v>73</v>
      </c>
      <c r="BB10" t="s">
        <v>73</v>
      </c>
      <c r="BC10" t="s">
        <v>73</v>
      </c>
      <c r="BD10" t="s">
        <v>73</v>
      </c>
      <c r="BE10" t="s">
        <v>73</v>
      </c>
      <c r="BF10" t="s">
        <v>73</v>
      </c>
      <c r="BG10">
        <v>108281</v>
      </c>
      <c r="BH10" t="s">
        <v>376</v>
      </c>
      <c r="BI10" t="str">
        <f>HYPERLINK("http://dx.doi.org/10.1016/j.plaphy.2023.108281","http://dx.doi.org/10.1016/j.plaphy.2023.108281")</f>
        <v>http://dx.doi.org/10.1016/j.plaphy.2023.108281</v>
      </c>
      <c r="BJ10" t="s">
        <v>73</v>
      </c>
      <c r="BK10" t="s">
        <v>377</v>
      </c>
      <c r="BL10">
        <v>14</v>
      </c>
      <c r="BM10" t="s">
        <v>118</v>
      </c>
      <c r="BN10" t="s">
        <v>79</v>
      </c>
      <c r="BO10" t="s">
        <v>118</v>
      </c>
      <c r="BP10" t="s">
        <v>378</v>
      </c>
      <c r="BQ10">
        <v>38157834</v>
      </c>
      <c r="BR10" t="s">
        <v>98</v>
      </c>
      <c r="BS10" t="s">
        <v>81</v>
      </c>
      <c r="BT10" t="s">
        <v>81</v>
      </c>
      <c r="BU10" t="s">
        <v>379</v>
      </c>
      <c r="BV10" t="s">
        <v>380</v>
      </c>
      <c r="BW10" t="str">
        <f>HYPERLINK("https%3A%2F%2Fwww.webofscience.com%2Fwos%2Fwoscc%2Ffull-record%2FWOS:001152539300001","View Full Record in Web of Science")</f>
        <v>View Full Record in Web of Science</v>
      </c>
      <c r="BX10"/>
      <c r="BY10"/>
      <c r="BZ10"/>
      <c r="CA10"/>
      <c r="CB10"/>
    </row>
    <row r="11" spans="1:81" ht="15" x14ac:dyDescent="0.25">
      <c r="A11" s="1">
        <v>713000000</v>
      </c>
      <c r="B11" s="2" t="s">
        <v>190</v>
      </c>
      <c r="C11" t="s">
        <v>72</v>
      </c>
      <c r="D11" t="s">
        <v>584</v>
      </c>
      <c r="E11" s="54">
        <v>1</v>
      </c>
      <c r="F11" t="s">
        <v>73</v>
      </c>
      <c r="G11" t="s">
        <v>73</v>
      </c>
      <c r="H11" t="s">
        <v>73</v>
      </c>
      <c r="I11" t="s">
        <v>585</v>
      </c>
      <c r="J11" t="s">
        <v>73</v>
      </c>
      <c r="K11" t="s">
        <v>73</v>
      </c>
      <c r="L11" t="s">
        <v>586</v>
      </c>
      <c r="M11" t="s">
        <v>191</v>
      </c>
      <c r="N11" t="s">
        <v>73</v>
      </c>
      <c r="O11" t="s">
        <v>73</v>
      </c>
      <c r="P11" t="s">
        <v>74</v>
      </c>
      <c r="Q11" t="s">
        <v>75</v>
      </c>
      <c r="R11" t="s">
        <v>73</v>
      </c>
      <c r="S11" t="s">
        <v>73</v>
      </c>
      <c r="T11" t="s">
        <v>73</v>
      </c>
      <c r="U11" t="s">
        <v>73</v>
      </c>
      <c r="V11" t="s">
        <v>73</v>
      </c>
      <c r="W11" t="s">
        <v>587</v>
      </c>
      <c r="X11" t="s">
        <v>588</v>
      </c>
      <c r="Y11" t="s">
        <v>589</v>
      </c>
      <c r="Z11" t="s">
        <v>590</v>
      </c>
      <c r="AA11" t="s">
        <v>591</v>
      </c>
      <c r="AB11" t="s">
        <v>192</v>
      </c>
      <c r="AC11" t="s">
        <v>193</v>
      </c>
      <c r="AD11" t="s">
        <v>592</v>
      </c>
      <c r="AE11" t="s">
        <v>593</v>
      </c>
      <c r="AF11" t="s">
        <v>594</v>
      </c>
      <c r="AG11" t="s">
        <v>595</v>
      </c>
      <c r="AH11" t="s">
        <v>596</v>
      </c>
      <c r="AI11" t="s">
        <v>73</v>
      </c>
      <c r="AJ11">
        <v>41</v>
      </c>
      <c r="AK11">
        <v>127</v>
      </c>
      <c r="AL11">
        <v>132</v>
      </c>
      <c r="AM11">
        <v>4</v>
      </c>
      <c r="AN11">
        <v>13</v>
      </c>
      <c r="AO11" t="s">
        <v>194</v>
      </c>
      <c r="AP11" t="s">
        <v>87</v>
      </c>
      <c r="AQ11" t="s">
        <v>195</v>
      </c>
      <c r="AR11" t="s">
        <v>196</v>
      </c>
      <c r="AS11" t="s">
        <v>197</v>
      </c>
      <c r="AT11" t="s">
        <v>73</v>
      </c>
      <c r="AU11" t="s">
        <v>198</v>
      </c>
      <c r="AV11" t="s">
        <v>199</v>
      </c>
      <c r="AW11" t="s">
        <v>147</v>
      </c>
      <c r="AX11">
        <v>2020</v>
      </c>
      <c r="AY11">
        <v>26</v>
      </c>
      <c r="AZ11" t="s">
        <v>200</v>
      </c>
      <c r="BA11" t="s">
        <v>73</v>
      </c>
      <c r="BB11">
        <v>1</v>
      </c>
      <c r="BC11" t="s">
        <v>73</v>
      </c>
      <c r="BD11" t="s">
        <v>73</v>
      </c>
      <c r="BE11">
        <v>36</v>
      </c>
      <c r="BF11">
        <v>45</v>
      </c>
      <c r="BG11" t="s">
        <v>73</v>
      </c>
      <c r="BH11" t="s">
        <v>597</v>
      </c>
      <c r="BI11" t="str">
        <f>HYPERLINK("http://dx.doi.org/10.1136/injuryprev-2019-043299","http://dx.doi.org/10.1136/injuryprev-2019-043299")</f>
        <v>http://dx.doi.org/10.1136/injuryprev-2019-043299</v>
      </c>
      <c r="BJ11" t="s">
        <v>73</v>
      </c>
      <c r="BK11" t="s">
        <v>73</v>
      </c>
      <c r="BL11">
        <v>10</v>
      </c>
      <c r="BM11" t="s">
        <v>107</v>
      </c>
      <c r="BN11" t="s">
        <v>110</v>
      </c>
      <c r="BO11" t="s">
        <v>107</v>
      </c>
      <c r="BP11" t="s">
        <v>201</v>
      </c>
      <c r="BQ11">
        <v>31857422</v>
      </c>
      <c r="BR11" t="s">
        <v>98</v>
      </c>
      <c r="BS11" t="s">
        <v>81</v>
      </c>
      <c r="BT11" t="s">
        <v>82</v>
      </c>
      <c r="BU11" t="s">
        <v>379</v>
      </c>
      <c r="BV11" t="s">
        <v>598</v>
      </c>
      <c r="BW11" t="str">
        <f>HYPERLINK("https%3A%2F%2Fwww.webofscience.com%2Fwos%2Fwoscc%2Ffull-record%2FWOS:000576754700005","View Full Record in Web of Science")</f>
        <v>View Full Record in Web of Science</v>
      </c>
      <c r="BX11"/>
      <c r="BY11"/>
      <c r="BZ11"/>
    </row>
    <row r="12" spans="1:81" ht="15" x14ac:dyDescent="0.25">
      <c r="A12" s="2">
        <v>701000000</v>
      </c>
      <c r="B12" s="2" t="s">
        <v>203</v>
      </c>
      <c r="C12" t="s">
        <v>72</v>
      </c>
      <c r="D12" t="s">
        <v>751</v>
      </c>
      <c r="E12" s="54">
        <v>1</v>
      </c>
      <c r="F12" t="s">
        <v>73</v>
      </c>
      <c r="G12" t="s">
        <v>73</v>
      </c>
      <c r="H12" t="s">
        <v>73</v>
      </c>
      <c r="I12" t="s">
        <v>752</v>
      </c>
      <c r="J12" t="s">
        <v>73</v>
      </c>
      <c r="K12" t="s">
        <v>753</v>
      </c>
      <c r="L12" t="s">
        <v>754</v>
      </c>
      <c r="M12" t="s">
        <v>243</v>
      </c>
      <c r="N12" t="s">
        <v>73</v>
      </c>
      <c r="O12" t="s">
        <v>73</v>
      </c>
      <c r="P12" t="s">
        <v>74</v>
      </c>
      <c r="Q12" t="s">
        <v>75</v>
      </c>
      <c r="R12" t="s">
        <v>73</v>
      </c>
      <c r="S12" t="s">
        <v>73</v>
      </c>
      <c r="T12" t="s">
        <v>73</v>
      </c>
      <c r="U12" t="s">
        <v>73</v>
      </c>
      <c r="V12" t="s">
        <v>73</v>
      </c>
      <c r="W12" t="s">
        <v>73</v>
      </c>
      <c r="X12" t="s">
        <v>73</v>
      </c>
      <c r="Y12" t="s">
        <v>755</v>
      </c>
      <c r="Z12" t="s">
        <v>756</v>
      </c>
      <c r="AA12" t="s">
        <v>757</v>
      </c>
      <c r="AB12" t="s">
        <v>211</v>
      </c>
      <c r="AC12" t="s">
        <v>73</v>
      </c>
      <c r="AD12" t="s">
        <v>758</v>
      </c>
      <c r="AE12" t="s">
        <v>759</v>
      </c>
      <c r="AF12" t="s">
        <v>760</v>
      </c>
      <c r="AG12" t="s">
        <v>761</v>
      </c>
      <c r="AH12" t="s">
        <v>762</v>
      </c>
      <c r="AI12" t="s">
        <v>73</v>
      </c>
      <c r="AJ12">
        <v>55</v>
      </c>
      <c r="AK12">
        <v>52</v>
      </c>
      <c r="AL12">
        <v>56</v>
      </c>
      <c r="AM12">
        <v>87</v>
      </c>
      <c r="AN12">
        <v>298</v>
      </c>
      <c r="AO12" t="s">
        <v>169</v>
      </c>
      <c r="AP12" t="s">
        <v>170</v>
      </c>
      <c r="AQ12" t="s">
        <v>171</v>
      </c>
      <c r="AR12" t="s">
        <v>244</v>
      </c>
      <c r="AS12" t="s">
        <v>245</v>
      </c>
      <c r="AT12" t="s">
        <v>73</v>
      </c>
      <c r="AU12" t="s">
        <v>246</v>
      </c>
      <c r="AV12" t="s">
        <v>247</v>
      </c>
      <c r="AW12" t="s">
        <v>763</v>
      </c>
      <c r="AX12">
        <v>2024</v>
      </c>
      <c r="AY12">
        <v>132</v>
      </c>
      <c r="AZ12">
        <v>2</v>
      </c>
      <c r="BA12" t="s">
        <v>73</v>
      </c>
      <c r="BB12" t="s">
        <v>73</v>
      </c>
      <c r="BC12" t="s">
        <v>73</v>
      </c>
      <c r="BD12" t="s">
        <v>73</v>
      </c>
      <c r="BE12" t="s">
        <v>73</v>
      </c>
      <c r="BF12" t="s">
        <v>73</v>
      </c>
      <c r="BG12">
        <v>21803</v>
      </c>
      <c r="BH12" t="s">
        <v>764</v>
      </c>
      <c r="BI12" t="str">
        <f>HYPERLINK("http://dx.doi.org/10.1103/PhysRevLett.132.021803","http://dx.doi.org/10.1103/PhysRevLett.132.021803")</f>
        <v>http://dx.doi.org/10.1103/PhysRevLett.132.021803</v>
      </c>
      <c r="BJ12" t="s">
        <v>73</v>
      </c>
      <c r="BK12" t="s">
        <v>73</v>
      </c>
      <c r="BL12">
        <v>32</v>
      </c>
      <c r="BM12" t="s">
        <v>248</v>
      </c>
      <c r="BN12" t="s">
        <v>79</v>
      </c>
      <c r="BO12" t="s">
        <v>172</v>
      </c>
      <c r="BP12" t="s">
        <v>765</v>
      </c>
      <c r="BQ12">
        <v>38277607</v>
      </c>
      <c r="BR12" t="s">
        <v>238</v>
      </c>
      <c r="BS12" t="s">
        <v>81</v>
      </c>
      <c r="BT12" t="s">
        <v>81</v>
      </c>
      <c r="BU12" t="s">
        <v>379</v>
      </c>
      <c r="BV12" t="s">
        <v>766</v>
      </c>
      <c r="BW12" t="str">
        <f>HYPERLINK("https%3A%2F%2Fwww.webofscience.com%2Fwos%2Fwoscc%2Ffull-record%2FWOS:001185794500011","View Full Record in Web of Science")</f>
        <v>View Full Record in Web of Science</v>
      </c>
      <c r="BX12"/>
      <c r="BY12"/>
      <c r="BZ12"/>
      <c r="CA12"/>
    </row>
    <row r="13" spans="1:81" ht="15" x14ac:dyDescent="0.25">
      <c r="A13" s="2">
        <v>701000000</v>
      </c>
      <c r="B13" s="2" t="s">
        <v>203</v>
      </c>
      <c r="C13" t="s">
        <v>72</v>
      </c>
      <c r="D13" t="s">
        <v>767</v>
      </c>
      <c r="E13" s="54">
        <v>1</v>
      </c>
      <c r="F13" t="s">
        <v>73</v>
      </c>
      <c r="G13" t="s">
        <v>73</v>
      </c>
      <c r="H13" t="s">
        <v>73</v>
      </c>
      <c r="I13" t="s">
        <v>768</v>
      </c>
      <c r="J13" t="s">
        <v>73</v>
      </c>
      <c r="K13" t="s">
        <v>73</v>
      </c>
      <c r="L13" t="s">
        <v>769</v>
      </c>
      <c r="M13" t="s">
        <v>770</v>
      </c>
      <c r="N13" t="s">
        <v>73</v>
      </c>
      <c r="O13" t="s">
        <v>73</v>
      </c>
      <c r="P13" t="s">
        <v>74</v>
      </c>
      <c r="Q13" t="s">
        <v>93</v>
      </c>
      <c r="R13" t="s">
        <v>73</v>
      </c>
      <c r="S13" t="s">
        <v>73</v>
      </c>
      <c r="T13" t="s">
        <v>73</v>
      </c>
      <c r="U13" t="s">
        <v>73</v>
      </c>
      <c r="V13" t="s">
        <v>73</v>
      </c>
      <c r="W13" t="s">
        <v>73</v>
      </c>
      <c r="X13" t="s">
        <v>771</v>
      </c>
      <c r="Y13" t="s">
        <v>772</v>
      </c>
      <c r="Z13" t="s">
        <v>773</v>
      </c>
      <c r="AA13" t="s">
        <v>774</v>
      </c>
      <c r="AB13" t="s">
        <v>775</v>
      </c>
      <c r="AC13" t="s">
        <v>776</v>
      </c>
      <c r="AD13" t="s">
        <v>777</v>
      </c>
      <c r="AE13" t="s">
        <v>778</v>
      </c>
      <c r="AF13" t="s">
        <v>779</v>
      </c>
      <c r="AG13" t="s">
        <v>780</v>
      </c>
      <c r="AH13" t="s">
        <v>781</v>
      </c>
      <c r="AI13" t="s">
        <v>73</v>
      </c>
      <c r="AJ13">
        <v>101</v>
      </c>
      <c r="AK13">
        <v>148</v>
      </c>
      <c r="AL13">
        <v>151</v>
      </c>
      <c r="AM13">
        <v>51</v>
      </c>
      <c r="AN13">
        <v>394</v>
      </c>
      <c r="AO13" t="s">
        <v>782</v>
      </c>
      <c r="AP13" t="s">
        <v>158</v>
      </c>
      <c r="AQ13" t="s">
        <v>783</v>
      </c>
      <c r="AR13" t="s">
        <v>784</v>
      </c>
      <c r="AS13" t="s">
        <v>785</v>
      </c>
      <c r="AT13" t="s">
        <v>73</v>
      </c>
      <c r="AU13" t="s">
        <v>786</v>
      </c>
      <c r="AV13" t="s">
        <v>787</v>
      </c>
      <c r="AW13" t="s">
        <v>92</v>
      </c>
      <c r="AX13">
        <v>2021</v>
      </c>
      <c r="AY13">
        <v>36</v>
      </c>
      <c r="AZ13">
        <v>9</v>
      </c>
      <c r="BA13" t="s">
        <v>73</v>
      </c>
      <c r="BB13" t="s">
        <v>73</v>
      </c>
      <c r="BC13" t="s">
        <v>73</v>
      </c>
      <c r="BD13" t="s">
        <v>73</v>
      </c>
      <c r="BE13">
        <v>822</v>
      </c>
      <c r="BF13">
        <v>836</v>
      </c>
      <c r="BG13" t="s">
        <v>73</v>
      </c>
      <c r="BH13" t="s">
        <v>788</v>
      </c>
      <c r="BI13" t="str">
        <f>HYPERLINK("http://dx.doi.org/10.1016/j.tree.2021.05.001","http://dx.doi.org/10.1016/j.tree.2021.05.001")</f>
        <v>http://dx.doi.org/10.1016/j.tree.2021.05.001</v>
      </c>
      <c r="BJ13" t="s">
        <v>73</v>
      </c>
      <c r="BK13" t="s">
        <v>109</v>
      </c>
      <c r="BL13">
        <v>15</v>
      </c>
      <c r="BM13" t="s">
        <v>789</v>
      </c>
      <c r="BN13" t="s">
        <v>79</v>
      </c>
      <c r="BO13" t="s">
        <v>790</v>
      </c>
      <c r="BP13" t="s">
        <v>791</v>
      </c>
      <c r="BQ13">
        <v>34088543</v>
      </c>
      <c r="BR13" t="s">
        <v>239</v>
      </c>
      <c r="BS13" t="s">
        <v>81</v>
      </c>
      <c r="BT13" t="s">
        <v>82</v>
      </c>
      <c r="BU13" t="s">
        <v>379</v>
      </c>
      <c r="BV13" t="s">
        <v>792</v>
      </c>
      <c r="BW13" t="str">
        <f>HYPERLINK("https%3A%2F%2Fwww.webofscience.com%2Fwos%2Fwoscc%2Ffull-record%2FWOS:000684180000009","View Full Record in Web of Science")</f>
        <v>View Full Record in Web of Science</v>
      </c>
      <c r="BX13"/>
      <c r="BY13"/>
      <c r="BZ13"/>
    </row>
    <row r="14" spans="1:81" ht="15" x14ac:dyDescent="0.25">
      <c r="A14" s="2">
        <v>716000000</v>
      </c>
      <c r="B14" s="2" t="s">
        <v>258</v>
      </c>
      <c r="C14" t="s">
        <v>72</v>
      </c>
      <c r="D14" t="s">
        <v>599</v>
      </c>
      <c r="E14" s="54">
        <v>1</v>
      </c>
      <c r="F14" t="s">
        <v>73</v>
      </c>
      <c r="G14" t="s">
        <v>73</v>
      </c>
      <c r="H14" t="s">
        <v>73</v>
      </c>
      <c r="I14" t="s">
        <v>600</v>
      </c>
      <c r="J14" t="s">
        <v>73</v>
      </c>
      <c r="K14" t="s">
        <v>73</v>
      </c>
      <c r="L14" t="s">
        <v>601</v>
      </c>
      <c r="M14" t="s">
        <v>602</v>
      </c>
      <c r="N14" t="s">
        <v>73</v>
      </c>
      <c r="O14" t="s">
        <v>73</v>
      </c>
      <c r="P14" t="s">
        <v>74</v>
      </c>
      <c r="Q14" t="s">
        <v>75</v>
      </c>
      <c r="R14" t="s">
        <v>73</v>
      </c>
      <c r="S14" t="s">
        <v>73</v>
      </c>
      <c r="T14" t="s">
        <v>73</v>
      </c>
      <c r="U14" t="s">
        <v>73</v>
      </c>
      <c r="V14" t="s">
        <v>73</v>
      </c>
      <c r="W14" t="s">
        <v>603</v>
      </c>
      <c r="X14" t="s">
        <v>604</v>
      </c>
      <c r="Y14" t="s">
        <v>605</v>
      </c>
      <c r="Z14" t="s">
        <v>606</v>
      </c>
      <c r="AA14" t="s">
        <v>607</v>
      </c>
      <c r="AB14" t="s">
        <v>608</v>
      </c>
      <c r="AC14" t="s">
        <v>609</v>
      </c>
      <c r="AD14" t="s">
        <v>610</v>
      </c>
      <c r="AE14" t="s">
        <v>611</v>
      </c>
      <c r="AF14" t="s">
        <v>612</v>
      </c>
      <c r="AG14" t="s">
        <v>86</v>
      </c>
      <c r="AH14" t="s">
        <v>613</v>
      </c>
      <c r="AI14" t="s">
        <v>73</v>
      </c>
      <c r="AJ14">
        <v>187</v>
      </c>
      <c r="AK14">
        <v>199</v>
      </c>
      <c r="AL14">
        <v>201</v>
      </c>
      <c r="AM14">
        <v>18</v>
      </c>
      <c r="AN14">
        <v>199</v>
      </c>
      <c r="AO14" t="s">
        <v>89</v>
      </c>
      <c r="AP14" t="s">
        <v>90</v>
      </c>
      <c r="AQ14" t="s">
        <v>91</v>
      </c>
      <c r="AR14" t="s">
        <v>614</v>
      </c>
      <c r="AS14" t="s">
        <v>615</v>
      </c>
      <c r="AT14" t="s">
        <v>73</v>
      </c>
      <c r="AU14" t="s">
        <v>616</v>
      </c>
      <c r="AV14" t="s">
        <v>617</v>
      </c>
      <c r="AW14" t="s">
        <v>147</v>
      </c>
      <c r="AX14">
        <v>2020</v>
      </c>
      <c r="AY14">
        <v>117</v>
      </c>
      <c r="AZ14" t="s">
        <v>73</v>
      </c>
      <c r="BA14" t="s">
        <v>73</v>
      </c>
      <c r="BB14" t="s">
        <v>73</v>
      </c>
      <c r="BC14" t="s">
        <v>73</v>
      </c>
      <c r="BD14" t="s">
        <v>73</v>
      </c>
      <c r="BE14" t="s">
        <v>73</v>
      </c>
      <c r="BF14" t="s">
        <v>73</v>
      </c>
      <c r="BG14">
        <v>106620</v>
      </c>
      <c r="BH14" t="s">
        <v>618</v>
      </c>
      <c r="BI14" t="str">
        <f>HYPERLINK("http://dx.doi.org/10.1016/j.ecolind.2020.106620","http://dx.doi.org/10.1016/j.ecolind.2020.106620")</f>
        <v>http://dx.doi.org/10.1016/j.ecolind.2020.106620</v>
      </c>
      <c r="BJ14" t="s">
        <v>73</v>
      </c>
      <c r="BK14" t="s">
        <v>73</v>
      </c>
      <c r="BL14">
        <v>23</v>
      </c>
      <c r="BM14" t="s">
        <v>619</v>
      </c>
      <c r="BN14" t="s">
        <v>110</v>
      </c>
      <c r="BO14" t="s">
        <v>186</v>
      </c>
      <c r="BP14" t="s">
        <v>620</v>
      </c>
      <c r="BQ14" t="s">
        <v>73</v>
      </c>
      <c r="BR14" t="s">
        <v>149</v>
      </c>
      <c r="BS14" t="s">
        <v>81</v>
      </c>
      <c r="BT14" t="s">
        <v>82</v>
      </c>
      <c r="BU14" t="s">
        <v>379</v>
      </c>
      <c r="BV14" t="s">
        <v>621</v>
      </c>
      <c r="BW14" t="str">
        <f>HYPERLINK("https%3A%2F%2Fwww.webofscience.com%2Fwos%2Fwoscc%2Ffull-record%2FWOS:000555551000005","View Full Record in Web of Science")</f>
        <v>View Full Record in Web of Science</v>
      </c>
      <c r="BX14"/>
      <c r="BY14"/>
      <c r="BZ14"/>
    </row>
    <row r="15" spans="1:81" ht="15" x14ac:dyDescent="0.25">
      <c r="A15" s="1">
        <v>702000000</v>
      </c>
      <c r="B15" s="2" t="s">
        <v>143</v>
      </c>
      <c r="C15" t="s">
        <v>72</v>
      </c>
      <c r="D15" t="s">
        <v>419</v>
      </c>
      <c r="E15" s="54">
        <v>1</v>
      </c>
      <c r="F15" t="s">
        <v>73</v>
      </c>
      <c r="G15" t="s">
        <v>73</v>
      </c>
      <c r="H15" t="s">
        <v>73</v>
      </c>
      <c r="I15" t="s">
        <v>420</v>
      </c>
      <c r="J15" t="s">
        <v>73</v>
      </c>
      <c r="K15" t="s">
        <v>73</v>
      </c>
      <c r="L15" t="s">
        <v>421</v>
      </c>
      <c r="M15" t="s">
        <v>160</v>
      </c>
      <c r="N15" t="s">
        <v>73</v>
      </c>
      <c r="O15" t="s">
        <v>73</v>
      </c>
      <c r="P15" t="s">
        <v>74</v>
      </c>
      <c r="Q15" t="s">
        <v>93</v>
      </c>
      <c r="R15" t="s">
        <v>73</v>
      </c>
      <c r="S15" t="s">
        <v>73</v>
      </c>
      <c r="T15" t="s">
        <v>73</v>
      </c>
      <c r="U15" t="s">
        <v>73</v>
      </c>
      <c r="V15" t="s">
        <v>73</v>
      </c>
      <c r="W15" t="s">
        <v>422</v>
      </c>
      <c r="X15" t="s">
        <v>423</v>
      </c>
      <c r="Y15" t="s">
        <v>424</v>
      </c>
      <c r="Z15" t="s">
        <v>425</v>
      </c>
      <c r="AA15" t="s">
        <v>426</v>
      </c>
      <c r="AB15" t="s">
        <v>427</v>
      </c>
      <c r="AC15" t="s">
        <v>428</v>
      </c>
      <c r="AD15" t="s">
        <v>429</v>
      </c>
      <c r="AE15" t="s">
        <v>430</v>
      </c>
      <c r="AF15" t="s">
        <v>431</v>
      </c>
      <c r="AG15" t="s">
        <v>432</v>
      </c>
      <c r="AH15" t="s">
        <v>433</v>
      </c>
      <c r="AI15" t="s">
        <v>73</v>
      </c>
      <c r="AJ15">
        <v>361</v>
      </c>
      <c r="AK15">
        <v>56</v>
      </c>
      <c r="AL15">
        <v>56</v>
      </c>
      <c r="AM15">
        <v>28</v>
      </c>
      <c r="AN15">
        <v>107</v>
      </c>
      <c r="AO15" t="s">
        <v>89</v>
      </c>
      <c r="AP15" t="s">
        <v>90</v>
      </c>
      <c r="AQ15" t="s">
        <v>91</v>
      </c>
      <c r="AR15" t="s">
        <v>161</v>
      </c>
      <c r="AS15" t="s">
        <v>162</v>
      </c>
      <c r="AT15" t="s">
        <v>73</v>
      </c>
      <c r="AU15" t="s">
        <v>163</v>
      </c>
      <c r="AV15" t="s">
        <v>164</v>
      </c>
      <c r="AW15" t="s">
        <v>188</v>
      </c>
      <c r="AX15">
        <v>2024</v>
      </c>
      <c r="AY15">
        <v>907</v>
      </c>
      <c r="AZ15" t="s">
        <v>73</v>
      </c>
      <c r="BA15" t="s">
        <v>73</v>
      </c>
      <c r="BB15" t="s">
        <v>73</v>
      </c>
      <c r="BC15" t="s">
        <v>73</v>
      </c>
      <c r="BD15" t="s">
        <v>73</v>
      </c>
      <c r="BE15" t="s">
        <v>73</v>
      </c>
      <c r="BF15" t="s">
        <v>73</v>
      </c>
      <c r="BG15">
        <v>167794</v>
      </c>
      <c r="BH15" t="s">
        <v>434</v>
      </c>
      <c r="BI15" t="str">
        <f>HYPERLINK("http://dx.doi.org/10.1016/j.scitotenv.2023.167794","http://dx.doi.org/10.1016/j.scitotenv.2023.167794")</f>
        <v>http://dx.doi.org/10.1016/j.scitotenv.2023.167794</v>
      </c>
      <c r="BJ15" t="s">
        <v>73</v>
      </c>
      <c r="BK15" t="s">
        <v>435</v>
      </c>
      <c r="BL15">
        <v>33</v>
      </c>
      <c r="BM15" t="s">
        <v>165</v>
      </c>
      <c r="BN15" t="s">
        <v>79</v>
      </c>
      <c r="BO15" t="s">
        <v>166</v>
      </c>
      <c r="BP15" t="s">
        <v>436</v>
      </c>
      <c r="BQ15">
        <v>37852502</v>
      </c>
      <c r="BR15" t="s">
        <v>149</v>
      </c>
      <c r="BS15" t="s">
        <v>81</v>
      </c>
      <c r="BT15" t="s">
        <v>82</v>
      </c>
      <c r="BU15" t="s">
        <v>379</v>
      </c>
      <c r="BV15" t="s">
        <v>437</v>
      </c>
      <c r="BW15" t="str">
        <f>HYPERLINK("https%3A%2F%2Fwww.webofscience.com%2Fwos%2Fwoscc%2Ffull-record%2FWOS:001106089500001","View Full Record in Web of Science")</f>
        <v>View Full Record in Web of Science</v>
      </c>
      <c r="BX15"/>
      <c r="BY15"/>
      <c r="BZ15"/>
    </row>
    <row r="16" spans="1:81" ht="15" x14ac:dyDescent="0.25">
      <c r="A16" s="2">
        <v>705000000</v>
      </c>
      <c r="B16" s="2" t="s">
        <v>173</v>
      </c>
      <c r="C16" t="s">
        <v>72</v>
      </c>
      <c r="D16" t="s">
        <v>506</v>
      </c>
      <c r="E16" s="54">
        <v>1</v>
      </c>
      <c r="F16" t="s">
        <v>73</v>
      </c>
      <c r="G16" t="s">
        <v>73</v>
      </c>
      <c r="H16" t="s">
        <v>73</v>
      </c>
      <c r="I16" t="s">
        <v>507</v>
      </c>
      <c r="J16" t="s">
        <v>73</v>
      </c>
      <c r="K16" t="s">
        <v>73</v>
      </c>
      <c r="L16" t="s">
        <v>508</v>
      </c>
      <c r="M16" t="s">
        <v>127</v>
      </c>
      <c r="N16" t="s">
        <v>73</v>
      </c>
      <c r="O16" t="s">
        <v>73</v>
      </c>
      <c r="P16" t="s">
        <v>74</v>
      </c>
      <c r="Q16" t="s">
        <v>93</v>
      </c>
      <c r="R16" t="s">
        <v>73</v>
      </c>
      <c r="S16" t="s">
        <v>73</v>
      </c>
      <c r="T16" t="s">
        <v>73</v>
      </c>
      <c r="U16" t="s">
        <v>73</v>
      </c>
      <c r="V16" t="s">
        <v>73</v>
      </c>
      <c r="W16" t="s">
        <v>73</v>
      </c>
      <c r="X16" t="s">
        <v>509</v>
      </c>
      <c r="Y16" t="s">
        <v>510</v>
      </c>
      <c r="Z16" t="s">
        <v>511</v>
      </c>
      <c r="AA16" t="s">
        <v>512</v>
      </c>
      <c r="AB16" t="s">
        <v>513</v>
      </c>
      <c r="AC16" t="s">
        <v>514</v>
      </c>
      <c r="AD16" t="s">
        <v>515</v>
      </c>
      <c r="AE16" t="s">
        <v>516</v>
      </c>
      <c r="AF16" t="s">
        <v>517</v>
      </c>
      <c r="AG16" t="s">
        <v>518</v>
      </c>
      <c r="AH16" t="s">
        <v>519</v>
      </c>
      <c r="AI16" t="s">
        <v>73</v>
      </c>
      <c r="AJ16">
        <v>315</v>
      </c>
      <c r="AK16">
        <v>23</v>
      </c>
      <c r="AL16">
        <v>23</v>
      </c>
      <c r="AM16">
        <v>46</v>
      </c>
      <c r="AN16">
        <v>95</v>
      </c>
      <c r="AO16" t="s">
        <v>94</v>
      </c>
      <c r="AP16" t="s">
        <v>95</v>
      </c>
      <c r="AQ16" t="s">
        <v>96</v>
      </c>
      <c r="AR16" t="s">
        <v>128</v>
      </c>
      <c r="AS16" t="s">
        <v>129</v>
      </c>
      <c r="AT16" t="s">
        <v>73</v>
      </c>
      <c r="AU16" t="s">
        <v>130</v>
      </c>
      <c r="AV16" t="s">
        <v>131</v>
      </c>
      <c r="AW16" t="s">
        <v>145</v>
      </c>
      <c r="AX16">
        <v>2024</v>
      </c>
      <c r="AY16">
        <v>176</v>
      </c>
      <c r="AZ16">
        <v>3</v>
      </c>
      <c r="BA16" t="s">
        <v>73</v>
      </c>
      <c r="BB16" t="s">
        <v>73</v>
      </c>
      <c r="BC16" t="s">
        <v>73</v>
      </c>
      <c r="BD16" t="s">
        <v>73</v>
      </c>
      <c r="BE16" t="s">
        <v>73</v>
      </c>
      <c r="BF16" t="s">
        <v>73</v>
      </c>
      <c r="BG16" t="s">
        <v>520</v>
      </c>
      <c r="BH16" t="s">
        <v>521</v>
      </c>
      <c r="BI16" t="str">
        <f>HYPERLINK("http://dx.doi.org/10.1111/ppl.14307","http://dx.doi.org/10.1111/ppl.14307")</f>
        <v>http://dx.doi.org/10.1111/ppl.14307</v>
      </c>
      <c r="BJ16" t="s">
        <v>73</v>
      </c>
      <c r="BK16" t="s">
        <v>73</v>
      </c>
      <c r="BL16">
        <v>27</v>
      </c>
      <c r="BM16" t="s">
        <v>118</v>
      </c>
      <c r="BN16" t="s">
        <v>79</v>
      </c>
      <c r="BO16" t="s">
        <v>118</v>
      </c>
      <c r="BP16" t="s">
        <v>522</v>
      </c>
      <c r="BQ16">
        <v>38705723</v>
      </c>
      <c r="BR16" t="s">
        <v>149</v>
      </c>
      <c r="BS16" t="s">
        <v>81</v>
      </c>
      <c r="BT16" t="s">
        <v>82</v>
      </c>
      <c r="BU16" t="s">
        <v>379</v>
      </c>
      <c r="BV16" t="s">
        <v>523</v>
      </c>
      <c r="BW16" t="str">
        <f>HYPERLINK("https%3A%2F%2Fwww.webofscience.com%2Fwos%2Fwoscc%2Ffull-record%2FWOS:001251018400001","View Full Record in Web of Science")</f>
        <v>View Full Record in Web of Science</v>
      </c>
      <c r="BX16"/>
      <c r="BY16"/>
      <c r="BZ16"/>
    </row>
    <row r="17" spans="1:79" ht="15" x14ac:dyDescent="0.25">
      <c r="A17" s="2">
        <v>705000000</v>
      </c>
      <c r="B17" s="2" t="s">
        <v>173</v>
      </c>
      <c r="C17" t="s">
        <v>72</v>
      </c>
      <c r="D17" t="s">
        <v>524</v>
      </c>
      <c r="E17" s="54">
        <v>1</v>
      </c>
      <c r="F17" t="s">
        <v>73</v>
      </c>
      <c r="G17" t="s">
        <v>73</v>
      </c>
      <c r="H17" t="s">
        <v>73</v>
      </c>
      <c r="I17" t="s">
        <v>525</v>
      </c>
      <c r="J17" t="s">
        <v>73</v>
      </c>
      <c r="K17" t="s">
        <v>73</v>
      </c>
      <c r="L17" t="s">
        <v>526</v>
      </c>
      <c r="M17" t="s">
        <v>174</v>
      </c>
      <c r="N17" t="s">
        <v>73</v>
      </c>
      <c r="O17" t="s">
        <v>73</v>
      </c>
      <c r="P17" t="s">
        <v>74</v>
      </c>
      <c r="Q17" t="s">
        <v>93</v>
      </c>
      <c r="R17" t="s">
        <v>73</v>
      </c>
      <c r="S17" t="s">
        <v>73</v>
      </c>
      <c r="T17" t="s">
        <v>73</v>
      </c>
      <c r="U17" t="s">
        <v>73</v>
      </c>
      <c r="V17" t="s">
        <v>73</v>
      </c>
      <c r="W17" t="s">
        <v>527</v>
      </c>
      <c r="X17" t="s">
        <v>528</v>
      </c>
      <c r="Y17" t="s">
        <v>529</v>
      </c>
      <c r="Z17" t="s">
        <v>530</v>
      </c>
      <c r="AA17" t="s">
        <v>531</v>
      </c>
      <c r="AB17" t="s">
        <v>532</v>
      </c>
      <c r="AC17" t="s">
        <v>533</v>
      </c>
      <c r="AD17" t="s">
        <v>534</v>
      </c>
      <c r="AE17" t="s">
        <v>535</v>
      </c>
      <c r="AF17" t="s">
        <v>536</v>
      </c>
      <c r="AG17" t="s">
        <v>537</v>
      </c>
      <c r="AH17" t="s">
        <v>538</v>
      </c>
      <c r="AI17" t="s">
        <v>73</v>
      </c>
      <c r="AJ17">
        <v>341</v>
      </c>
      <c r="AK17">
        <v>66</v>
      </c>
      <c r="AL17">
        <v>69</v>
      </c>
      <c r="AM17">
        <v>41</v>
      </c>
      <c r="AN17">
        <v>227</v>
      </c>
      <c r="AO17" t="s">
        <v>89</v>
      </c>
      <c r="AP17" t="s">
        <v>90</v>
      </c>
      <c r="AQ17" t="s">
        <v>91</v>
      </c>
      <c r="AR17" t="s">
        <v>175</v>
      </c>
      <c r="AS17" t="s">
        <v>176</v>
      </c>
      <c r="AT17" t="s">
        <v>73</v>
      </c>
      <c r="AU17" t="s">
        <v>177</v>
      </c>
      <c r="AV17" t="s">
        <v>178</v>
      </c>
      <c r="AW17" t="s">
        <v>123</v>
      </c>
      <c r="AX17">
        <v>2023</v>
      </c>
      <c r="AY17">
        <v>529</v>
      </c>
      <c r="AZ17" t="s">
        <v>73</v>
      </c>
      <c r="BA17" t="s">
        <v>73</v>
      </c>
      <c r="BB17" t="s">
        <v>73</v>
      </c>
      <c r="BC17" t="s">
        <v>73</v>
      </c>
      <c r="BD17" t="s">
        <v>73</v>
      </c>
      <c r="BE17" t="s">
        <v>73</v>
      </c>
      <c r="BF17" t="s">
        <v>73</v>
      </c>
      <c r="BG17">
        <v>120637</v>
      </c>
      <c r="BH17" t="s">
        <v>539</v>
      </c>
      <c r="BI17" t="str">
        <f>HYPERLINK("http://dx.doi.org/10.1016/j.foreco.2022.120637","http://dx.doi.org/10.1016/j.foreco.2022.120637")</f>
        <v>http://dx.doi.org/10.1016/j.foreco.2022.120637</v>
      </c>
      <c r="BJ17" t="s">
        <v>73</v>
      </c>
      <c r="BK17" t="s">
        <v>540</v>
      </c>
      <c r="BL17">
        <v>24</v>
      </c>
      <c r="BM17" t="s">
        <v>179</v>
      </c>
      <c r="BN17" t="s">
        <v>79</v>
      </c>
      <c r="BO17" t="s">
        <v>179</v>
      </c>
      <c r="BP17" t="s">
        <v>541</v>
      </c>
      <c r="BQ17" t="s">
        <v>73</v>
      </c>
      <c r="BR17" t="s">
        <v>98</v>
      </c>
      <c r="BS17" t="s">
        <v>81</v>
      </c>
      <c r="BT17" t="s">
        <v>82</v>
      </c>
      <c r="BU17" t="s">
        <v>379</v>
      </c>
      <c r="BV17" t="s">
        <v>542</v>
      </c>
      <c r="BW17" t="str">
        <f>HYPERLINK("https%3A%2F%2Fwww.webofscience.com%2Fwos%2Fwoscc%2Ffull-record%2FWOS:000897231500002","View Full Record in Web of Science")</f>
        <v>View Full Record in Web of Science</v>
      </c>
      <c r="BX17"/>
      <c r="BY17"/>
      <c r="BZ17"/>
    </row>
    <row r="18" spans="1:79" ht="15" x14ac:dyDescent="0.25">
      <c r="A18" s="2">
        <v>701000000</v>
      </c>
      <c r="B18" s="2" t="s">
        <v>203</v>
      </c>
      <c r="C18" t="s">
        <v>72</v>
      </c>
      <c r="D18" t="s">
        <v>219</v>
      </c>
      <c r="E18" s="54">
        <v>1</v>
      </c>
      <c r="F18" t="s">
        <v>73</v>
      </c>
      <c r="G18" t="s">
        <v>73</v>
      </c>
      <c r="H18" t="s">
        <v>73</v>
      </c>
      <c r="I18" t="s">
        <v>220</v>
      </c>
      <c r="J18" t="s">
        <v>73</v>
      </c>
      <c r="K18" t="s">
        <v>209</v>
      </c>
      <c r="L18" t="s">
        <v>793</v>
      </c>
      <c r="M18" t="s">
        <v>210</v>
      </c>
      <c r="N18" t="s">
        <v>73</v>
      </c>
      <c r="O18" t="s">
        <v>73</v>
      </c>
      <c r="P18" t="s">
        <v>74</v>
      </c>
      <c r="Q18" t="s">
        <v>75</v>
      </c>
      <c r="R18" t="s">
        <v>73</v>
      </c>
      <c r="S18" t="s">
        <v>73</v>
      </c>
      <c r="T18" t="s">
        <v>73</v>
      </c>
      <c r="U18" t="s">
        <v>73</v>
      </c>
      <c r="V18" t="s">
        <v>73</v>
      </c>
      <c r="W18" t="s">
        <v>73</v>
      </c>
      <c r="X18" t="s">
        <v>73</v>
      </c>
      <c r="Y18" t="s">
        <v>221</v>
      </c>
      <c r="Z18" t="s">
        <v>222</v>
      </c>
      <c r="AA18" t="s">
        <v>794</v>
      </c>
      <c r="AB18" t="s">
        <v>223</v>
      </c>
      <c r="AC18" t="s">
        <v>73</v>
      </c>
      <c r="AD18" t="s">
        <v>795</v>
      </c>
      <c r="AE18" t="s">
        <v>796</v>
      </c>
      <c r="AF18" t="s">
        <v>224</v>
      </c>
      <c r="AG18" t="s">
        <v>797</v>
      </c>
      <c r="AH18" t="s">
        <v>225</v>
      </c>
      <c r="AI18" t="s">
        <v>73</v>
      </c>
      <c r="AJ18">
        <v>55</v>
      </c>
      <c r="AK18">
        <v>162</v>
      </c>
      <c r="AL18">
        <v>178</v>
      </c>
      <c r="AM18">
        <v>12</v>
      </c>
      <c r="AN18">
        <v>54</v>
      </c>
      <c r="AO18" t="s">
        <v>126</v>
      </c>
      <c r="AP18" t="s">
        <v>148</v>
      </c>
      <c r="AQ18" t="s">
        <v>212</v>
      </c>
      <c r="AR18" t="s">
        <v>213</v>
      </c>
      <c r="AS18" t="s">
        <v>214</v>
      </c>
      <c r="AT18" t="s">
        <v>73</v>
      </c>
      <c r="AU18" t="s">
        <v>215</v>
      </c>
      <c r="AV18" t="s">
        <v>216</v>
      </c>
      <c r="AW18" t="s">
        <v>108</v>
      </c>
      <c r="AX18">
        <v>2021</v>
      </c>
      <c r="AY18">
        <v>81</v>
      </c>
      <c r="AZ18">
        <v>8</v>
      </c>
      <c r="BA18" t="s">
        <v>73</v>
      </c>
      <c r="BB18" t="s">
        <v>73</v>
      </c>
      <c r="BC18" t="s">
        <v>73</v>
      </c>
      <c r="BD18" t="s">
        <v>73</v>
      </c>
      <c r="BE18" t="s">
        <v>73</v>
      </c>
      <c r="BF18" t="s">
        <v>73</v>
      </c>
      <c r="BG18">
        <v>689</v>
      </c>
      <c r="BH18" t="s">
        <v>226</v>
      </c>
      <c r="BI18" t="str">
        <f>HYPERLINK("http://dx.doi.org/10.1140/epjc/s10052-021-09402-3","http://dx.doi.org/10.1140/epjc/s10052-021-09402-3")</f>
        <v>http://dx.doi.org/10.1140/epjc/s10052-021-09402-3</v>
      </c>
      <c r="BJ18" t="s">
        <v>73</v>
      </c>
      <c r="BK18" t="s">
        <v>73</v>
      </c>
      <c r="BL18">
        <v>49</v>
      </c>
      <c r="BM18" t="s">
        <v>217</v>
      </c>
      <c r="BN18" t="s">
        <v>79</v>
      </c>
      <c r="BO18" t="s">
        <v>172</v>
      </c>
      <c r="BP18" t="s">
        <v>227</v>
      </c>
      <c r="BQ18" t="s">
        <v>73</v>
      </c>
      <c r="BR18" t="s">
        <v>80</v>
      </c>
      <c r="BS18" t="s">
        <v>81</v>
      </c>
      <c r="BT18" t="s">
        <v>82</v>
      </c>
      <c r="BU18" t="s">
        <v>379</v>
      </c>
      <c r="BV18" t="s">
        <v>228</v>
      </c>
      <c r="BW18" t="str">
        <f>HYPERLINK("https%3A%2F%2Fwww.webofscience.com%2Fwos%2Fwoscc%2Ffull-record%2FWOS:000692318100005","View Full Record in Web of Science")</f>
        <v>View Full Record in Web of Science</v>
      </c>
      <c r="BX18"/>
      <c r="BY18"/>
      <c r="BZ18"/>
    </row>
    <row r="19" spans="1:79" ht="15" x14ac:dyDescent="0.25">
      <c r="A19" s="2">
        <v>701000000</v>
      </c>
      <c r="B19" s="2" t="s">
        <v>203</v>
      </c>
      <c r="C19" t="s">
        <v>72</v>
      </c>
      <c r="D19" t="s">
        <v>798</v>
      </c>
      <c r="E19" s="54">
        <v>1</v>
      </c>
      <c r="F19" t="s">
        <v>73</v>
      </c>
      <c r="G19" t="s">
        <v>73</v>
      </c>
      <c r="H19" t="s">
        <v>73</v>
      </c>
      <c r="I19" t="s">
        <v>799</v>
      </c>
      <c r="J19" t="s">
        <v>73</v>
      </c>
      <c r="K19" t="s">
        <v>257</v>
      </c>
      <c r="L19" t="s">
        <v>800</v>
      </c>
      <c r="M19" t="s">
        <v>801</v>
      </c>
      <c r="N19" t="s">
        <v>73</v>
      </c>
      <c r="O19" t="s">
        <v>73</v>
      </c>
      <c r="P19" t="s">
        <v>74</v>
      </c>
      <c r="Q19" t="s">
        <v>75</v>
      </c>
      <c r="R19" t="s">
        <v>73</v>
      </c>
      <c r="S19" t="s">
        <v>73</v>
      </c>
      <c r="T19" t="s">
        <v>73</v>
      </c>
      <c r="U19" t="s">
        <v>73</v>
      </c>
      <c r="V19" t="s">
        <v>73</v>
      </c>
      <c r="W19" t="s">
        <v>802</v>
      </c>
      <c r="X19" t="s">
        <v>803</v>
      </c>
      <c r="Y19" t="s">
        <v>804</v>
      </c>
      <c r="Z19" t="s">
        <v>805</v>
      </c>
      <c r="AA19" t="s">
        <v>806</v>
      </c>
      <c r="AB19" t="s">
        <v>807</v>
      </c>
      <c r="AC19" t="s">
        <v>73</v>
      </c>
      <c r="AD19" t="s">
        <v>808</v>
      </c>
      <c r="AE19" t="s">
        <v>809</v>
      </c>
      <c r="AF19" t="s">
        <v>810</v>
      </c>
      <c r="AG19" t="s">
        <v>811</v>
      </c>
      <c r="AH19" t="s">
        <v>812</v>
      </c>
      <c r="AI19" t="s">
        <v>73</v>
      </c>
      <c r="AJ19">
        <v>82</v>
      </c>
      <c r="AK19">
        <v>15</v>
      </c>
      <c r="AL19">
        <v>16</v>
      </c>
      <c r="AM19">
        <v>13</v>
      </c>
      <c r="AN19">
        <v>171</v>
      </c>
      <c r="AO19" t="s">
        <v>234</v>
      </c>
      <c r="AP19" t="s">
        <v>235</v>
      </c>
      <c r="AQ19" t="s">
        <v>236</v>
      </c>
      <c r="AR19" t="s">
        <v>813</v>
      </c>
      <c r="AS19" t="s">
        <v>73</v>
      </c>
      <c r="AT19" t="s">
        <v>73</v>
      </c>
      <c r="AU19" t="s">
        <v>814</v>
      </c>
      <c r="AV19" t="s">
        <v>815</v>
      </c>
      <c r="AW19" t="s">
        <v>147</v>
      </c>
      <c r="AX19">
        <v>2023</v>
      </c>
      <c r="AY19" t="s">
        <v>73</v>
      </c>
      <c r="AZ19">
        <v>10</v>
      </c>
      <c r="BA19" t="s">
        <v>73</v>
      </c>
      <c r="BB19" t="s">
        <v>73</v>
      </c>
      <c r="BC19" t="s">
        <v>73</v>
      </c>
      <c r="BD19" t="s">
        <v>73</v>
      </c>
      <c r="BE19" t="s">
        <v>73</v>
      </c>
      <c r="BF19" t="s">
        <v>73</v>
      </c>
      <c r="BG19">
        <v>22</v>
      </c>
      <c r="BH19" t="s">
        <v>816</v>
      </c>
      <c r="BI19" t="str">
        <f>HYPERLINK("http://dx.doi.org/10.1088/1475-7516/2023/10/022","http://dx.doi.org/10.1088/1475-7516/2023/10/022")</f>
        <v>http://dx.doi.org/10.1088/1475-7516/2023/10/022</v>
      </c>
      <c r="BJ19" t="s">
        <v>73</v>
      </c>
      <c r="BK19" t="s">
        <v>73</v>
      </c>
      <c r="BL19">
        <v>38</v>
      </c>
      <c r="BM19" t="s">
        <v>817</v>
      </c>
      <c r="BN19" t="s">
        <v>79</v>
      </c>
      <c r="BO19" t="s">
        <v>256</v>
      </c>
      <c r="BP19" t="s">
        <v>818</v>
      </c>
      <c r="BQ19" t="s">
        <v>73</v>
      </c>
      <c r="BR19" t="s">
        <v>98</v>
      </c>
      <c r="BS19" t="s">
        <v>81</v>
      </c>
      <c r="BT19" t="s">
        <v>82</v>
      </c>
      <c r="BU19" t="s">
        <v>379</v>
      </c>
      <c r="BV19" t="s">
        <v>819</v>
      </c>
      <c r="BW19" t="str">
        <f>HYPERLINK("https%3A%2F%2Fwww.webofscience.com%2Fwos%2Fwoscc%2Ffull-record%2FWOS:001094313200001","View Full Record in Web of Science")</f>
        <v>View Full Record in Web of Science</v>
      </c>
      <c r="BX19"/>
      <c r="BY19"/>
      <c r="BZ19"/>
    </row>
    <row r="20" spans="1:79" ht="15" x14ac:dyDescent="0.25">
      <c r="A20" s="2">
        <v>705000000</v>
      </c>
      <c r="B20" s="2" t="s">
        <v>173</v>
      </c>
      <c r="C20" t="s">
        <v>72</v>
      </c>
      <c r="D20" t="s">
        <v>543</v>
      </c>
      <c r="E20" s="54">
        <v>1</v>
      </c>
      <c r="F20" t="s">
        <v>73</v>
      </c>
      <c r="G20" t="s">
        <v>73</v>
      </c>
      <c r="H20" t="s">
        <v>73</v>
      </c>
      <c r="I20" t="s">
        <v>544</v>
      </c>
      <c r="J20" t="s">
        <v>73</v>
      </c>
      <c r="K20" t="s">
        <v>73</v>
      </c>
      <c r="L20" t="s">
        <v>545</v>
      </c>
      <c r="M20" t="s">
        <v>546</v>
      </c>
      <c r="N20" t="s">
        <v>73</v>
      </c>
      <c r="O20" t="s">
        <v>73</v>
      </c>
      <c r="P20" t="s">
        <v>74</v>
      </c>
      <c r="Q20" t="s">
        <v>93</v>
      </c>
      <c r="R20" t="s">
        <v>73</v>
      </c>
      <c r="S20" t="s">
        <v>73</v>
      </c>
      <c r="T20" t="s">
        <v>73</v>
      </c>
      <c r="U20" t="s">
        <v>73</v>
      </c>
      <c r="V20" t="s">
        <v>73</v>
      </c>
      <c r="W20" t="s">
        <v>547</v>
      </c>
      <c r="X20" t="s">
        <v>548</v>
      </c>
      <c r="Y20" t="s">
        <v>549</v>
      </c>
      <c r="Z20" t="s">
        <v>550</v>
      </c>
      <c r="AA20" t="s">
        <v>551</v>
      </c>
      <c r="AB20" t="s">
        <v>552</v>
      </c>
      <c r="AC20" t="s">
        <v>553</v>
      </c>
      <c r="AD20" t="s">
        <v>554</v>
      </c>
      <c r="AE20" t="s">
        <v>555</v>
      </c>
      <c r="AF20" t="s">
        <v>556</v>
      </c>
      <c r="AG20" t="s">
        <v>557</v>
      </c>
      <c r="AH20" t="s">
        <v>558</v>
      </c>
      <c r="AI20" t="s">
        <v>73</v>
      </c>
      <c r="AJ20">
        <v>183</v>
      </c>
      <c r="AK20">
        <v>25</v>
      </c>
      <c r="AL20">
        <v>25</v>
      </c>
      <c r="AM20">
        <v>72</v>
      </c>
      <c r="AN20">
        <v>115</v>
      </c>
      <c r="AO20" t="s">
        <v>206</v>
      </c>
      <c r="AP20" t="s">
        <v>207</v>
      </c>
      <c r="AQ20" t="s">
        <v>208</v>
      </c>
      <c r="AR20" t="s">
        <v>559</v>
      </c>
      <c r="AS20" t="s">
        <v>73</v>
      </c>
      <c r="AT20" t="s">
        <v>73</v>
      </c>
      <c r="AU20" t="s">
        <v>560</v>
      </c>
      <c r="AV20" t="s">
        <v>561</v>
      </c>
      <c r="AW20" t="s">
        <v>108</v>
      </c>
      <c r="AX20">
        <v>2024</v>
      </c>
      <c r="AY20">
        <v>10</v>
      </c>
      <c r="AZ20">
        <v>4</v>
      </c>
      <c r="BA20" t="s">
        <v>73</v>
      </c>
      <c r="BB20" t="s">
        <v>73</v>
      </c>
      <c r="BC20" t="s">
        <v>73</v>
      </c>
      <c r="BD20" t="s">
        <v>73</v>
      </c>
      <c r="BE20">
        <v>281</v>
      </c>
      <c r="BF20">
        <v>297</v>
      </c>
      <c r="BG20" t="s">
        <v>73</v>
      </c>
      <c r="BH20" t="s">
        <v>562</v>
      </c>
      <c r="BI20" t="str">
        <f>HYPERLINK("http://dx.doi.org/10.1007/s40725-024-00223-7","http://dx.doi.org/10.1007/s40725-024-00223-7")</f>
        <v>http://dx.doi.org/10.1007/s40725-024-00223-7</v>
      </c>
      <c r="BJ20" t="s">
        <v>73</v>
      </c>
      <c r="BK20" t="s">
        <v>264</v>
      </c>
      <c r="BL20">
        <v>17</v>
      </c>
      <c r="BM20" t="s">
        <v>179</v>
      </c>
      <c r="BN20" t="s">
        <v>79</v>
      </c>
      <c r="BO20" t="s">
        <v>179</v>
      </c>
      <c r="BP20" t="s">
        <v>563</v>
      </c>
      <c r="BQ20" t="s">
        <v>73</v>
      </c>
      <c r="BR20" t="s">
        <v>149</v>
      </c>
      <c r="BS20" t="s">
        <v>81</v>
      </c>
      <c r="BT20" t="s">
        <v>82</v>
      </c>
      <c r="BU20" t="s">
        <v>379</v>
      </c>
      <c r="BV20" t="s">
        <v>564</v>
      </c>
      <c r="BW20" t="str">
        <f>HYPERLINK("https%3A%2F%2Fwww.webofscience.com%2Fwos%2Fwoscc%2Ffull-record%2FWOS:001251518000001","View Full Record in Web of Science")</f>
        <v>View Full Record in Web of Science</v>
      </c>
      <c r="BX20"/>
      <c r="BY20"/>
      <c r="BZ20"/>
    </row>
    <row r="21" spans="1:79" ht="15" x14ac:dyDescent="0.25">
      <c r="A21" s="2">
        <v>701000000</v>
      </c>
      <c r="B21" s="2" t="s">
        <v>203</v>
      </c>
      <c r="C21" t="s">
        <v>72</v>
      </c>
      <c r="D21" t="s">
        <v>820</v>
      </c>
      <c r="E21" s="54">
        <v>1</v>
      </c>
      <c r="F21" t="s">
        <v>73</v>
      </c>
      <c r="G21" t="s">
        <v>73</v>
      </c>
      <c r="H21" t="s">
        <v>73</v>
      </c>
      <c r="I21" t="s">
        <v>821</v>
      </c>
      <c r="J21" t="s">
        <v>73</v>
      </c>
      <c r="K21" t="s">
        <v>736</v>
      </c>
      <c r="L21" t="s">
        <v>822</v>
      </c>
      <c r="M21" t="s">
        <v>210</v>
      </c>
      <c r="N21" t="s">
        <v>73</v>
      </c>
      <c r="O21" t="s">
        <v>73</v>
      </c>
      <c r="P21" t="s">
        <v>74</v>
      </c>
      <c r="Q21" t="s">
        <v>75</v>
      </c>
      <c r="R21" t="s">
        <v>73</v>
      </c>
      <c r="S21" t="s">
        <v>73</v>
      </c>
      <c r="T21" t="s">
        <v>73</v>
      </c>
      <c r="U21" t="s">
        <v>73</v>
      </c>
      <c r="V21" t="s">
        <v>73</v>
      </c>
      <c r="W21" t="s">
        <v>73</v>
      </c>
      <c r="X21" t="s">
        <v>73</v>
      </c>
      <c r="Y21" t="s">
        <v>823</v>
      </c>
      <c r="Z21" t="s">
        <v>824</v>
      </c>
      <c r="AA21" t="s">
        <v>825</v>
      </c>
      <c r="AB21" t="s">
        <v>211</v>
      </c>
      <c r="AC21" t="s">
        <v>73</v>
      </c>
      <c r="AD21" t="s">
        <v>826</v>
      </c>
      <c r="AE21" t="s">
        <v>827</v>
      </c>
      <c r="AF21" t="s">
        <v>828</v>
      </c>
      <c r="AG21" t="s">
        <v>829</v>
      </c>
      <c r="AH21" t="s">
        <v>830</v>
      </c>
      <c r="AI21" t="s">
        <v>73</v>
      </c>
      <c r="AJ21">
        <v>47</v>
      </c>
      <c r="AK21">
        <v>93</v>
      </c>
      <c r="AL21">
        <v>93</v>
      </c>
      <c r="AM21">
        <v>7</v>
      </c>
      <c r="AN21">
        <v>33</v>
      </c>
      <c r="AO21" t="s">
        <v>126</v>
      </c>
      <c r="AP21" t="s">
        <v>148</v>
      </c>
      <c r="AQ21" t="s">
        <v>212</v>
      </c>
      <c r="AR21" t="s">
        <v>213</v>
      </c>
      <c r="AS21" t="s">
        <v>214</v>
      </c>
      <c r="AT21" t="s">
        <v>73</v>
      </c>
      <c r="AU21" t="s">
        <v>215</v>
      </c>
      <c r="AV21" t="s">
        <v>216</v>
      </c>
      <c r="AW21" t="s">
        <v>831</v>
      </c>
      <c r="AX21">
        <v>2023</v>
      </c>
      <c r="AY21">
        <v>83</v>
      </c>
      <c r="AZ21">
        <v>10</v>
      </c>
      <c r="BA21" t="s">
        <v>73</v>
      </c>
      <c r="BB21" t="s">
        <v>73</v>
      </c>
      <c r="BC21" t="s">
        <v>73</v>
      </c>
      <c r="BD21" t="s">
        <v>73</v>
      </c>
      <c r="BE21" t="s">
        <v>73</v>
      </c>
      <c r="BF21" t="s">
        <v>73</v>
      </c>
      <c r="BG21">
        <v>982</v>
      </c>
      <c r="BH21" t="s">
        <v>832</v>
      </c>
      <c r="BI21" t="str">
        <f>HYPERLINK("http://dx.doi.org/10.1140/epjc/s10052-023-11747-w","http://dx.doi.org/10.1140/epjc/s10052-023-11747-w")</f>
        <v>http://dx.doi.org/10.1140/epjc/s10052-023-11747-w</v>
      </c>
      <c r="BJ21" t="s">
        <v>73</v>
      </c>
      <c r="BK21" t="s">
        <v>73</v>
      </c>
      <c r="BL21">
        <v>67</v>
      </c>
      <c r="BM21" t="s">
        <v>217</v>
      </c>
      <c r="BN21" t="s">
        <v>79</v>
      </c>
      <c r="BO21" t="s">
        <v>172</v>
      </c>
      <c r="BP21" t="s">
        <v>833</v>
      </c>
      <c r="BQ21" t="s">
        <v>73</v>
      </c>
      <c r="BR21" t="s">
        <v>834</v>
      </c>
      <c r="BS21" t="s">
        <v>81</v>
      </c>
      <c r="BT21" t="s">
        <v>82</v>
      </c>
      <c r="BU21" t="s">
        <v>379</v>
      </c>
      <c r="BV21" t="s">
        <v>835</v>
      </c>
      <c r="BW21" t="str">
        <f>HYPERLINK("https%3A%2F%2Fwww.webofscience.com%2Fwos%2Fwoscc%2Ffull-record%2FWOS:001099632300001","View Full Record in Web of Science")</f>
        <v>View Full Record in Web of Science</v>
      </c>
      <c r="BX21"/>
      <c r="BY21"/>
      <c r="BZ21"/>
      <c r="CA21"/>
    </row>
    <row r="22" spans="1:79" ht="15" x14ac:dyDescent="0.25">
      <c r="A22" s="2">
        <v>701000000</v>
      </c>
      <c r="B22" s="2" t="s">
        <v>203</v>
      </c>
      <c r="C22" t="s">
        <v>72</v>
      </c>
      <c r="D22" t="s">
        <v>836</v>
      </c>
      <c r="E22" s="54">
        <v>1</v>
      </c>
      <c r="F22" t="s">
        <v>73</v>
      </c>
      <c r="G22" t="s">
        <v>73</v>
      </c>
      <c r="H22" t="s">
        <v>73</v>
      </c>
      <c r="I22" t="s">
        <v>837</v>
      </c>
      <c r="J22" t="s">
        <v>73</v>
      </c>
      <c r="K22" t="s">
        <v>209</v>
      </c>
      <c r="L22" t="s">
        <v>838</v>
      </c>
      <c r="M22" t="s">
        <v>210</v>
      </c>
      <c r="N22" t="s">
        <v>73</v>
      </c>
      <c r="O22" t="s">
        <v>73</v>
      </c>
      <c r="P22" t="s">
        <v>74</v>
      </c>
      <c r="Q22" t="s">
        <v>75</v>
      </c>
      <c r="R22" t="s">
        <v>73</v>
      </c>
      <c r="S22" t="s">
        <v>73</v>
      </c>
      <c r="T22" t="s">
        <v>73</v>
      </c>
      <c r="U22" t="s">
        <v>73</v>
      </c>
      <c r="V22" t="s">
        <v>73</v>
      </c>
      <c r="W22" t="s">
        <v>73</v>
      </c>
      <c r="X22" t="s">
        <v>839</v>
      </c>
      <c r="Y22" t="s">
        <v>840</v>
      </c>
      <c r="Z22" t="s">
        <v>841</v>
      </c>
      <c r="AA22" t="s">
        <v>842</v>
      </c>
      <c r="AB22" t="s">
        <v>843</v>
      </c>
      <c r="AC22" t="s">
        <v>73</v>
      </c>
      <c r="AD22" t="s">
        <v>844</v>
      </c>
      <c r="AE22" t="s">
        <v>845</v>
      </c>
      <c r="AF22" t="s">
        <v>846</v>
      </c>
      <c r="AG22" t="s">
        <v>847</v>
      </c>
      <c r="AH22" t="s">
        <v>848</v>
      </c>
      <c r="AI22" t="s">
        <v>73</v>
      </c>
      <c r="AJ22">
        <v>120</v>
      </c>
      <c r="AK22">
        <v>23</v>
      </c>
      <c r="AL22">
        <v>25</v>
      </c>
      <c r="AM22">
        <v>8</v>
      </c>
      <c r="AN22">
        <v>35</v>
      </c>
      <c r="AO22" t="s">
        <v>126</v>
      </c>
      <c r="AP22" t="s">
        <v>148</v>
      </c>
      <c r="AQ22" t="s">
        <v>212</v>
      </c>
      <c r="AR22" t="s">
        <v>213</v>
      </c>
      <c r="AS22" t="s">
        <v>214</v>
      </c>
      <c r="AT22" t="s">
        <v>73</v>
      </c>
      <c r="AU22" t="s">
        <v>215</v>
      </c>
      <c r="AV22" t="s">
        <v>216</v>
      </c>
      <c r="AW22" t="s">
        <v>849</v>
      </c>
      <c r="AX22">
        <v>2024</v>
      </c>
      <c r="AY22">
        <v>84</v>
      </c>
      <c r="AZ22">
        <v>1</v>
      </c>
      <c r="BA22" t="s">
        <v>73</v>
      </c>
      <c r="BB22" t="s">
        <v>73</v>
      </c>
      <c r="BC22" t="s">
        <v>73</v>
      </c>
      <c r="BD22" t="s">
        <v>73</v>
      </c>
      <c r="BE22" t="s">
        <v>73</v>
      </c>
      <c r="BF22" t="s">
        <v>73</v>
      </c>
      <c r="BG22">
        <v>78</v>
      </c>
      <c r="BH22" t="s">
        <v>850</v>
      </c>
      <c r="BI22" t="str">
        <f>HYPERLINK("http://dx.doi.org/10.1140/epjc/s10052-023-12130-5","http://dx.doi.org/10.1140/epjc/s10052-023-12130-5")</f>
        <v>http://dx.doi.org/10.1140/epjc/s10052-023-12130-5</v>
      </c>
      <c r="BJ22" t="s">
        <v>73</v>
      </c>
      <c r="BK22" t="s">
        <v>73</v>
      </c>
      <c r="BL22">
        <v>34</v>
      </c>
      <c r="BM22" t="s">
        <v>217</v>
      </c>
      <c r="BN22" t="s">
        <v>79</v>
      </c>
      <c r="BO22" t="s">
        <v>172</v>
      </c>
      <c r="BP22" t="s">
        <v>851</v>
      </c>
      <c r="BQ22" t="s">
        <v>73</v>
      </c>
      <c r="BR22" t="s">
        <v>80</v>
      </c>
      <c r="BS22" t="s">
        <v>81</v>
      </c>
      <c r="BT22" t="s">
        <v>82</v>
      </c>
      <c r="BU22" t="s">
        <v>379</v>
      </c>
      <c r="BV22" t="s">
        <v>852</v>
      </c>
      <c r="BW22" t="str">
        <f>HYPERLINK("https%3A%2F%2Fwww.webofscience.com%2Fwos%2Fwoscc%2Ffull-record%2FWOS:001161543700001","View Full Record in Web of Science")</f>
        <v>View Full Record in Web of Science</v>
      </c>
      <c r="BX22"/>
      <c r="BY22"/>
      <c r="BZ22"/>
    </row>
    <row r="23" spans="1:79" ht="15" x14ac:dyDescent="0.25">
      <c r="A23" s="1">
        <v>702000000</v>
      </c>
      <c r="B23" s="2" t="s">
        <v>143</v>
      </c>
      <c r="C23" t="s">
        <v>72</v>
      </c>
      <c r="D23" t="s">
        <v>438</v>
      </c>
      <c r="E23" s="54">
        <v>1</v>
      </c>
      <c r="F23" t="s">
        <v>73</v>
      </c>
      <c r="G23" t="s">
        <v>73</v>
      </c>
      <c r="H23" t="s">
        <v>73</v>
      </c>
      <c r="I23" t="s">
        <v>439</v>
      </c>
      <c r="J23" t="s">
        <v>73</v>
      </c>
      <c r="K23" t="s">
        <v>73</v>
      </c>
      <c r="L23" t="s">
        <v>440</v>
      </c>
      <c r="M23" t="s">
        <v>441</v>
      </c>
      <c r="N23" t="s">
        <v>73</v>
      </c>
      <c r="O23" t="s">
        <v>73</v>
      </c>
      <c r="P23" t="s">
        <v>74</v>
      </c>
      <c r="Q23" t="s">
        <v>93</v>
      </c>
      <c r="R23" t="s">
        <v>73</v>
      </c>
      <c r="S23" t="s">
        <v>73</v>
      </c>
      <c r="T23" t="s">
        <v>73</v>
      </c>
      <c r="U23" t="s">
        <v>73</v>
      </c>
      <c r="V23" t="s">
        <v>73</v>
      </c>
      <c r="W23" t="s">
        <v>442</v>
      </c>
      <c r="X23" t="s">
        <v>443</v>
      </c>
      <c r="Y23" t="s">
        <v>444</v>
      </c>
      <c r="Z23" t="s">
        <v>445</v>
      </c>
      <c r="AA23" t="s">
        <v>446</v>
      </c>
      <c r="AB23" t="s">
        <v>447</v>
      </c>
      <c r="AC23" t="s">
        <v>448</v>
      </c>
      <c r="AD23" t="s">
        <v>449</v>
      </c>
      <c r="AE23" t="s">
        <v>450</v>
      </c>
      <c r="AF23" t="s">
        <v>451</v>
      </c>
      <c r="AG23" t="s">
        <v>451</v>
      </c>
      <c r="AH23" t="s">
        <v>452</v>
      </c>
      <c r="AI23" t="s">
        <v>73</v>
      </c>
      <c r="AJ23">
        <v>179</v>
      </c>
      <c r="AK23">
        <v>42</v>
      </c>
      <c r="AL23">
        <v>43</v>
      </c>
      <c r="AM23">
        <v>18</v>
      </c>
      <c r="AN23">
        <v>54</v>
      </c>
      <c r="AO23" t="s">
        <v>116</v>
      </c>
      <c r="AP23" t="s">
        <v>87</v>
      </c>
      <c r="AQ23" t="s">
        <v>117</v>
      </c>
      <c r="AR23" t="s">
        <v>73</v>
      </c>
      <c r="AS23" t="s">
        <v>453</v>
      </c>
      <c r="AT23" t="s">
        <v>73</v>
      </c>
      <c r="AU23" t="s">
        <v>454</v>
      </c>
      <c r="AV23" t="s">
        <v>455</v>
      </c>
      <c r="AW23" t="s">
        <v>237</v>
      </c>
      <c r="AX23">
        <v>2024</v>
      </c>
      <c r="AY23">
        <v>23</v>
      </c>
      <c r="AZ23">
        <v>1</v>
      </c>
      <c r="BA23" t="s">
        <v>73</v>
      </c>
      <c r="BB23" t="s">
        <v>73</v>
      </c>
      <c r="BC23" t="s">
        <v>73</v>
      </c>
      <c r="BD23" t="s">
        <v>73</v>
      </c>
      <c r="BE23" t="s">
        <v>73</v>
      </c>
      <c r="BF23" t="s">
        <v>73</v>
      </c>
      <c r="BG23">
        <v>107</v>
      </c>
      <c r="BH23" t="s">
        <v>456</v>
      </c>
      <c r="BI23" t="str">
        <f>HYPERLINK("http://dx.doi.org/10.1186/s12943-024-02004-z","http://dx.doi.org/10.1186/s12943-024-02004-z")</f>
        <v>http://dx.doi.org/10.1186/s12943-024-02004-z</v>
      </c>
      <c r="BJ23" t="s">
        <v>73</v>
      </c>
      <c r="BK23" t="s">
        <v>73</v>
      </c>
      <c r="BL23">
        <v>26</v>
      </c>
      <c r="BM23" t="s">
        <v>457</v>
      </c>
      <c r="BN23" t="s">
        <v>79</v>
      </c>
      <c r="BO23" t="s">
        <v>457</v>
      </c>
      <c r="BP23" t="s">
        <v>458</v>
      </c>
      <c r="BQ23">
        <v>38760815</v>
      </c>
      <c r="BR23" t="s">
        <v>80</v>
      </c>
      <c r="BS23" t="s">
        <v>81</v>
      </c>
      <c r="BT23" t="s">
        <v>82</v>
      </c>
      <c r="BU23" t="s">
        <v>379</v>
      </c>
      <c r="BV23" t="s">
        <v>459</v>
      </c>
      <c r="BW23" t="str">
        <f>HYPERLINK("https%3A%2F%2Fwww.webofscience.com%2Fwos%2Fwoscc%2Ffull-record%2FWOS:001227228300001","View Full Record in Web of Science")</f>
        <v>View Full Record in Web of Science</v>
      </c>
      <c r="BX23"/>
      <c r="BY23"/>
      <c r="BZ23"/>
    </row>
    <row r="24" spans="1:79" ht="15" x14ac:dyDescent="0.25">
      <c r="A24" s="1">
        <v>704000000</v>
      </c>
      <c r="B24" s="2" t="s">
        <v>112</v>
      </c>
      <c r="C24" t="s">
        <v>72</v>
      </c>
      <c r="D24" t="s">
        <v>381</v>
      </c>
      <c r="E24" s="54">
        <v>1</v>
      </c>
      <c r="F24" t="s">
        <v>73</v>
      </c>
      <c r="G24" t="s">
        <v>73</v>
      </c>
      <c r="H24" t="s">
        <v>73</v>
      </c>
      <c r="I24" t="s">
        <v>382</v>
      </c>
      <c r="J24" t="s">
        <v>73</v>
      </c>
      <c r="K24" t="s">
        <v>73</v>
      </c>
      <c r="L24" t="s">
        <v>383</v>
      </c>
      <c r="M24" t="s">
        <v>384</v>
      </c>
      <c r="N24" t="s">
        <v>73</v>
      </c>
      <c r="O24" t="s">
        <v>73</v>
      </c>
      <c r="P24" t="s">
        <v>74</v>
      </c>
      <c r="Q24" t="s">
        <v>75</v>
      </c>
      <c r="R24" t="s">
        <v>73</v>
      </c>
      <c r="S24" t="s">
        <v>73</v>
      </c>
      <c r="T24" t="s">
        <v>73</v>
      </c>
      <c r="U24" t="s">
        <v>73</v>
      </c>
      <c r="V24" t="s">
        <v>73</v>
      </c>
      <c r="W24" t="s">
        <v>385</v>
      </c>
      <c r="X24" t="s">
        <v>386</v>
      </c>
      <c r="Y24" t="s">
        <v>387</v>
      </c>
      <c r="Z24" t="s">
        <v>388</v>
      </c>
      <c r="AA24" t="s">
        <v>389</v>
      </c>
      <c r="AB24" t="s">
        <v>390</v>
      </c>
      <c r="AC24" t="s">
        <v>391</v>
      </c>
      <c r="AD24" t="s">
        <v>392</v>
      </c>
      <c r="AE24" t="s">
        <v>393</v>
      </c>
      <c r="AF24" t="s">
        <v>394</v>
      </c>
      <c r="AG24" t="s">
        <v>395</v>
      </c>
      <c r="AH24" t="s">
        <v>396</v>
      </c>
      <c r="AI24" t="s">
        <v>73</v>
      </c>
      <c r="AJ24">
        <v>41</v>
      </c>
      <c r="AK24">
        <v>20</v>
      </c>
      <c r="AL24">
        <v>20</v>
      </c>
      <c r="AM24">
        <v>45</v>
      </c>
      <c r="AN24">
        <v>148</v>
      </c>
      <c r="AO24" t="s">
        <v>153</v>
      </c>
      <c r="AP24" t="s">
        <v>154</v>
      </c>
      <c r="AQ24" t="s">
        <v>155</v>
      </c>
      <c r="AR24" t="s">
        <v>397</v>
      </c>
      <c r="AS24" t="s">
        <v>398</v>
      </c>
      <c r="AT24" t="s">
        <v>73</v>
      </c>
      <c r="AU24" t="s">
        <v>384</v>
      </c>
      <c r="AV24" t="s">
        <v>399</v>
      </c>
      <c r="AW24" t="s">
        <v>119</v>
      </c>
      <c r="AX24">
        <v>2024</v>
      </c>
      <c r="AY24">
        <v>139</v>
      </c>
      <c r="AZ24" t="s">
        <v>73</v>
      </c>
      <c r="BA24" t="s">
        <v>73</v>
      </c>
      <c r="BB24" t="s">
        <v>73</v>
      </c>
      <c r="BC24" t="s">
        <v>73</v>
      </c>
      <c r="BD24" t="s">
        <v>73</v>
      </c>
      <c r="BE24" t="s">
        <v>73</v>
      </c>
      <c r="BF24" t="s">
        <v>73</v>
      </c>
      <c r="BG24">
        <v>107087</v>
      </c>
      <c r="BH24" t="s">
        <v>400</v>
      </c>
      <c r="BI24" t="str">
        <f>HYPERLINK("http://dx.doi.org/10.1016/j.landusepol.2024.107087","http://dx.doi.org/10.1016/j.landusepol.2024.107087")</f>
        <v>http://dx.doi.org/10.1016/j.landusepol.2024.107087</v>
      </c>
      <c r="BJ24" t="s">
        <v>73</v>
      </c>
      <c r="BK24" t="s">
        <v>259</v>
      </c>
      <c r="BL24">
        <v>11</v>
      </c>
      <c r="BM24" t="s">
        <v>168</v>
      </c>
      <c r="BN24" t="s">
        <v>88</v>
      </c>
      <c r="BO24" t="s">
        <v>166</v>
      </c>
      <c r="BP24" t="s">
        <v>401</v>
      </c>
      <c r="BQ24" t="s">
        <v>73</v>
      </c>
      <c r="BR24" t="s">
        <v>149</v>
      </c>
      <c r="BS24" t="s">
        <v>81</v>
      </c>
      <c r="BT24" t="s">
        <v>82</v>
      </c>
      <c r="BU24" t="s">
        <v>379</v>
      </c>
      <c r="BV24" t="s">
        <v>402</v>
      </c>
      <c r="BW24" t="str">
        <f>HYPERLINK("https%3A%2F%2Fwww.webofscience.com%2Fwos%2Fwoscc%2Ffull-record%2FWOS:001184951100001","View Full Record in Web of Science")</f>
        <v>View Full Record in Web of Science</v>
      </c>
      <c r="BX24"/>
      <c r="BY24"/>
      <c r="BZ24"/>
    </row>
    <row r="25" spans="1:79" ht="15" x14ac:dyDescent="0.25">
      <c r="A25" s="1">
        <v>711000000</v>
      </c>
      <c r="B25" s="2" t="s">
        <v>261</v>
      </c>
      <c r="C25" t="s">
        <v>72</v>
      </c>
      <c r="D25" t="s">
        <v>876</v>
      </c>
      <c r="E25" s="54">
        <v>1</v>
      </c>
      <c r="F25" t="s">
        <v>73</v>
      </c>
      <c r="G25" t="s">
        <v>73</v>
      </c>
      <c r="H25" t="s">
        <v>73</v>
      </c>
      <c r="I25" t="s">
        <v>877</v>
      </c>
      <c r="J25" t="s">
        <v>73</v>
      </c>
      <c r="K25" t="s">
        <v>878</v>
      </c>
      <c r="L25" t="s">
        <v>879</v>
      </c>
      <c r="M25" t="s">
        <v>880</v>
      </c>
      <c r="N25" t="s">
        <v>73</v>
      </c>
      <c r="O25" t="s">
        <v>73</v>
      </c>
      <c r="P25" t="s">
        <v>74</v>
      </c>
      <c r="Q25" t="s">
        <v>75</v>
      </c>
      <c r="R25" t="s">
        <v>73</v>
      </c>
      <c r="S25" t="s">
        <v>73</v>
      </c>
      <c r="T25" t="s">
        <v>73</v>
      </c>
      <c r="U25" t="s">
        <v>73</v>
      </c>
      <c r="V25" t="s">
        <v>73</v>
      </c>
      <c r="W25" t="s">
        <v>73</v>
      </c>
      <c r="X25" t="s">
        <v>881</v>
      </c>
      <c r="Y25" t="s">
        <v>882</v>
      </c>
      <c r="Z25" t="s">
        <v>883</v>
      </c>
      <c r="AA25" t="s">
        <v>884</v>
      </c>
      <c r="AB25" t="s">
        <v>885</v>
      </c>
      <c r="AC25" t="s">
        <v>886</v>
      </c>
      <c r="AD25" t="s">
        <v>887</v>
      </c>
      <c r="AE25" t="s">
        <v>888</v>
      </c>
      <c r="AF25" t="s">
        <v>889</v>
      </c>
      <c r="AG25" t="s">
        <v>890</v>
      </c>
      <c r="AH25" t="s">
        <v>891</v>
      </c>
      <c r="AI25" t="s">
        <v>73</v>
      </c>
      <c r="AJ25">
        <v>50</v>
      </c>
      <c r="AK25">
        <v>16</v>
      </c>
      <c r="AL25">
        <v>16</v>
      </c>
      <c r="AM25">
        <v>2</v>
      </c>
      <c r="AN25">
        <v>6</v>
      </c>
      <c r="AO25" t="s">
        <v>94</v>
      </c>
      <c r="AP25" t="s">
        <v>95</v>
      </c>
      <c r="AQ25" t="s">
        <v>96</v>
      </c>
      <c r="AR25" t="s">
        <v>892</v>
      </c>
      <c r="AS25" t="s">
        <v>893</v>
      </c>
      <c r="AT25" t="s">
        <v>73</v>
      </c>
      <c r="AU25" t="s">
        <v>894</v>
      </c>
      <c r="AV25" t="s">
        <v>895</v>
      </c>
      <c r="AW25" t="s">
        <v>97</v>
      </c>
      <c r="AX25">
        <v>2024</v>
      </c>
      <c r="AY25">
        <v>95</v>
      </c>
      <c r="AZ25">
        <v>6</v>
      </c>
      <c r="BA25" t="s">
        <v>73</v>
      </c>
      <c r="BB25" t="s">
        <v>73</v>
      </c>
      <c r="BC25" t="s">
        <v>73</v>
      </c>
      <c r="BD25" t="s">
        <v>73</v>
      </c>
      <c r="BE25">
        <v>1178</v>
      </c>
      <c r="BF25">
        <v>1192</v>
      </c>
      <c r="BG25" t="s">
        <v>73</v>
      </c>
      <c r="BH25" t="s">
        <v>896</v>
      </c>
      <c r="BI25" t="str">
        <f>HYPERLINK("http://dx.doi.org/10.1002/ana.26902","http://dx.doi.org/10.1002/ana.26902")</f>
        <v>http://dx.doi.org/10.1002/ana.26902</v>
      </c>
      <c r="BJ25" t="s">
        <v>73</v>
      </c>
      <c r="BK25" t="s">
        <v>146</v>
      </c>
      <c r="BL25">
        <v>15</v>
      </c>
      <c r="BM25" t="s">
        <v>897</v>
      </c>
      <c r="BN25" t="s">
        <v>79</v>
      </c>
      <c r="BO25" t="s">
        <v>202</v>
      </c>
      <c r="BP25" t="s">
        <v>898</v>
      </c>
      <c r="BQ25">
        <v>38466158</v>
      </c>
      <c r="BR25" t="s">
        <v>149</v>
      </c>
      <c r="BS25" t="s">
        <v>81</v>
      </c>
      <c r="BT25" t="s">
        <v>82</v>
      </c>
      <c r="BU25" t="s">
        <v>379</v>
      </c>
      <c r="BV25" t="s">
        <v>899</v>
      </c>
      <c r="BW25" t="str">
        <f>HYPERLINK("https%3A%2F%2Fwww.webofscience.com%2Fwos%2Fwoscc%2Ffull-record%2FWOS:001184868100001","View Full Record in Web of Science")</f>
        <v>View Full Record in Web of Science</v>
      </c>
      <c r="BX25"/>
      <c r="BY25"/>
      <c r="BZ25"/>
    </row>
    <row r="26" spans="1:79" ht="15" x14ac:dyDescent="0.25">
      <c r="A26" s="1">
        <v>709000000</v>
      </c>
      <c r="B26" s="2" t="s">
        <v>167</v>
      </c>
      <c r="C26" t="s">
        <v>72</v>
      </c>
      <c r="D26" t="s">
        <v>487</v>
      </c>
      <c r="E26" s="54">
        <v>0.5</v>
      </c>
      <c r="F26" t="s">
        <v>73</v>
      </c>
      <c r="G26" t="s">
        <v>73</v>
      </c>
      <c r="H26" t="s">
        <v>73</v>
      </c>
      <c r="I26" t="s">
        <v>488</v>
      </c>
      <c r="J26" t="s">
        <v>73</v>
      </c>
      <c r="K26" t="s">
        <v>489</v>
      </c>
      <c r="L26" t="s">
        <v>490</v>
      </c>
      <c r="M26" t="s">
        <v>230</v>
      </c>
      <c r="N26" t="s">
        <v>73</v>
      </c>
      <c r="O26" t="s">
        <v>73</v>
      </c>
      <c r="P26" t="s">
        <v>74</v>
      </c>
      <c r="Q26" t="s">
        <v>75</v>
      </c>
      <c r="R26" t="s">
        <v>73</v>
      </c>
      <c r="S26" t="s">
        <v>73</v>
      </c>
      <c r="T26" t="s">
        <v>73</v>
      </c>
      <c r="U26" t="s">
        <v>73</v>
      </c>
      <c r="V26" t="s">
        <v>73</v>
      </c>
      <c r="W26" t="s">
        <v>491</v>
      </c>
      <c r="X26" t="s">
        <v>492</v>
      </c>
      <c r="Y26" t="s">
        <v>493</v>
      </c>
      <c r="Z26" t="s">
        <v>494</v>
      </c>
      <c r="AA26" t="s">
        <v>495</v>
      </c>
      <c r="AB26" t="s">
        <v>496</v>
      </c>
      <c r="AC26" t="s">
        <v>73</v>
      </c>
      <c r="AD26" t="s">
        <v>497</v>
      </c>
      <c r="AE26" t="s">
        <v>498</v>
      </c>
      <c r="AF26" t="s">
        <v>499</v>
      </c>
      <c r="AG26" t="s">
        <v>500</v>
      </c>
      <c r="AH26" t="s">
        <v>501</v>
      </c>
      <c r="AI26" t="s">
        <v>73</v>
      </c>
      <c r="AJ26">
        <v>113</v>
      </c>
      <c r="AK26">
        <v>26</v>
      </c>
      <c r="AL26">
        <v>26</v>
      </c>
      <c r="AM26">
        <v>9</v>
      </c>
      <c r="AN26">
        <v>41</v>
      </c>
      <c r="AO26" t="s">
        <v>126</v>
      </c>
      <c r="AP26" t="s">
        <v>148</v>
      </c>
      <c r="AQ26" t="s">
        <v>212</v>
      </c>
      <c r="AR26" t="s">
        <v>231</v>
      </c>
      <c r="AS26" t="s">
        <v>73</v>
      </c>
      <c r="AT26" t="s">
        <v>73</v>
      </c>
      <c r="AU26" t="s">
        <v>232</v>
      </c>
      <c r="AV26" t="s">
        <v>233</v>
      </c>
      <c r="AW26" t="s">
        <v>502</v>
      </c>
      <c r="AX26">
        <v>2024</v>
      </c>
      <c r="AY26" t="s">
        <v>73</v>
      </c>
      <c r="AZ26">
        <v>2</v>
      </c>
      <c r="BA26" t="s">
        <v>73</v>
      </c>
      <c r="BB26" t="s">
        <v>73</v>
      </c>
      <c r="BC26" t="s">
        <v>73</v>
      </c>
      <c r="BD26" t="s">
        <v>73</v>
      </c>
      <c r="BE26" t="s">
        <v>73</v>
      </c>
      <c r="BF26" t="s">
        <v>73</v>
      </c>
      <c r="BG26">
        <v>66</v>
      </c>
      <c r="BH26" t="s">
        <v>503</v>
      </c>
      <c r="BI26" t="str">
        <f>HYPERLINK("http://dx.doi.org/10.1007/JHEP02(2024)066","http://dx.doi.org/10.1007/JHEP02(2024)066")</f>
        <v>http://dx.doi.org/10.1007/JHEP02(2024)066</v>
      </c>
      <c r="BJ26" t="s">
        <v>73</v>
      </c>
      <c r="BK26" t="s">
        <v>73</v>
      </c>
      <c r="BL26">
        <v>40</v>
      </c>
      <c r="BM26" t="s">
        <v>217</v>
      </c>
      <c r="BN26" t="s">
        <v>79</v>
      </c>
      <c r="BO26" t="s">
        <v>172</v>
      </c>
      <c r="BP26" t="s">
        <v>504</v>
      </c>
      <c r="BQ26" t="s">
        <v>73</v>
      </c>
      <c r="BR26" t="s">
        <v>80</v>
      </c>
      <c r="BS26" t="s">
        <v>81</v>
      </c>
      <c r="BT26" t="s">
        <v>82</v>
      </c>
      <c r="BU26" t="s">
        <v>379</v>
      </c>
      <c r="BV26" t="s">
        <v>505</v>
      </c>
      <c r="BW26" t="str">
        <f>HYPERLINK("https%3A%2F%2Fwww.webofscience.com%2Fwos%2Fwoscc%2Ffull-record%2FWOS:001162274600001","View Full Record in Web of Science")</f>
        <v>View Full Record in Web of Science</v>
      </c>
      <c r="BX26"/>
      <c r="BY26"/>
      <c r="BZ26"/>
    </row>
    <row r="27" spans="1:79" ht="15" x14ac:dyDescent="0.25">
      <c r="A27" s="1">
        <v>711000000</v>
      </c>
      <c r="B27" s="2" t="s">
        <v>261</v>
      </c>
      <c r="C27" t="s">
        <v>72</v>
      </c>
      <c r="D27" t="s">
        <v>487</v>
      </c>
      <c r="E27" s="54">
        <v>0.5</v>
      </c>
      <c r="F27" t="s">
        <v>73</v>
      </c>
      <c r="G27" t="s">
        <v>73</v>
      </c>
      <c r="H27" t="s">
        <v>73</v>
      </c>
      <c r="I27" t="s">
        <v>488</v>
      </c>
      <c r="J27" t="s">
        <v>73</v>
      </c>
      <c r="K27" t="s">
        <v>489</v>
      </c>
      <c r="L27" t="s">
        <v>490</v>
      </c>
      <c r="M27" t="s">
        <v>230</v>
      </c>
      <c r="N27" t="s">
        <v>73</v>
      </c>
      <c r="O27" t="s">
        <v>73</v>
      </c>
      <c r="P27" t="s">
        <v>74</v>
      </c>
      <c r="Q27" t="s">
        <v>75</v>
      </c>
      <c r="R27" t="s">
        <v>73</v>
      </c>
      <c r="S27" t="s">
        <v>73</v>
      </c>
      <c r="T27" t="s">
        <v>73</v>
      </c>
      <c r="U27" t="s">
        <v>73</v>
      </c>
      <c r="V27" t="s">
        <v>73</v>
      </c>
      <c r="W27" t="s">
        <v>491</v>
      </c>
      <c r="X27" t="s">
        <v>492</v>
      </c>
      <c r="Y27" t="s">
        <v>493</v>
      </c>
      <c r="Z27" t="s">
        <v>494</v>
      </c>
      <c r="AA27" t="s">
        <v>495</v>
      </c>
      <c r="AB27" t="s">
        <v>496</v>
      </c>
      <c r="AC27" t="s">
        <v>73</v>
      </c>
      <c r="AD27" t="s">
        <v>497</v>
      </c>
      <c r="AE27" t="s">
        <v>498</v>
      </c>
      <c r="AF27" t="s">
        <v>499</v>
      </c>
      <c r="AG27" t="s">
        <v>500</v>
      </c>
      <c r="AH27" t="s">
        <v>501</v>
      </c>
      <c r="AI27" t="s">
        <v>73</v>
      </c>
      <c r="AJ27">
        <v>113</v>
      </c>
      <c r="AK27">
        <v>26</v>
      </c>
      <c r="AL27">
        <v>26</v>
      </c>
      <c r="AM27">
        <v>9</v>
      </c>
      <c r="AN27">
        <v>41</v>
      </c>
      <c r="AO27" t="s">
        <v>126</v>
      </c>
      <c r="AP27" t="s">
        <v>148</v>
      </c>
      <c r="AQ27" t="s">
        <v>212</v>
      </c>
      <c r="AR27" t="s">
        <v>231</v>
      </c>
      <c r="AS27" t="s">
        <v>73</v>
      </c>
      <c r="AT27" t="s">
        <v>73</v>
      </c>
      <c r="AU27" t="s">
        <v>232</v>
      </c>
      <c r="AV27" t="s">
        <v>233</v>
      </c>
      <c r="AW27" t="s">
        <v>502</v>
      </c>
      <c r="AX27">
        <v>2024</v>
      </c>
      <c r="AY27" t="s">
        <v>73</v>
      </c>
      <c r="AZ27">
        <v>2</v>
      </c>
      <c r="BA27" t="s">
        <v>73</v>
      </c>
      <c r="BB27" t="s">
        <v>73</v>
      </c>
      <c r="BC27" t="s">
        <v>73</v>
      </c>
      <c r="BD27" t="s">
        <v>73</v>
      </c>
      <c r="BE27" t="s">
        <v>73</v>
      </c>
      <c r="BF27" t="s">
        <v>73</v>
      </c>
      <c r="BG27">
        <v>66</v>
      </c>
      <c r="BH27" t="s">
        <v>503</v>
      </c>
      <c r="BI27" t="str">
        <f>HYPERLINK("http://dx.doi.org/10.1007/JHEP02(2024)066","http://dx.doi.org/10.1007/JHEP02(2024)066")</f>
        <v>http://dx.doi.org/10.1007/JHEP02(2024)066</v>
      </c>
      <c r="BJ27" t="s">
        <v>73</v>
      </c>
      <c r="BK27" t="s">
        <v>73</v>
      </c>
      <c r="BL27">
        <v>40</v>
      </c>
      <c r="BM27" t="s">
        <v>217</v>
      </c>
      <c r="BN27" t="s">
        <v>79</v>
      </c>
      <c r="BO27" t="s">
        <v>172</v>
      </c>
      <c r="BP27" t="s">
        <v>504</v>
      </c>
      <c r="BQ27" t="s">
        <v>73</v>
      </c>
      <c r="BR27" t="s">
        <v>80</v>
      </c>
      <c r="BS27" t="s">
        <v>81</v>
      </c>
      <c r="BT27" t="s">
        <v>82</v>
      </c>
      <c r="BU27" t="s">
        <v>379</v>
      </c>
      <c r="BV27" t="s">
        <v>505</v>
      </c>
      <c r="BW27" t="str">
        <f>HYPERLINK("https%3A%2F%2Fwww.webofscience.com%2Fwos%2Fwoscc%2Ffull-record%2FWOS:001162274600001","View Full Record in Web of Science")</f>
        <v>View Full Record in Web of Science</v>
      </c>
      <c r="BX27"/>
      <c r="BY27"/>
      <c r="BZ27"/>
    </row>
    <row r="28" spans="1:79" ht="15" x14ac:dyDescent="0.25">
      <c r="A28" s="2">
        <v>705000000</v>
      </c>
      <c r="B28" s="2" t="s">
        <v>173</v>
      </c>
      <c r="C28" t="s">
        <v>72</v>
      </c>
      <c r="D28" t="s">
        <v>565</v>
      </c>
      <c r="E28" s="54">
        <v>1</v>
      </c>
      <c r="F28" t="s">
        <v>73</v>
      </c>
      <c r="G28" t="s">
        <v>73</v>
      </c>
      <c r="H28" t="s">
        <v>73</v>
      </c>
      <c r="I28" t="s">
        <v>566</v>
      </c>
      <c r="J28" t="s">
        <v>73</v>
      </c>
      <c r="K28" t="s">
        <v>73</v>
      </c>
      <c r="L28" t="s">
        <v>567</v>
      </c>
      <c r="M28" t="s">
        <v>180</v>
      </c>
      <c r="N28" t="s">
        <v>73</v>
      </c>
      <c r="O28" t="s">
        <v>73</v>
      </c>
      <c r="P28" t="s">
        <v>74</v>
      </c>
      <c r="Q28" t="s">
        <v>75</v>
      </c>
      <c r="R28" t="s">
        <v>73</v>
      </c>
      <c r="S28" t="s">
        <v>73</v>
      </c>
      <c r="T28" t="s">
        <v>73</v>
      </c>
      <c r="U28" t="s">
        <v>73</v>
      </c>
      <c r="V28" t="s">
        <v>73</v>
      </c>
      <c r="W28" t="s">
        <v>568</v>
      </c>
      <c r="X28" t="s">
        <v>569</v>
      </c>
      <c r="Y28" t="s">
        <v>570</v>
      </c>
      <c r="Z28" t="s">
        <v>571</v>
      </c>
      <c r="AA28" t="s">
        <v>572</v>
      </c>
      <c r="AB28" t="s">
        <v>573</v>
      </c>
      <c r="AC28" t="s">
        <v>574</v>
      </c>
      <c r="AD28" t="s">
        <v>575</v>
      </c>
      <c r="AE28" t="s">
        <v>576</v>
      </c>
      <c r="AF28" t="s">
        <v>577</v>
      </c>
      <c r="AG28" t="s">
        <v>578</v>
      </c>
      <c r="AH28" t="s">
        <v>579</v>
      </c>
      <c r="AI28" t="s">
        <v>73</v>
      </c>
      <c r="AJ28">
        <v>126</v>
      </c>
      <c r="AK28">
        <v>15</v>
      </c>
      <c r="AL28">
        <v>15</v>
      </c>
      <c r="AM28">
        <v>32</v>
      </c>
      <c r="AN28">
        <v>68</v>
      </c>
      <c r="AO28" t="s">
        <v>94</v>
      </c>
      <c r="AP28" t="s">
        <v>95</v>
      </c>
      <c r="AQ28" t="s">
        <v>96</v>
      </c>
      <c r="AR28" t="s">
        <v>181</v>
      </c>
      <c r="AS28" t="s">
        <v>182</v>
      </c>
      <c r="AT28" t="s">
        <v>73</v>
      </c>
      <c r="AU28" t="s">
        <v>183</v>
      </c>
      <c r="AV28" t="s">
        <v>184</v>
      </c>
      <c r="AW28" t="s">
        <v>85</v>
      </c>
      <c r="AX28">
        <v>2024</v>
      </c>
      <c r="AY28">
        <v>30</v>
      </c>
      <c r="AZ28">
        <v>2</v>
      </c>
      <c r="BA28" t="s">
        <v>73</v>
      </c>
      <c r="BB28" t="s">
        <v>73</v>
      </c>
      <c r="BC28" t="s">
        <v>73</v>
      </c>
      <c r="BD28" t="s">
        <v>73</v>
      </c>
      <c r="BE28" t="s">
        <v>73</v>
      </c>
      <c r="BF28" t="s">
        <v>73</v>
      </c>
      <c r="BG28" t="s">
        <v>580</v>
      </c>
      <c r="BH28" t="s">
        <v>581</v>
      </c>
      <c r="BI28" t="str">
        <f>HYPERLINK("http://dx.doi.org/10.1111/gcb.17159","http://dx.doi.org/10.1111/gcb.17159")</f>
        <v>http://dx.doi.org/10.1111/gcb.17159</v>
      </c>
      <c r="BJ28" t="s">
        <v>73</v>
      </c>
      <c r="BK28" t="s">
        <v>73</v>
      </c>
      <c r="BL28">
        <v>18</v>
      </c>
      <c r="BM28" t="s">
        <v>185</v>
      </c>
      <c r="BN28" t="s">
        <v>79</v>
      </c>
      <c r="BO28" t="s">
        <v>186</v>
      </c>
      <c r="BP28" t="s">
        <v>582</v>
      </c>
      <c r="BQ28" t="s">
        <v>73</v>
      </c>
      <c r="BR28" t="s">
        <v>144</v>
      </c>
      <c r="BS28" t="s">
        <v>81</v>
      </c>
      <c r="BT28" t="s">
        <v>82</v>
      </c>
      <c r="BU28" t="s">
        <v>379</v>
      </c>
      <c r="BV28" t="s">
        <v>583</v>
      </c>
      <c r="BW28" t="str">
        <f>HYPERLINK("https%3A%2F%2Fwww.webofscience.com%2Fwos%2Fwoscc%2Ffull-record%2FWOS:001177413700002","View Full Record in Web of Science")</f>
        <v>View Full Record in Web of Science</v>
      </c>
      <c r="BX28"/>
      <c r="BY28"/>
      <c r="BZ28"/>
    </row>
    <row r="29" spans="1:79" ht="15" x14ac:dyDescent="0.25">
      <c r="A29" s="1">
        <v>704000000</v>
      </c>
      <c r="B29" s="2" t="s">
        <v>112</v>
      </c>
      <c r="C29" t="s">
        <v>72</v>
      </c>
      <c r="D29" t="s">
        <v>403</v>
      </c>
      <c r="E29" s="54">
        <v>1</v>
      </c>
      <c r="F29" t="s">
        <v>73</v>
      </c>
      <c r="G29" t="s">
        <v>73</v>
      </c>
      <c r="H29" t="s">
        <v>73</v>
      </c>
      <c r="I29" t="s">
        <v>404</v>
      </c>
      <c r="J29" t="s">
        <v>73</v>
      </c>
      <c r="K29" t="s">
        <v>73</v>
      </c>
      <c r="L29" t="s">
        <v>405</v>
      </c>
      <c r="M29" t="s">
        <v>120</v>
      </c>
      <c r="N29" t="s">
        <v>73</v>
      </c>
      <c r="O29" t="s">
        <v>73</v>
      </c>
      <c r="P29" t="s">
        <v>74</v>
      </c>
      <c r="Q29" t="s">
        <v>93</v>
      </c>
      <c r="R29" t="s">
        <v>73</v>
      </c>
      <c r="S29" t="s">
        <v>73</v>
      </c>
      <c r="T29" t="s">
        <v>73</v>
      </c>
      <c r="U29" t="s">
        <v>73</v>
      </c>
      <c r="V29" t="s">
        <v>73</v>
      </c>
      <c r="W29" t="s">
        <v>406</v>
      </c>
      <c r="X29" t="s">
        <v>407</v>
      </c>
      <c r="Y29" t="s">
        <v>408</v>
      </c>
      <c r="Z29" t="s">
        <v>409</v>
      </c>
      <c r="AA29" t="s">
        <v>410</v>
      </c>
      <c r="AB29" t="s">
        <v>411</v>
      </c>
      <c r="AC29" t="s">
        <v>412</v>
      </c>
      <c r="AD29" t="s">
        <v>413</v>
      </c>
      <c r="AE29" t="s">
        <v>414</v>
      </c>
      <c r="AF29" t="s">
        <v>140</v>
      </c>
      <c r="AG29" t="s">
        <v>141</v>
      </c>
      <c r="AH29" t="s">
        <v>415</v>
      </c>
      <c r="AI29" t="s">
        <v>73</v>
      </c>
      <c r="AJ29">
        <v>262</v>
      </c>
      <c r="AK29">
        <v>147</v>
      </c>
      <c r="AL29">
        <v>154</v>
      </c>
      <c r="AM29">
        <v>26</v>
      </c>
      <c r="AN29">
        <v>257</v>
      </c>
      <c r="AO29" t="s">
        <v>76</v>
      </c>
      <c r="AP29" t="s">
        <v>77</v>
      </c>
      <c r="AQ29" t="s">
        <v>78</v>
      </c>
      <c r="AR29" t="s">
        <v>73</v>
      </c>
      <c r="AS29" t="s">
        <v>121</v>
      </c>
      <c r="AT29" t="s">
        <v>73</v>
      </c>
      <c r="AU29" t="s">
        <v>120</v>
      </c>
      <c r="AV29" t="s">
        <v>122</v>
      </c>
      <c r="AW29" t="s">
        <v>85</v>
      </c>
      <c r="AX29">
        <v>2021</v>
      </c>
      <c r="AY29">
        <v>26</v>
      </c>
      <c r="AZ29">
        <v>4</v>
      </c>
      <c r="BA29" t="s">
        <v>73</v>
      </c>
      <c r="BB29" t="s">
        <v>73</v>
      </c>
      <c r="BC29" t="s">
        <v>73</v>
      </c>
      <c r="BD29" t="s">
        <v>73</v>
      </c>
      <c r="BE29" t="s">
        <v>73</v>
      </c>
      <c r="BF29" t="s">
        <v>73</v>
      </c>
      <c r="BG29">
        <v>881</v>
      </c>
      <c r="BH29" t="s">
        <v>416</v>
      </c>
      <c r="BI29" t="str">
        <f>HYPERLINK("http://dx.doi.org/10.3390/molecules26040881","http://dx.doi.org/10.3390/molecules26040881")</f>
        <v>http://dx.doi.org/10.3390/molecules26040881</v>
      </c>
      <c r="BJ29" t="s">
        <v>73</v>
      </c>
      <c r="BK29" t="s">
        <v>73</v>
      </c>
      <c r="BL29">
        <v>29</v>
      </c>
      <c r="BM29" t="s">
        <v>124</v>
      </c>
      <c r="BN29" t="s">
        <v>79</v>
      </c>
      <c r="BO29" t="s">
        <v>125</v>
      </c>
      <c r="BP29" t="s">
        <v>417</v>
      </c>
      <c r="BQ29">
        <v>33562416</v>
      </c>
      <c r="BR29" t="s">
        <v>115</v>
      </c>
      <c r="BS29" t="s">
        <v>81</v>
      </c>
      <c r="BT29" t="s">
        <v>82</v>
      </c>
      <c r="BU29" t="s">
        <v>379</v>
      </c>
      <c r="BV29" t="s">
        <v>418</v>
      </c>
      <c r="BW29" t="str">
        <f>HYPERLINK("https%3A%2F%2Fwww.webofscience.com%2Fwos%2Fwoscc%2Ffull-record%2FWOS:000624172100001","View Full Record in Web of Science")</f>
        <v>View Full Record in Web of Science</v>
      </c>
      <c r="BX29"/>
      <c r="BY29"/>
      <c r="BZ29"/>
    </row>
    <row r="30" spans="1:79" ht="15" x14ac:dyDescent="0.25">
      <c r="A30" s="1">
        <v>711000000</v>
      </c>
      <c r="B30" s="2" t="s">
        <v>261</v>
      </c>
      <c r="C30" t="s">
        <v>72</v>
      </c>
      <c r="D30" t="s">
        <v>900</v>
      </c>
      <c r="E30" s="54">
        <v>1</v>
      </c>
      <c r="F30" t="s">
        <v>73</v>
      </c>
      <c r="G30" t="s">
        <v>73</v>
      </c>
      <c r="H30" t="s">
        <v>73</v>
      </c>
      <c r="I30" t="s">
        <v>901</v>
      </c>
      <c r="J30" t="s">
        <v>73</v>
      </c>
      <c r="K30" t="s">
        <v>73</v>
      </c>
      <c r="L30" t="s">
        <v>902</v>
      </c>
      <c r="M30" t="s">
        <v>99</v>
      </c>
      <c r="N30" t="s">
        <v>73</v>
      </c>
      <c r="O30" t="s">
        <v>73</v>
      </c>
      <c r="P30" t="s">
        <v>74</v>
      </c>
      <c r="Q30" t="s">
        <v>75</v>
      </c>
      <c r="R30" t="s">
        <v>73</v>
      </c>
      <c r="S30" t="s">
        <v>73</v>
      </c>
      <c r="T30" t="s">
        <v>73</v>
      </c>
      <c r="U30" t="s">
        <v>73</v>
      </c>
      <c r="V30" t="s">
        <v>73</v>
      </c>
      <c r="W30" t="s">
        <v>903</v>
      </c>
      <c r="X30" t="s">
        <v>904</v>
      </c>
      <c r="Y30" t="s">
        <v>905</v>
      </c>
      <c r="Z30" t="s">
        <v>906</v>
      </c>
      <c r="AA30" t="s">
        <v>907</v>
      </c>
      <c r="AB30" t="s">
        <v>908</v>
      </c>
      <c r="AC30" t="s">
        <v>909</v>
      </c>
      <c r="AD30" t="s">
        <v>910</v>
      </c>
      <c r="AE30" t="s">
        <v>911</v>
      </c>
      <c r="AF30" t="s">
        <v>912</v>
      </c>
      <c r="AG30" t="s">
        <v>913</v>
      </c>
      <c r="AH30" t="s">
        <v>914</v>
      </c>
      <c r="AI30" t="s">
        <v>73</v>
      </c>
      <c r="AJ30">
        <v>53</v>
      </c>
      <c r="AK30">
        <v>34</v>
      </c>
      <c r="AL30">
        <v>35</v>
      </c>
      <c r="AM30">
        <v>6</v>
      </c>
      <c r="AN30">
        <v>50</v>
      </c>
      <c r="AO30" t="s">
        <v>100</v>
      </c>
      <c r="AP30" t="s">
        <v>101</v>
      </c>
      <c r="AQ30" t="s">
        <v>102</v>
      </c>
      <c r="AR30" t="s">
        <v>103</v>
      </c>
      <c r="AS30" t="s">
        <v>104</v>
      </c>
      <c r="AT30" t="s">
        <v>73</v>
      </c>
      <c r="AU30" t="s">
        <v>105</v>
      </c>
      <c r="AV30" t="s">
        <v>106</v>
      </c>
      <c r="AW30" t="s">
        <v>85</v>
      </c>
      <c r="AX30">
        <v>2023</v>
      </c>
      <c r="AY30">
        <v>20</v>
      </c>
      <c r="AZ30">
        <v>2</v>
      </c>
      <c r="BA30" t="s">
        <v>73</v>
      </c>
      <c r="BB30" t="s">
        <v>73</v>
      </c>
      <c r="BC30" t="s">
        <v>73</v>
      </c>
      <c r="BD30" t="s">
        <v>73</v>
      </c>
      <c r="BE30">
        <v>112</v>
      </c>
      <c r="BF30">
        <v>128</v>
      </c>
      <c r="BG30" t="s">
        <v>73</v>
      </c>
      <c r="BH30" t="s">
        <v>915</v>
      </c>
      <c r="BI30" t="str">
        <f>HYPERLINK("http://dx.doi.org/10.1123/jpah.2022-0464","http://dx.doi.org/10.1123/jpah.2022-0464")</f>
        <v>http://dx.doi.org/10.1123/jpah.2022-0464</v>
      </c>
      <c r="BJ30" t="s">
        <v>73</v>
      </c>
      <c r="BK30" t="s">
        <v>73</v>
      </c>
      <c r="BL30">
        <v>17</v>
      </c>
      <c r="BM30" t="s">
        <v>107</v>
      </c>
      <c r="BN30" t="s">
        <v>88</v>
      </c>
      <c r="BO30" t="s">
        <v>107</v>
      </c>
      <c r="BP30" t="s">
        <v>916</v>
      </c>
      <c r="BQ30">
        <v>36535269</v>
      </c>
      <c r="BR30" t="s">
        <v>917</v>
      </c>
      <c r="BS30" t="s">
        <v>81</v>
      </c>
      <c r="BT30" t="s">
        <v>82</v>
      </c>
      <c r="BU30" t="s">
        <v>379</v>
      </c>
      <c r="BV30" t="s">
        <v>918</v>
      </c>
      <c r="BW30" t="str">
        <f>HYPERLINK("https%3A%2F%2Fwww.webofscience.com%2Fwos%2Fwoscc%2Ffull-record%2FWOS:001021449600001","View Full Record in Web of Science")</f>
        <v>View Full Record in Web of Science</v>
      </c>
      <c r="BX30"/>
      <c r="BY30"/>
      <c r="BZ30"/>
    </row>
    <row r="31" spans="1:79" ht="15" x14ac:dyDescent="0.25">
      <c r="A31" s="1">
        <v>711000000</v>
      </c>
      <c r="B31" s="2" t="s">
        <v>261</v>
      </c>
      <c r="C31" t="s">
        <v>72</v>
      </c>
      <c r="D31" t="s">
        <v>919</v>
      </c>
      <c r="E31" s="54">
        <v>1</v>
      </c>
      <c r="F31" t="s">
        <v>73</v>
      </c>
      <c r="G31" t="s">
        <v>73</v>
      </c>
      <c r="H31" t="s">
        <v>73</v>
      </c>
      <c r="I31" t="s">
        <v>920</v>
      </c>
      <c r="J31" t="s">
        <v>73</v>
      </c>
      <c r="K31" t="s">
        <v>73</v>
      </c>
      <c r="L31" t="s">
        <v>921</v>
      </c>
      <c r="M31" t="s">
        <v>922</v>
      </c>
      <c r="N31" t="s">
        <v>73</v>
      </c>
      <c r="O31" t="s">
        <v>73</v>
      </c>
      <c r="P31" t="s">
        <v>74</v>
      </c>
      <c r="Q31" t="s">
        <v>75</v>
      </c>
      <c r="R31" t="s">
        <v>73</v>
      </c>
      <c r="S31" t="s">
        <v>73</v>
      </c>
      <c r="T31" t="s">
        <v>73</v>
      </c>
      <c r="U31" t="s">
        <v>73</v>
      </c>
      <c r="V31" t="s">
        <v>73</v>
      </c>
      <c r="W31" t="s">
        <v>923</v>
      </c>
      <c r="X31" t="s">
        <v>924</v>
      </c>
      <c r="Y31" t="s">
        <v>925</v>
      </c>
      <c r="Z31" t="s">
        <v>926</v>
      </c>
      <c r="AA31" t="s">
        <v>927</v>
      </c>
      <c r="AB31" t="s">
        <v>928</v>
      </c>
      <c r="AC31" t="s">
        <v>929</v>
      </c>
      <c r="AD31" t="s">
        <v>930</v>
      </c>
      <c r="AE31" t="s">
        <v>931</v>
      </c>
      <c r="AF31" t="s">
        <v>73</v>
      </c>
      <c r="AG31" t="s">
        <v>73</v>
      </c>
      <c r="AH31" t="s">
        <v>73</v>
      </c>
      <c r="AI31" t="s">
        <v>73</v>
      </c>
      <c r="AJ31">
        <v>85</v>
      </c>
      <c r="AK31">
        <v>17</v>
      </c>
      <c r="AL31">
        <v>17</v>
      </c>
      <c r="AM31">
        <v>7</v>
      </c>
      <c r="AN31">
        <v>17</v>
      </c>
      <c r="AO31" t="s">
        <v>153</v>
      </c>
      <c r="AP31" t="s">
        <v>154</v>
      </c>
      <c r="AQ31" t="s">
        <v>155</v>
      </c>
      <c r="AR31" t="s">
        <v>932</v>
      </c>
      <c r="AS31" t="s">
        <v>73</v>
      </c>
      <c r="AT31" t="s">
        <v>73</v>
      </c>
      <c r="AU31" t="s">
        <v>933</v>
      </c>
      <c r="AV31" t="s">
        <v>934</v>
      </c>
      <c r="AW31" t="s">
        <v>204</v>
      </c>
      <c r="AX31">
        <v>2024</v>
      </c>
      <c r="AY31">
        <v>25</v>
      </c>
      <c r="AZ31" t="s">
        <v>73</v>
      </c>
      <c r="BA31" t="s">
        <v>73</v>
      </c>
      <c r="BB31" t="s">
        <v>73</v>
      </c>
      <c r="BC31" t="s">
        <v>73</v>
      </c>
      <c r="BD31" t="s">
        <v>73</v>
      </c>
      <c r="BE31" t="s">
        <v>73</v>
      </c>
      <c r="BF31" t="s">
        <v>73</v>
      </c>
      <c r="BG31">
        <v>101599</v>
      </c>
      <c r="BH31" t="s">
        <v>935</v>
      </c>
      <c r="BI31" t="str">
        <f>HYPERLINK("http://dx.doi.org/10.1016/j.ssmph.2023.101599","http://dx.doi.org/10.1016/j.ssmph.2023.101599")</f>
        <v>http://dx.doi.org/10.1016/j.ssmph.2023.101599</v>
      </c>
      <c r="BJ31" t="s">
        <v>73</v>
      </c>
      <c r="BK31" t="s">
        <v>156</v>
      </c>
      <c r="BL31">
        <v>8</v>
      </c>
      <c r="BM31" t="s">
        <v>107</v>
      </c>
      <c r="BN31" t="s">
        <v>110</v>
      </c>
      <c r="BO31" t="s">
        <v>107</v>
      </c>
      <c r="BP31" t="s">
        <v>936</v>
      </c>
      <c r="BQ31">
        <v>38313871</v>
      </c>
      <c r="BR31" t="s">
        <v>115</v>
      </c>
      <c r="BS31" t="s">
        <v>81</v>
      </c>
      <c r="BT31" t="s">
        <v>82</v>
      </c>
      <c r="BU31" t="s">
        <v>379</v>
      </c>
      <c r="BV31" t="s">
        <v>937</v>
      </c>
      <c r="BW31" t="str">
        <f>HYPERLINK("https%3A%2F%2Fwww.webofscience.com%2Fwos%2Fwoscc%2Ffull-record%2FWOS:001167881300001","View Full Record in Web of Science")</f>
        <v>View Full Record in Web of Science</v>
      </c>
      <c r="BX31"/>
      <c r="BY31"/>
      <c r="BZ31"/>
    </row>
    <row r="33" spans="1:1" x14ac:dyDescent="0.2">
      <c r="A33" s="1" t="s">
        <v>939</v>
      </c>
    </row>
    <row r="34" spans="1:1" x14ac:dyDescent="0.2">
      <c r="A34" s="2" t="s">
        <v>308</v>
      </c>
    </row>
    <row r="35" spans="1:1" x14ac:dyDescent="0.2">
      <c r="A35" s="2" t="s">
        <v>938</v>
      </c>
    </row>
  </sheetData>
  <sortState ref="A2:BW35">
    <sortCondition ref="L1"/>
  </sortState>
  <conditionalFormatting sqref="L2">
    <cfRule type="duplicateValues" dxfId="25" priority="26" stopIfTrue="1"/>
  </conditionalFormatting>
  <conditionalFormatting sqref="L3">
    <cfRule type="duplicateValues" dxfId="24" priority="25" stopIfTrue="1"/>
  </conditionalFormatting>
  <conditionalFormatting sqref="L4">
    <cfRule type="duplicateValues" dxfId="23" priority="24" stopIfTrue="1"/>
  </conditionalFormatting>
  <conditionalFormatting sqref="L5">
    <cfRule type="duplicateValues" dxfId="22" priority="23" stopIfTrue="1"/>
  </conditionalFormatting>
  <conditionalFormatting sqref="L6">
    <cfRule type="duplicateValues" dxfId="21" priority="22" stopIfTrue="1"/>
  </conditionalFormatting>
  <conditionalFormatting sqref="L7">
    <cfRule type="duplicateValues" dxfId="20" priority="21" stopIfTrue="1"/>
  </conditionalFormatting>
  <conditionalFormatting sqref="L8">
    <cfRule type="duplicateValues" dxfId="19" priority="20" stopIfTrue="1"/>
  </conditionalFormatting>
  <conditionalFormatting sqref="L9:L10">
    <cfRule type="duplicateValues" dxfId="18" priority="19" stopIfTrue="1"/>
  </conditionalFormatting>
  <conditionalFormatting sqref="L11">
    <cfRule type="duplicateValues" dxfId="17" priority="18" stopIfTrue="1"/>
  </conditionalFormatting>
  <conditionalFormatting sqref="L12">
    <cfRule type="duplicateValues" dxfId="16" priority="17" stopIfTrue="1"/>
  </conditionalFormatting>
  <conditionalFormatting sqref="L13">
    <cfRule type="duplicateValues" dxfId="15" priority="16" stopIfTrue="1"/>
  </conditionalFormatting>
  <conditionalFormatting sqref="L14">
    <cfRule type="duplicateValues" dxfId="14" priority="15" stopIfTrue="1"/>
  </conditionalFormatting>
  <conditionalFormatting sqref="L15">
    <cfRule type="duplicateValues" dxfId="13" priority="14" stopIfTrue="1"/>
  </conditionalFormatting>
  <conditionalFormatting sqref="L16">
    <cfRule type="duplicateValues" dxfId="12" priority="13" stopIfTrue="1"/>
  </conditionalFormatting>
  <conditionalFormatting sqref="L17">
    <cfRule type="duplicateValues" dxfId="11" priority="12" stopIfTrue="1"/>
  </conditionalFormatting>
  <conditionalFormatting sqref="L18">
    <cfRule type="duplicateValues" dxfId="10" priority="11" stopIfTrue="1"/>
  </conditionalFormatting>
  <conditionalFormatting sqref="L19:L20">
    <cfRule type="duplicateValues" dxfId="9" priority="10" stopIfTrue="1"/>
  </conditionalFormatting>
  <conditionalFormatting sqref="L21">
    <cfRule type="duplicateValues" dxfId="8" priority="9" stopIfTrue="1"/>
  </conditionalFormatting>
  <conditionalFormatting sqref="L22">
    <cfRule type="duplicateValues" dxfId="7" priority="8" stopIfTrue="1"/>
  </conditionalFormatting>
  <conditionalFormatting sqref="L23">
    <cfRule type="duplicateValues" dxfId="6" priority="7" stopIfTrue="1"/>
  </conditionalFormatting>
  <conditionalFormatting sqref="L24:L26">
    <cfRule type="duplicateValues" dxfId="5" priority="6" stopIfTrue="1"/>
  </conditionalFormatting>
  <conditionalFormatting sqref="L27">
    <cfRule type="duplicateValues" dxfId="4" priority="5" stopIfTrue="1"/>
  </conditionalFormatting>
  <conditionalFormatting sqref="L28">
    <cfRule type="duplicateValues" dxfId="3" priority="4" stopIfTrue="1"/>
  </conditionalFormatting>
  <conditionalFormatting sqref="L29">
    <cfRule type="duplicateValues" dxfId="2" priority="3" stopIfTrue="1"/>
  </conditionalFormatting>
  <conditionalFormatting sqref="L30">
    <cfRule type="duplicateValues" dxfId="1" priority="2" stopIfTrue="1"/>
  </conditionalFormatting>
  <conditionalFormatting sqref="L31">
    <cfRule type="duplicateValues" dxfId="0" priority="1" stopIfTrue="1"/>
  </conditionalFormatting>
  <pageMargins left="0.75" right="0.75" top="1" bottom="1" header="0.5" footer="0.5"/>
  <pageSetup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D6" sqref="D6"/>
    </sheetView>
  </sheetViews>
  <sheetFormatPr defaultRowHeight="15" x14ac:dyDescent="0.25"/>
  <cols>
    <col min="1" max="1" width="48.85546875" bestFit="1" customWidth="1"/>
    <col min="2" max="2" width="48.42578125" bestFit="1" customWidth="1"/>
    <col min="4" max="4" width="27.140625" customWidth="1"/>
    <col min="5" max="5" width="18.7109375" bestFit="1" customWidth="1"/>
    <col min="6" max="6" width="57.5703125" bestFit="1" customWidth="1"/>
    <col min="7" max="7" width="14.28515625" bestFit="1" customWidth="1"/>
    <col min="8" max="8" width="23" bestFit="1" customWidth="1"/>
  </cols>
  <sheetData>
    <row r="1" spans="1:9" s="9" customFormat="1" x14ac:dyDescent="0.25">
      <c r="A1" s="9" t="s">
        <v>292</v>
      </c>
      <c r="B1" s="9" t="s">
        <v>293</v>
      </c>
      <c r="C1" s="9" t="s">
        <v>286</v>
      </c>
      <c r="D1" s="9" t="s">
        <v>291</v>
      </c>
      <c r="E1" s="9" t="s">
        <v>290</v>
      </c>
      <c r="F1" s="9" t="s">
        <v>289</v>
      </c>
      <c r="G1" s="9" t="s">
        <v>940</v>
      </c>
      <c r="H1" s="9" t="s">
        <v>941</v>
      </c>
      <c r="I1" s="9" t="s">
        <v>288</v>
      </c>
    </row>
    <row r="2" spans="1:9" x14ac:dyDescent="0.25">
      <c r="A2" t="s">
        <v>167</v>
      </c>
      <c r="B2" s="8" t="s">
        <v>296</v>
      </c>
      <c r="C2">
        <v>1332071</v>
      </c>
      <c r="D2" t="s">
        <v>942</v>
      </c>
      <c r="E2" t="s">
        <v>297</v>
      </c>
      <c r="F2" t="s">
        <v>294</v>
      </c>
      <c r="G2" t="s">
        <v>295</v>
      </c>
      <c r="H2" t="s">
        <v>943</v>
      </c>
      <c r="I2" s="15" t="s">
        <v>944</v>
      </c>
    </row>
    <row r="4" spans="1:9" x14ac:dyDescent="0.25">
      <c r="A4" s="16" t="s">
        <v>945</v>
      </c>
    </row>
    <row r="5" spans="1:9" x14ac:dyDescent="0.25">
      <c r="A5" t="s">
        <v>301</v>
      </c>
    </row>
    <row r="6" spans="1:9" x14ac:dyDescent="0.25">
      <c r="A6" t="s">
        <v>946</v>
      </c>
    </row>
    <row r="9" spans="1:9" x14ac:dyDescent="0.25">
      <c r="A9" t="s">
        <v>143</v>
      </c>
      <c r="B9" s="8" t="s">
        <v>299</v>
      </c>
      <c r="C9">
        <v>1026825</v>
      </c>
      <c r="D9" t="s">
        <v>947</v>
      </c>
      <c r="E9" t="s">
        <v>297</v>
      </c>
      <c r="F9" t="s">
        <v>311</v>
      </c>
      <c r="G9" t="s">
        <v>298</v>
      </c>
      <c r="H9" t="s">
        <v>948</v>
      </c>
      <c r="I9" s="15" t="s">
        <v>949</v>
      </c>
    </row>
    <row r="10" spans="1:9" x14ac:dyDescent="0.25">
      <c r="A10" t="s">
        <v>143</v>
      </c>
      <c r="B10" t="s">
        <v>304</v>
      </c>
      <c r="C10">
        <v>1182738</v>
      </c>
      <c r="D10" t="s">
        <v>950</v>
      </c>
      <c r="E10" t="s">
        <v>297</v>
      </c>
      <c r="F10" t="s">
        <v>302</v>
      </c>
      <c r="G10" t="s">
        <v>303</v>
      </c>
      <c r="H10" t="s">
        <v>951</v>
      </c>
      <c r="I10" s="15" t="s">
        <v>952</v>
      </c>
    </row>
    <row r="11" spans="1:9" x14ac:dyDescent="0.25">
      <c r="A11" t="s">
        <v>167</v>
      </c>
      <c r="B11" s="8" t="s">
        <v>296</v>
      </c>
      <c r="C11">
        <v>1217317</v>
      </c>
      <c r="D11" t="s">
        <v>953</v>
      </c>
      <c r="E11" t="s">
        <v>297</v>
      </c>
      <c r="F11" t="s">
        <v>294</v>
      </c>
      <c r="G11" t="s">
        <v>305</v>
      </c>
      <c r="H11" t="s">
        <v>954</v>
      </c>
      <c r="I11" s="17" t="s">
        <v>955</v>
      </c>
    </row>
    <row r="12" spans="1:9" x14ac:dyDescent="0.25">
      <c r="A12" t="s">
        <v>261</v>
      </c>
      <c r="B12" s="8" t="s">
        <v>307</v>
      </c>
      <c r="C12">
        <v>1288396</v>
      </c>
      <c r="D12" t="s">
        <v>956</v>
      </c>
      <c r="E12" t="s">
        <v>297</v>
      </c>
      <c r="F12" t="s">
        <v>287</v>
      </c>
      <c r="G12" t="s">
        <v>306</v>
      </c>
      <c r="H12" t="s">
        <v>957</v>
      </c>
      <c r="I12" s="18" t="s">
        <v>958</v>
      </c>
    </row>
    <row r="13" spans="1:9" x14ac:dyDescent="0.25">
      <c r="A13" t="s">
        <v>143</v>
      </c>
      <c r="B13" t="s">
        <v>304</v>
      </c>
      <c r="C13">
        <v>1173128</v>
      </c>
      <c r="D13" t="s">
        <v>950</v>
      </c>
      <c r="E13" t="s">
        <v>297</v>
      </c>
      <c r="F13" t="s">
        <v>314</v>
      </c>
      <c r="G13" t="s">
        <v>312</v>
      </c>
      <c r="H13" t="s">
        <v>959</v>
      </c>
      <c r="I13" s="19" t="s">
        <v>960</v>
      </c>
    </row>
    <row r="14" spans="1:9" x14ac:dyDescent="0.25">
      <c r="A14" t="s">
        <v>143</v>
      </c>
      <c r="B14" s="8" t="s">
        <v>299</v>
      </c>
      <c r="C14">
        <v>1181366</v>
      </c>
      <c r="D14" t="s">
        <v>961</v>
      </c>
      <c r="E14" t="s">
        <v>297</v>
      </c>
      <c r="F14" t="s">
        <v>310</v>
      </c>
      <c r="G14" t="s">
        <v>313</v>
      </c>
      <c r="H14" t="s">
        <v>962</v>
      </c>
      <c r="I14" s="19" t="s">
        <v>963</v>
      </c>
    </row>
    <row r="16" spans="1:9" x14ac:dyDescent="0.25">
      <c r="A16" s="16" t="s">
        <v>964</v>
      </c>
    </row>
    <row r="17" spans="1:1" x14ac:dyDescent="0.25">
      <c r="A17" t="s">
        <v>301</v>
      </c>
    </row>
    <row r="18" spans="1:1" x14ac:dyDescent="0.25">
      <c r="A18" t="s">
        <v>300</v>
      </c>
    </row>
  </sheetData>
  <hyperlinks>
    <hyperlink ref="I2" r:id="rId1"/>
    <hyperlink ref="I9" r:id="rId2"/>
    <hyperlink ref="I10" r:id="rId3"/>
    <hyperlink ref="I11" r:id="rId4"/>
    <hyperlink ref="I12" r:id="rId5"/>
    <hyperlink ref="I13" r:id="rId6"/>
    <hyperlink ref="I14" r:id="rId7"/>
  </hyperlinks>
  <pageMargins left="0.7" right="0.7" top="0.75" bottom="0.75" header="0.3" footer="0.3"/>
  <pageSetup orientation="portrait"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7358CC42BDBE4FBD864E7175EB4E01" ma:contentTypeVersion="17" ma:contentTypeDescription="Create a new document." ma:contentTypeScope="" ma:versionID="48224dea7e0c3819419bba9ee913191c">
  <xsd:schema xmlns:xsd="http://www.w3.org/2001/XMLSchema" xmlns:xs="http://www.w3.org/2001/XMLSchema" xmlns:p="http://schemas.microsoft.com/office/2006/metadata/properties" xmlns:ns3="0265ae25-8b5a-4d79-acc1-504b1c54301f" xmlns:ns4="6be2c6d7-449b-4d15-8c7d-c5acd344f0a7" targetNamespace="http://schemas.microsoft.com/office/2006/metadata/properties" ma:root="true" ma:fieldsID="5bc5e127b279cc1a817d7909eb3dcb90" ns3:_="" ns4:_="">
    <xsd:import namespace="0265ae25-8b5a-4d79-acc1-504b1c54301f"/>
    <xsd:import namespace="6be2c6d7-449b-4d15-8c7d-c5acd344f0a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5ae25-8b5a-4d79-acc1-504b1c5430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e2c6d7-449b-4d15-8c7d-c5acd344f0a7"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265ae25-8b5a-4d79-acc1-504b1c54301f" xsi:nil="true"/>
  </documentManagement>
</p:properties>
</file>

<file path=customXml/itemProps1.xml><?xml version="1.0" encoding="utf-8"?>
<ds:datastoreItem xmlns:ds="http://schemas.openxmlformats.org/officeDocument/2006/customXml" ds:itemID="{DB3AB3DB-50EF-4B46-9A53-46073F6C59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5ae25-8b5a-4d79-acc1-504b1c54301f"/>
    <ds:schemaRef ds:uri="6be2c6d7-449b-4d15-8c7d-c5acd344f0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6DB828-8BE3-4862-9D0F-3791EE30610E}">
  <ds:schemaRefs>
    <ds:schemaRef ds:uri="http://schemas.microsoft.com/sharepoint/v3/contenttype/forms"/>
  </ds:schemaRefs>
</ds:datastoreItem>
</file>

<file path=customXml/itemProps3.xml><?xml version="1.0" encoding="utf-8"?>
<ds:datastoreItem xmlns:ds="http://schemas.openxmlformats.org/officeDocument/2006/customXml" ds:itemID="{99AFCC19-0142-4230-9C2D-2B0D1718F878}">
  <ds:schemaRefs>
    <ds:schemaRef ds:uri="http://schemas.openxmlformats.org/package/2006/metadata/core-properties"/>
    <ds:schemaRef ds:uri="http://schemas.microsoft.com/office/2006/metadata/properties"/>
    <ds:schemaRef ds:uri="6be2c6d7-449b-4d15-8c7d-c5acd344f0a7"/>
    <ds:schemaRef ds:uri="http://purl.org/dc/terms/"/>
    <ds:schemaRef ds:uri="http://purl.org/dc/elements/1.1/"/>
    <ds:schemaRef ds:uri="0265ae25-8b5a-4d79-acc1-504b1c54301f"/>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Prehľad</vt:lpstr>
      <vt:lpstr>Nature Index</vt:lpstr>
      <vt:lpstr>HCP</vt:lpstr>
      <vt:lpstr>Patenty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Lukáč Stanislav</dc:creator>
  <cp:lastModifiedBy>Kanovský Martin</cp:lastModifiedBy>
  <dcterms:created xsi:type="dcterms:W3CDTF">2025-02-10T14:27:37Z</dcterms:created>
  <dcterms:modified xsi:type="dcterms:W3CDTF">2025-07-10T10:17:12Z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0x010100197358CC42BDBE4FBD864E7175EB4E01</vt:lpwstr>
  </property>
</Properties>
</file>