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4704AFBB-B98F-48AC-BB28-0A4006A158B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ozpis" sheetId="2" r:id="rId1"/>
    <sheet name="body" sheetId="1" r:id="rId2"/>
  </sheets>
  <definedNames>
    <definedName name="_xlnm._FilterDatabase" localSheetId="1" hidden="1">body!$A$1:$Q$254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E69" i="2"/>
  <c r="E67" i="2"/>
  <c r="E60" i="2"/>
  <c r="E55" i="2"/>
  <c r="E49" i="2"/>
  <c r="E39" i="2"/>
  <c r="E35" i="2"/>
  <c r="E29" i="2"/>
  <c r="E25" i="2"/>
  <c r="E20" i="2"/>
  <c r="E18" i="2"/>
  <c r="E14" i="2"/>
  <c r="E12" i="2"/>
  <c r="E8" i="2"/>
  <c r="E5" i="2"/>
  <c r="E70" i="2" s="1"/>
  <c r="D70" i="2" l="1"/>
  <c r="N174" i="1" l="1"/>
  <c r="N180" i="1"/>
  <c r="N251" i="1"/>
  <c r="N91" i="1"/>
  <c r="N158" i="1"/>
  <c r="N208" i="1"/>
  <c r="N115" i="1"/>
  <c r="N94" i="1"/>
  <c r="N122" i="1"/>
  <c r="N108" i="1"/>
  <c r="N142" i="1"/>
  <c r="N135" i="1"/>
  <c r="N62" i="1"/>
  <c r="N90" i="1"/>
  <c r="N166" i="1"/>
  <c r="N138" i="1"/>
  <c r="N93" i="1"/>
  <c r="N42" i="1"/>
  <c r="N30" i="1"/>
  <c r="N7" i="1"/>
  <c r="N33" i="1"/>
  <c r="N75" i="1"/>
  <c r="N97" i="1"/>
  <c r="N117" i="1"/>
  <c r="N87" i="1"/>
  <c r="N47" i="1"/>
  <c r="N22" i="1"/>
  <c r="N145" i="1"/>
  <c r="N154" i="1"/>
  <c r="N157" i="1"/>
  <c r="N80" i="1"/>
  <c r="N3" i="1"/>
  <c r="N69" i="1"/>
  <c r="N68" i="1"/>
  <c r="N150" i="1"/>
  <c r="N127" i="1"/>
  <c r="N28" i="1"/>
  <c r="N18" i="1"/>
  <c r="N67" i="1"/>
  <c r="N38" i="1"/>
  <c r="N32" i="1"/>
  <c r="N201" i="1"/>
  <c r="N192" i="1"/>
  <c r="N221" i="1"/>
  <c r="N184" i="1"/>
  <c r="N179" i="1"/>
  <c r="N173" i="1"/>
  <c r="N194" i="1"/>
  <c r="N86" i="1"/>
  <c r="N27" i="1"/>
  <c r="N5" i="1"/>
  <c r="N20" i="1"/>
  <c r="N101" i="1"/>
  <c r="N41" i="1"/>
  <c r="N126" i="1"/>
  <c r="N144" i="1"/>
  <c r="N107" i="1"/>
  <c r="N134" i="1"/>
  <c r="N74" i="1"/>
  <c r="N133" i="1"/>
  <c r="N71" i="1"/>
  <c r="N207" i="1"/>
  <c r="N200" i="1"/>
  <c r="N120" i="1"/>
  <c r="N149" i="1"/>
  <c r="N183" i="1"/>
  <c r="N165" i="1"/>
  <c r="N215" i="1"/>
  <c r="N185" i="1"/>
  <c r="N198" i="1"/>
  <c r="N254" i="1"/>
  <c r="N43" i="1"/>
  <c r="N137" i="1"/>
  <c r="N148" i="1"/>
  <c r="N191" i="1"/>
  <c r="N147" i="1"/>
  <c r="N132" i="1"/>
  <c r="N36" i="1"/>
  <c r="N169" i="1"/>
  <c r="N46" i="1"/>
  <c r="N209" i="1"/>
  <c r="N220" i="1"/>
  <c r="N15" i="1"/>
  <c r="N203" i="1"/>
  <c r="N125" i="1"/>
  <c r="N105" i="1"/>
  <c r="N50" i="1"/>
  <c r="N227" i="1"/>
  <c r="N226" i="1"/>
  <c r="N182" i="1"/>
  <c r="N250" i="1"/>
  <c r="N153" i="1"/>
  <c r="N172" i="1"/>
  <c r="N56" i="1"/>
  <c r="N168" i="1"/>
  <c r="N161" i="1"/>
  <c r="N177" i="1"/>
  <c r="N190" i="1"/>
  <c r="N76" i="1"/>
  <c r="N171" i="1"/>
  <c r="N253" i="1"/>
  <c r="N241" i="1"/>
  <c r="N247" i="1"/>
  <c r="N245" i="1"/>
  <c r="N164" i="1"/>
  <c r="N234" i="1"/>
  <c r="N231" i="1"/>
  <c r="N240" i="1"/>
  <c r="N249" i="1"/>
  <c r="N246" i="1"/>
  <c r="N244" i="1"/>
  <c r="N229" i="1"/>
  <c r="N238" i="1"/>
  <c r="N232" i="1"/>
  <c r="N224" i="1"/>
  <c r="N216" i="1"/>
  <c r="N223" i="1"/>
  <c r="N206" i="1"/>
  <c r="N189" i="1"/>
  <c r="N252" i="1"/>
  <c r="N197" i="1"/>
  <c r="N239" i="1"/>
  <c r="N237" i="1"/>
  <c r="N230" i="1"/>
  <c r="N205" i="1"/>
  <c r="N214" i="1"/>
  <c r="N66" i="1"/>
  <c r="N51" i="1"/>
  <c r="N100" i="1"/>
  <c r="N17" i="1"/>
  <c r="N40" i="1"/>
  <c r="N44" i="1"/>
  <c r="N49" i="1"/>
  <c r="N188" i="1"/>
  <c r="N119" i="1"/>
  <c r="N243" i="1"/>
  <c r="N73" i="1"/>
  <c r="N146" i="1"/>
  <c r="N55" i="1"/>
  <c r="N24" i="1"/>
  <c r="N131" i="1"/>
  <c r="N236" i="1"/>
  <c r="N26" i="1"/>
  <c r="N16" i="1"/>
  <c r="N54" i="1"/>
  <c r="N152" i="1"/>
  <c r="N85" i="1"/>
  <c r="N59" i="1"/>
  <c r="N84" i="1"/>
  <c r="N219" i="1"/>
  <c r="N83" i="1"/>
  <c r="N104" i="1"/>
  <c r="N65" i="1"/>
  <c r="N118" i="1"/>
  <c r="N25" i="1"/>
  <c r="N136" i="1"/>
  <c r="N113" i="1"/>
  <c r="N58" i="1"/>
  <c r="N106" i="1"/>
  <c r="N48" i="1"/>
  <c r="N61" i="1"/>
  <c r="N11" i="1"/>
  <c r="N14" i="1"/>
  <c r="N110" i="1"/>
  <c r="N103" i="1"/>
  <c r="N79" i="1"/>
  <c r="N99" i="1"/>
  <c r="N78" i="1"/>
  <c r="N39" i="1"/>
  <c r="N92" i="1"/>
  <c r="N82" i="1"/>
  <c r="N6" i="1"/>
  <c r="N52" i="1"/>
  <c r="N37" i="1"/>
  <c r="N13" i="1"/>
  <c r="N31" i="1"/>
  <c r="N35" i="1"/>
  <c r="N23" i="1"/>
  <c r="N34" i="1"/>
  <c r="N29" i="1"/>
  <c r="N12" i="1"/>
  <c r="N64" i="1"/>
  <c r="N143" i="1"/>
  <c r="N96" i="1"/>
  <c r="N19" i="1"/>
  <c r="N116" i="1"/>
  <c r="N178" i="1"/>
  <c r="N72" i="1"/>
  <c r="N130" i="1"/>
  <c r="N199" i="1"/>
  <c r="N167" i="1"/>
  <c r="N181" i="1"/>
  <c r="N187" i="1"/>
  <c r="N160" i="1"/>
  <c r="N163" i="1"/>
  <c r="N176" i="1"/>
  <c r="N186" i="1"/>
  <c r="N89" i="1"/>
  <c r="N202" i="1"/>
  <c r="N109" i="1"/>
  <c r="N204" i="1"/>
  <c r="N141" i="1"/>
  <c r="N248" i="1"/>
  <c r="N222" i="1"/>
  <c r="N21" i="1"/>
  <c r="N95" i="1"/>
  <c r="N60" i="1"/>
  <c r="N2" i="1"/>
  <c r="N10" i="1"/>
  <c r="N175" i="1"/>
  <c r="N81" i="1"/>
  <c r="N4" i="1"/>
  <c r="N9" i="1"/>
  <c r="N45" i="1"/>
  <c r="N8" i="1"/>
  <c r="N162" i="1"/>
  <c r="N228" i="1"/>
  <c r="N140" i="1"/>
  <c r="N114" i="1"/>
  <c r="N196" i="1"/>
  <c r="N212" i="1"/>
  <c r="N112" i="1"/>
  <c r="N53" i="1"/>
  <c r="N63" i="1"/>
  <c r="N70" i="1"/>
  <c r="N129" i="1"/>
  <c r="N77" i="1"/>
  <c r="N195" i="1"/>
  <c r="N111" i="1"/>
  <c r="N211" i="1"/>
  <c r="N210" i="1"/>
  <c r="N156" i="1"/>
  <c r="N151" i="1"/>
  <c r="N128" i="1"/>
  <c r="N225" i="1"/>
  <c r="N121" i="1"/>
  <c r="N193" i="1"/>
  <c r="N233" i="1"/>
  <c r="N102" i="1"/>
  <c r="N124" i="1"/>
  <c r="N218" i="1"/>
  <c r="N242" i="1"/>
  <c r="N139" i="1"/>
  <c r="N213" i="1"/>
  <c r="N235" i="1"/>
  <c r="N159" i="1"/>
  <c r="N155" i="1"/>
  <c r="N98" i="1"/>
  <c r="N170" i="1"/>
  <c r="N217" i="1"/>
  <c r="N123" i="1"/>
  <c r="N88" i="1"/>
  <c r="N57" i="1"/>
  <c r="M174" i="1"/>
  <c r="M180" i="1"/>
  <c r="M251" i="1"/>
  <c r="M91" i="1"/>
  <c r="M158" i="1"/>
  <c r="M208" i="1"/>
  <c r="M115" i="1"/>
  <c r="M94" i="1"/>
  <c r="M122" i="1"/>
  <c r="M108" i="1"/>
  <c r="M142" i="1"/>
  <c r="M135" i="1"/>
  <c r="M62" i="1"/>
  <c r="M90" i="1"/>
  <c r="M166" i="1"/>
  <c r="M138" i="1"/>
  <c r="M93" i="1"/>
  <c r="M42" i="1"/>
  <c r="M30" i="1"/>
  <c r="M7" i="1"/>
  <c r="M33" i="1"/>
  <c r="M75" i="1"/>
  <c r="M97" i="1"/>
  <c r="M117" i="1"/>
  <c r="M87" i="1"/>
  <c r="M47" i="1"/>
  <c r="M22" i="1"/>
  <c r="M145" i="1"/>
  <c r="M154" i="1"/>
  <c r="M157" i="1"/>
  <c r="M80" i="1"/>
  <c r="M3" i="1"/>
  <c r="M69" i="1"/>
  <c r="M68" i="1"/>
  <c r="M150" i="1"/>
  <c r="M127" i="1"/>
  <c r="M28" i="1"/>
  <c r="M18" i="1"/>
  <c r="M67" i="1"/>
  <c r="M38" i="1"/>
  <c r="M32" i="1"/>
  <c r="M201" i="1"/>
  <c r="M192" i="1"/>
  <c r="M221" i="1"/>
  <c r="M184" i="1"/>
  <c r="M179" i="1"/>
  <c r="M173" i="1"/>
  <c r="M194" i="1"/>
  <c r="M86" i="1"/>
  <c r="M27" i="1"/>
  <c r="M5" i="1"/>
  <c r="M20" i="1"/>
  <c r="M101" i="1"/>
  <c r="M41" i="1"/>
  <c r="M126" i="1"/>
  <c r="M144" i="1"/>
  <c r="M107" i="1"/>
  <c r="M134" i="1"/>
  <c r="M74" i="1"/>
  <c r="M133" i="1"/>
  <c r="M71" i="1"/>
  <c r="M207" i="1"/>
  <c r="M200" i="1"/>
  <c r="M120" i="1"/>
  <c r="M149" i="1"/>
  <c r="M183" i="1"/>
  <c r="M165" i="1"/>
  <c r="M215" i="1"/>
  <c r="M185" i="1"/>
  <c r="M198" i="1"/>
  <c r="M254" i="1"/>
  <c r="M43" i="1"/>
  <c r="M137" i="1"/>
  <c r="M148" i="1"/>
  <c r="M191" i="1"/>
  <c r="M147" i="1"/>
  <c r="M132" i="1"/>
  <c r="M36" i="1"/>
  <c r="M169" i="1"/>
  <c r="M46" i="1"/>
  <c r="M209" i="1"/>
  <c r="M220" i="1"/>
  <c r="M15" i="1"/>
  <c r="M203" i="1"/>
  <c r="M125" i="1"/>
  <c r="M105" i="1"/>
  <c r="M50" i="1"/>
  <c r="M227" i="1"/>
  <c r="M226" i="1"/>
  <c r="M182" i="1"/>
  <c r="M250" i="1"/>
  <c r="M153" i="1"/>
  <c r="M172" i="1"/>
  <c r="M56" i="1"/>
  <c r="M168" i="1"/>
  <c r="M161" i="1"/>
  <c r="M177" i="1"/>
  <c r="M190" i="1"/>
  <c r="M76" i="1"/>
  <c r="M171" i="1"/>
  <c r="M253" i="1"/>
  <c r="M241" i="1"/>
  <c r="M247" i="1"/>
  <c r="M245" i="1"/>
  <c r="M164" i="1"/>
  <c r="M234" i="1"/>
  <c r="M231" i="1"/>
  <c r="M240" i="1"/>
  <c r="M249" i="1"/>
  <c r="M246" i="1"/>
  <c r="M244" i="1"/>
  <c r="M229" i="1"/>
  <c r="M238" i="1"/>
  <c r="M232" i="1"/>
  <c r="M224" i="1"/>
  <c r="M216" i="1"/>
  <c r="M223" i="1"/>
  <c r="M206" i="1"/>
  <c r="M189" i="1"/>
  <c r="M252" i="1"/>
  <c r="M197" i="1"/>
  <c r="M239" i="1"/>
  <c r="M237" i="1"/>
  <c r="M230" i="1"/>
  <c r="M205" i="1"/>
  <c r="M214" i="1"/>
  <c r="M66" i="1"/>
  <c r="M51" i="1"/>
  <c r="M100" i="1"/>
  <c r="M17" i="1"/>
  <c r="M40" i="1"/>
  <c r="M44" i="1"/>
  <c r="M49" i="1"/>
  <c r="M188" i="1"/>
  <c r="M119" i="1"/>
  <c r="M243" i="1"/>
  <c r="M73" i="1"/>
  <c r="M146" i="1"/>
  <c r="M55" i="1"/>
  <c r="M24" i="1"/>
  <c r="M131" i="1"/>
  <c r="M236" i="1"/>
  <c r="M26" i="1"/>
  <c r="M16" i="1"/>
  <c r="M54" i="1"/>
  <c r="M152" i="1"/>
  <c r="M85" i="1"/>
  <c r="M59" i="1"/>
  <c r="M84" i="1"/>
  <c r="M219" i="1"/>
  <c r="M83" i="1"/>
  <c r="M104" i="1"/>
  <c r="M65" i="1"/>
  <c r="M118" i="1"/>
  <c r="M25" i="1"/>
  <c r="M136" i="1"/>
  <c r="M113" i="1"/>
  <c r="M58" i="1"/>
  <c r="M106" i="1"/>
  <c r="M48" i="1"/>
  <c r="M61" i="1"/>
  <c r="M11" i="1"/>
  <c r="M14" i="1"/>
  <c r="M110" i="1"/>
  <c r="M103" i="1"/>
  <c r="M79" i="1"/>
  <c r="M99" i="1"/>
  <c r="M78" i="1"/>
  <c r="M39" i="1"/>
  <c r="M92" i="1"/>
  <c r="M82" i="1"/>
  <c r="M6" i="1"/>
  <c r="M52" i="1"/>
  <c r="M37" i="1"/>
  <c r="M13" i="1"/>
  <c r="M31" i="1"/>
  <c r="M35" i="1"/>
  <c r="M23" i="1"/>
  <c r="M34" i="1"/>
  <c r="M29" i="1"/>
  <c r="M12" i="1"/>
  <c r="M64" i="1"/>
  <c r="M143" i="1"/>
  <c r="M96" i="1"/>
  <c r="M19" i="1"/>
  <c r="M116" i="1"/>
  <c r="M178" i="1"/>
  <c r="M72" i="1"/>
  <c r="M130" i="1"/>
  <c r="M199" i="1"/>
  <c r="M167" i="1"/>
  <c r="M181" i="1"/>
  <c r="M187" i="1"/>
  <c r="M160" i="1"/>
  <c r="M163" i="1"/>
  <c r="M176" i="1"/>
  <c r="M186" i="1"/>
  <c r="M89" i="1"/>
  <c r="M202" i="1"/>
  <c r="M109" i="1"/>
  <c r="M204" i="1"/>
  <c r="M141" i="1"/>
  <c r="M248" i="1"/>
  <c r="M222" i="1"/>
  <c r="M21" i="1"/>
  <c r="M95" i="1"/>
  <c r="M60" i="1"/>
  <c r="M2" i="1"/>
  <c r="M10" i="1"/>
  <c r="M175" i="1"/>
  <c r="M81" i="1"/>
  <c r="M4" i="1"/>
  <c r="M9" i="1"/>
  <c r="M45" i="1"/>
  <c r="M8" i="1"/>
  <c r="M162" i="1"/>
  <c r="M228" i="1"/>
  <c r="M140" i="1"/>
  <c r="M114" i="1"/>
  <c r="M196" i="1"/>
  <c r="M212" i="1"/>
  <c r="M112" i="1"/>
  <c r="M53" i="1"/>
  <c r="M63" i="1"/>
  <c r="M70" i="1"/>
  <c r="M129" i="1"/>
  <c r="M77" i="1"/>
  <c r="M195" i="1"/>
  <c r="M111" i="1"/>
  <c r="M211" i="1"/>
  <c r="M210" i="1"/>
  <c r="M156" i="1"/>
  <c r="M151" i="1"/>
  <c r="M128" i="1"/>
  <c r="M225" i="1"/>
  <c r="M121" i="1"/>
  <c r="M193" i="1"/>
  <c r="M233" i="1"/>
  <c r="M102" i="1"/>
  <c r="M124" i="1"/>
  <c r="M218" i="1"/>
  <c r="M242" i="1"/>
  <c r="M139" i="1"/>
  <c r="M213" i="1"/>
  <c r="M235" i="1"/>
  <c r="M159" i="1"/>
  <c r="M155" i="1"/>
  <c r="M98" i="1"/>
  <c r="M170" i="1"/>
  <c r="M217" i="1"/>
  <c r="M123" i="1"/>
  <c r="M88" i="1"/>
  <c r="M57" i="1"/>
</calcChain>
</file>

<file path=xl/sharedStrings.xml><?xml version="1.0" encoding="utf-8"?>
<sst xmlns="http://schemas.openxmlformats.org/spreadsheetml/2006/main" count="1146" uniqueCount="226">
  <si>
    <t>Číslo žiadosti</t>
  </si>
  <si>
    <t>Oblasť výskumu</t>
  </si>
  <si>
    <t>Kvalita: svetová</t>
  </si>
  <si>
    <t>Kvalita: významná medzinárodná</t>
  </si>
  <si>
    <t>Kvalita: medzinárodná</t>
  </si>
  <si>
    <t>Kvalita: národná</t>
  </si>
  <si>
    <t>Kvalita: nezaradené</t>
  </si>
  <si>
    <t>Biologické vedy</t>
  </si>
  <si>
    <t>Ekonomické vedy</t>
  </si>
  <si>
    <t>Elektrotechnické vedy</t>
  </si>
  <si>
    <t>Environmentalistické a ekologické vedy</t>
  </si>
  <si>
    <t>Filológia</t>
  </si>
  <si>
    <t>Filozofia a teológia</t>
  </si>
  <si>
    <t>Fyzikálne vedy</t>
  </si>
  <si>
    <t>Historické vedy</t>
  </si>
  <si>
    <t>Chemické vedy</t>
  </si>
  <si>
    <t>Informačné a komunikačné vedy</t>
  </si>
  <si>
    <t>Klinické lekárske vedy</t>
  </si>
  <si>
    <t>Masmediálne a komunikačné vedy</t>
  </si>
  <si>
    <t>Matematické vedy</t>
  </si>
  <si>
    <t>Metalurgické a montánne vedy</t>
  </si>
  <si>
    <t>Pedagogické vedy</t>
  </si>
  <si>
    <t>Performatívne umenie a príslušné vedy o umení</t>
  </si>
  <si>
    <t>Politické vedy</t>
  </si>
  <si>
    <t>Poľnohospodárske, lesnícke a veterinárske vedy</t>
  </si>
  <si>
    <t>Právne vedy</t>
  </si>
  <si>
    <t>Psychológia</t>
  </si>
  <si>
    <t>Sociálna práca</t>
  </si>
  <si>
    <t>Sociológia a sociálna antropológia</t>
  </si>
  <si>
    <t>Stavebné inžinierstvo a architektúra</t>
  </si>
  <si>
    <t>Strojárske vedy</t>
  </si>
  <si>
    <t>Vedy o Zemi</t>
  </si>
  <si>
    <t>Vizuálne umenie a príslušné vedy o umení</t>
  </si>
  <si>
    <t>Základné lekárske a farmaceutické vedy</t>
  </si>
  <si>
    <t>Zdravotnícke vedy</t>
  </si>
  <si>
    <t>Financovanie</t>
  </si>
  <si>
    <t>VVI alebo VVŠ</t>
  </si>
  <si>
    <t>VVŠ</t>
  </si>
  <si>
    <t>fakulta/ústav</t>
  </si>
  <si>
    <t>AU</t>
  </si>
  <si>
    <t>EU</t>
  </si>
  <si>
    <t>KU</t>
  </si>
  <si>
    <t>PU</t>
  </si>
  <si>
    <t>TUAD</t>
  </si>
  <si>
    <t>TTU</t>
  </si>
  <si>
    <t>UJS</t>
  </si>
  <si>
    <t>UK</t>
  </si>
  <si>
    <t>UKF</t>
  </si>
  <si>
    <t>UCM</t>
  </si>
  <si>
    <t>TUKE</t>
  </si>
  <si>
    <t>TUZV</t>
  </si>
  <si>
    <t>UVLF</t>
  </si>
  <si>
    <t>SPU</t>
  </si>
  <si>
    <t>STU</t>
  </si>
  <si>
    <t>UMB</t>
  </si>
  <si>
    <t>UPJS</t>
  </si>
  <si>
    <t>VSMU</t>
  </si>
  <si>
    <t>VSVU</t>
  </si>
  <si>
    <t>ZU</t>
  </si>
  <si>
    <t>Katolícka univerzita Ružomberok</t>
  </si>
  <si>
    <t>Prešovská univerzita</t>
  </si>
  <si>
    <t>Slovenská poľnohospodárska univerzita Nitra</t>
  </si>
  <si>
    <t>Slovenská technická univerzita</t>
  </si>
  <si>
    <t>Trenčianska univerzita Alexandra Dubčeka</t>
  </si>
  <si>
    <t>Trnavská univerzita</t>
  </si>
  <si>
    <t>Technická univerzita Košice</t>
  </si>
  <si>
    <t>Technická univerzita Zvolen</t>
  </si>
  <si>
    <t>Univezita Jána Selyeho Komárno</t>
  </si>
  <si>
    <t>Univerzita sv. Cyrila a Metoda Trnava</t>
  </si>
  <si>
    <t>Univerzita Komenského Bratislava</t>
  </si>
  <si>
    <t>Univerzita Konštantína Filozofa Nitra</t>
  </si>
  <si>
    <t>Univerzita Mateja Bela Banská Bystrica</t>
  </si>
  <si>
    <t>Univerzita Pavla Jozefa Šafárika Košice</t>
  </si>
  <si>
    <t>Vysoká škola výtvarných umení Bratislava</t>
  </si>
  <si>
    <t>Žilinská univerzita</t>
  </si>
  <si>
    <t>Za celú inštitúciu</t>
  </si>
  <si>
    <t>Prírodovedecká fakulta</t>
  </si>
  <si>
    <t>Fakulta prírodných vied a informatiky</t>
  </si>
  <si>
    <t>Fakulta humanitných a prírodných vied</t>
  </si>
  <si>
    <t>Fakulta biotechnológie a potravinárstva</t>
  </si>
  <si>
    <t>Ústav manažmentu</t>
  </si>
  <si>
    <t>Fakulta prevádzky a ekonomiky dopravy a spojov</t>
  </si>
  <si>
    <t>Pedagogická fakulta</t>
  </si>
  <si>
    <t>Fakulta sociálno-ekonomických vzťahov</t>
  </si>
  <si>
    <t>Ekonomická fakulta</t>
  </si>
  <si>
    <t>Fakulta managementu</t>
  </si>
  <si>
    <t>Fakulta európskych štúdií a regionálneho rozvoja</t>
  </si>
  <si>
    <t>Fakulta podnikového manažmentu</t>
  </si>
  <si>
    <t>Fakulta ekonomiky a manažmentu</t>
  </si>
  <si>
    <t>Fakulta medzinárodných vzťahov</t>
  </si>
  <si>
    <t>Národohospodárska fakulta</t>
  </si>
  <si>
    <t>Obchodná fakulta</t>
  </si>
  <si>
    <t>Podnikovohospodárska fakulta</t>
  </si>
  <si>
    <t>Fakulta hospodárskej informatiky</t>
  </si>
  <si>
    <t>Fakulta manažmentu, ekonomiky a obchodu</t>
  </si>
  <si>
    <t>Fakulta riadenia a informatiky</t>
  </si>
  <si>
    <t>Fakulta baníctva, ekológie, riadenia a geotechnológií</t>
  </si>
  <si>
    <t>Letecká fakulta</t>
  </si>
  <si>
    <t>Fakulta elektrotechniky a informatiky</t>
  </si>
  <si>
    <t xml:space="preserve">Fakulta elektrotechniky a informačných technológií </t>
  </si>
  <si>
    <t>Fakulta ekológie a environmentalistiky</t>
  </si>
  <si>
    <t>Fakulta prírodných vied</t>
  </si>
  <si>
    <t>Filozofická fakulta</t>
  </si>
  <si>
    <t>Fakulta stredoeurópskych štúdií</t>
  </si>
  <si>
    <t>Fakulta aplikovaných jazykov</t>
  </si>
  <si>
    <t>Ústav cudzích jazykov</t>
  </si>
  <si>
    <t>Centrum jazykov a kultúr národnostných menšín</t>
  </si>
  <si>
    <t>Fakulta matematiky, fyziky a informatiky</t>
  </si>
  <si>
    <t>Lekárska fakulta</t>
  </si>
  <si>
    <t>Pravoslávna bohoslovecká fakulta</t>
  </si>
  <si>
    <t>Teologická fakulta</t>
  </si>
  <si>
    <t>Gréckokatolícka teologická fakulta</t>
  </si>
  <si>
    <t>Rímskokatolícka cyrilometodská bohoslovecká fakulta Univerzity Komenského v Bratislave</t>
  </si>
  <si>
    <t xml:space="preserve">Evanjelická bohoslovecká fakulta </t>
  </si>
  <si>
    <t xml:space="preserve">Teologická fakulta </t>
  </si>
  <si>
    <t xml:space="preserve">Filozofická fakulta </t>
  </si>
  <si>
    <t>Centrum nanodiagnostiky</t>
  </si>
  <si>
    <t>Fakulta chemickej a potravinárskej technológie</t>
  </si>
  <si>
    <t xml:space="preserve">Fakulta prírodných vied </t>
  </si>
  <si>
    <t>Fakulta informatiky a informačných technológií</t>
  </si>
  <si>
    <t>Strojnícka fakulta</t>
  </si>
  <si>
    <t>Materiálovotechnologická fakulta STU so sídlom v Trnave</t>
  </si>
  <si>
    <t>Fakulta elektrotechniky a informačných technológií</t>
  </si>
  <si>
    <t>Celouniverzitné mimofakultné súčasti</t>
  </si>
  <si>
    <t>Jesseniova lekárska fakulta</t>
  </si>
  <si>
    <t>Fakulta humanitných vied</t>
  </si>
  <si>
    <t xml:space="preserve">Stavebná fakulta </t>
  </si>
  <si>
    <t>Centrum pre funkčné a povrchovo funkcionalizované sklá-FunGlass</t>
  </si>
  <si>
    <t>Fakulta materiálov, metalurgie a recyklácie</t>
  </si>
  <si>
    <t xml:space="preserve">Pedagogická fakulta </t>
  </si>
  <si>
    <t>Fakulta telesnej výchovy a športu</t>
  </si>
  <si>
    <t>Ústav jazykov, spoločenských vied a akademického športu</t>
  </si>
  <si>
    <t>Fakulta športu</t>
  </si>
  <si>
    <t>Fakulta múzických umení</t>
  </si>
  <si>
    <t>Divadelná fakulta</t>
  </si>
  <si>
    <t>Hudobná a tanečná fakulta</t>
  </si>
  <si>
    <t>Fakulta dramatických umení</t>
  </si>
  <si>
    <t xml:space="preserve">Filmová a televízna fakulta </t>
  </si>
  <si>
    <t>Fakulta verejnej správy</t>
  </si>
  <si>
    <t>Fakulta bezpečnostného inžinierstva</t>
  </si>
  <si>
    <t>Fakulta sociálnych a ekonomických vied</t>
  </si>
  <si>
    <t>Fakulta politických vied a medzinárodných vzťahov</t>
  </si>
  <si>
    <t>Celouniverzitné pracovisko Katedra politológie</t>
  </si>
  <si>
    <t>Technická fakulta</t>
  </si>
  <si>
    <t>Drevárska fakulta</t>
  </si>
  <si>
    <t>Fakulta agrobiológie a potravinových zdrojov</t>
  </si>
  <si>
    <t>Lesnícka fakulta</t>
  </si>
  <si>
    <t>Fakulta záhradníctva a krajinného inžinierstva</t>
  </si>
  <si>
    <t>Právnická fakulta</t>
  </si>
  <si>
    <t xml:space="preserve">Právnická fakulta </t>
  </si>
  <si>
    <t>Fakulta sociálnych vied a zdravotníctva</t>
  </si>
  <si>
    <t>Fakulta zdravotníctva a sociálnej práce</t>
  </si>
  <si>
    <t>Stavebná fakulta</t>
  </si>
  <si>
    <t xml:space="preserve">Fakulta architektúry a dizajnu </t>
  </si>
  <si>
    <t xml:space="preserve">Ústav manažmentu </t>
  </si>
  <si>
    <t xml:space="preserve">Fakulta umení </t>
  </si>
  <si>
    <t>Fakulta výrobných technológií so sídlom v Prešove</t>
  </si>
  <si>
    <t xml:space="preserve">Strojnícka fakulta </t>
  </si>
  <si>
    <t>Celouniverzitné mimofakultné pracoviská</t>
  </si>
  <si>
    <t>Fakulta techniky</t>
  </si>
  <si>
    <t>Fakulta výtvarných umení</t>
  </si>
  <si>
    <t>Farmaceutická fakulta</t>
  </si>
  <si>
    <t>Fakulta zdravotníctva</t>
  </si>
  <si>
    <t>Fakulta zdravotníckych odborov</t>
  </si>
  <si>
    <t>FinZam</t>
  </si>
  <si>
    <t>Body</t>
  </si>
  <si>
    <t>Institucia</t>
  </si>
  <si>
    <t>zam</t>
  </si>
  <si>
    <t>počet</t>
  </si>
  <si>
    <t>VŠ</t>
  </si>
  <si>
    <t>z toho cudzinci 20%</t>
  </si>
  <si>
    <t>alokácia / 1 štipendium</t>
  </si>
  <si>
    <t>Legislatíva: zákon 172/2005, § 26aa, ods. 1, písm. b)</t>
  </si>
  <si>
    <t>Princíp: prvých 50 žiadostí VER2022 podľa váhovania:</t>
  </si>
  <si>
    <t>váha 8</t>
  </si>
  <si>
    <t>váha 5</t>
  </si>
  <si>
    <t>váha 3</t>
  </si>
  <si>
    <t>váha 1</t>
  </si>
  <si>
    <t>Bodová hranica</t>
  </si>
  <si>
    <t>výstup svetovej kvality</t>
  </si>
  <si>
    <t>výstup významnej medzinárodnej kvality</t>
  </si>
  <si>
    <t>výstup medzinárodnej kvality</t>
  </si>
  <si>
    <t>výstup národnej kvality</t>
  </si>
  <si>
    <t>Dohoda VAIA: úloha 5: podpora doktorandského štúdia 2025, opatrenie 2.2.1.1</t>
  </si>
  <si>
    <t>332 bodov</t>
  </si>
  <si>
    <r>
      <rPr>
        <sz val="12"/>
        <color theme="1"/>
        <rFont val="Calibri"/>
        <family val="2"/>
        <charset val="238"/>
      </rPr>
      <t>●</t>
    </r>
    <r>
      <rPr>
        <sz val="12"/>
        <color theme="1"/>
        <rFont val="Calibri"/>
        <family val="2"/>
      </rPr>
      <t xml:space="preserve"> Filozofická fakulta: filológia</t>
    </r>
  </si>
  <si>
    <r>
      <t>●</t>
    </r>
    <r>
      <rPr>
        <sz val="12"/>
        <color theme="1"/>
        <rFont val="Calibri"/>
        <family val="2"/>
      </rPr>
      <t xml:space="preserve"> Filozofická fakulta: historické vedy</t>
    </r>
  </si>
  <si>
    <r>
      <t>●</t>
    </r>
    <r>
      <rPr>
        <sz val="12"/>
        <color theme="1"/>
        <rFont val="Calibri"/>
        <family val="2"/>
      </rPr>
      <t xml:space="preserve"> Filozofická fakulta: masmediálne a komunikačné vedy</t>
    </r>
  </si>
  <si>
    <r>
      <t>●</t>
    </r>
    <r>
      <rPr>
        <sz val="12"/>
        <color theme="1"/>
        <rFont val="Calibri"/>
        <family val="2"/>
      </rPr>
      <t xml:space="preserve"> Centrum jazykov a kultúr národnostných menšín: filológia</t>
    </r>
  </si>
  <si>
    <r>
      <t>●</t>
    </r>
    <r>
      <rPr>
        <sz val="12"/>
        <color theme="1"/>
        <rFont val="Calibri"/>
        <family val="2"/>
      </rPr>
      <t xml:space="preserve"> Technická fakulta: strojárske vedy</t>
    </r>
  </si>
  <si>
    <r>
      <t>●</t>
    </r>
    <r>
      <rPr>
        <sz val="12"/>
        <color theme="1"/>
        <rFont val="Calibri"/>
        <family val="2"/>
      </rPr>
      <t xml:space="preserve"> Fakulta chemickej a potravinárskej technológie: informačné a komunikačné vedy</t>
    </r>
  </si>
  <si>
    <r>
      <t>●</t>
    </r>
    <r>
      <rPr>
        <sz val="12"/>
        <color theme="1"/>
        <rFont val="Calibri"/>
        <family val="2"/>
      </rPr>
      <t xml:space="preserve"> Fakulta architektúry a dizajnu: vizuálne umenie a príslušné vedy o umení</t>
    </r>
  </si>
  <si>
    <r>
      <t>●</t>
    </r>
    <r>
      <rPr>
        <sz val="12"/>
        <color theme="1"/>
        <rFont val="Calibri"/>
        <family val="2"/>
      </rPr>
      <t xml:space="preserve"> Materiálovo-technologická fakulta: metalurgické a montánne vedy</t>
    </r>
  </si>
  <si>
    <r>
      <t>●</t>
    </r>
    <r>
      <rPr>
        <sz val="12"/>
        <color theme="1"/>
        <rFont val="Calibri"/>
        <family val="2"/>
      </rPr>
      <t xml:space="preserve"> Centrum pre funkčné a povrchovo funkcionalizované sklá-FunGlass: metalurgické a montánne vedy</t>
    </r>
  </si>
  <si>
    <r>
      <t>●</t>
    </r>
    <r>
      <rPr>
        <sz val="12"/>
        <color theme="1"/>
        <rFont val="Calibri"/>
        <family val="2"/>
      </rPr>
      <t xml:space="preserve"> Filozofická fakulta: vizuálne umenie a príslušné vedy o umení</t>
    </r>
  </si>
  <si>
    <r>
      <t>●</t>
    </r>
    <r>
      <rPr>
        <sz val="12"/>
        <color theme="1"/>
        <rFont val="Calibri"/>
        <family val="2"/>
      </rPr>
      <t xml:space="preserve"> Pedagogická fakulta: vizuálne umenie a príslušné vedy o umení</t>
    </r>
  </si>
  <si>
    <r>
      <t>●</t>
    </r>
    <r>
      <rPr>
        <sz val="12"/>
        <color theme="1"/>
        <rFont val="Calibri"/>
        <family val="2"/>
      </rPr>
      <t xml:space="preserve"> Právnická fakulta: právne vedy</t>
    </r>
  </si>
  <si>
    <r>
      <t>●</t>
    </r>
    <r>
      <rPr>
        <sz val="12"/>
        <color theme="1"/>
        <rFont val="Calibri"/>
        <family val="2"/>
      </rPr>
      <t xml:space="preserve"> Fakulta elektrotechniky a informatiky: informačné a komunikačné vedy</t>
    </r>
  </si>
  <si>
    <r>
      <t>●</t>
    </r>
    <r>
      <rPr>
        <sz val="12"/>
        <color theme="1"/>
        <rFont val="Calibri"/>
        <family val="2"/>
      </rPr>
      <t xml:space="preserve"> Fakulta výrobných technológií: strojárske vedy</t>
    </r>
  </si>
  <si>
    <r>
      <t>●</t>
    </r>
    <r>
      <rPr>
        <sz val="12"/>
        <color theme="1"/>
        <rFont val="Calibri"/>
        <family val="2"/>
      </rPr>
      <t xml:space="preserve"> Strojnícka fakulta: strojárske vedy</t>
    </r>
  </si>
  <si>
    <r>
      <t>●</t>
    </r>
    <r>
      <rPr>
        <sz val="12"/>
        <color theme="1"/>
        <rFont val="Calibri"/>
        <family val="2"/>
      </rPr>
      <t xml:space="preserve"> Lesnícka fakulta: poľnohospodárske, lesnícke a veterinárske vedy</t>
    </r>
  </si>
  <si>
    <r>
      <t>●</t>
    </r>
    <r>
      <rPr>
        <sz val="12"/>
        <color theme="1"/>
        <rFont val="Calibri"/>
        <family val="2"/>
      </rPr>
      <t xml:space="preserve"> Drevárska fakulta: poľnohospodárske, lesnícke a veterinárske vedy</t>
    </r>
  </si>
  <si>
    <r>
      <t>●</t>
    </r>
    <r>
      <rPr>
        <sz val="12"/>
        <color theme="1"/>
        <rFont val="Calibri"/>
        <family val="2"/>
      </rPr>
      <t xml:space="preserve"> historické vedy</t>
    </r>
  </si>
  <si>
    <r>
      <t>●</t>
    </r>
    <r>
      <rPr>
        <sz val="12"/>
        <color theme="1"/>
        <rFont val="Calibri"/>
        <family val="2"/>
      </rPr>
      <t xml:space="preserve"> informačné a komunikačné vedy</t>
    </r>
  </si>
  <si>
    <r>
      <t>●</t>
    </r>
    <r>
      <rPr>
        <sz val="12"/>
        <color theme="1"/>
        <rFont val="Calibri"/>
        <family val="2"/>
      </rPr>
      <t xml:space="preserve"> filológia</t>
    </r>
  </si>
  <si>
    <r>
      <t>●</t>
    </r>
    <r>
      <rPr>
        <sz val="12"/>
        <color theme="1"/>
        <rFont val="Calibri"/>
        <family val="2"/>
      </rPr>
      <t xml:space="preserve"> masmediálne a komunikačné vedy</t>
    </r>
  </si>
  <si>
    <r>
      <t>●</t>
    </r>
    <r>
      <rPr>
        <sz val="12"/>
        <color theme="1"/>
        <rFont val="Calibri"/>
        <family val="2"/>
      </rPr>
      <t xml:space="preserve"> Prírodovedecká fakulta: vedy o Zemi</t>
    </r>
  </si>
  <si>
    <r>
      <t>●</t>
    </r>
    <r>
      <rPr>
        <sz val="12"/>
        <color theme="1"/>
        <rFont val="Calibri"/>
        <family val="2"/>
      </rPr>
      <t xml:space="preserve"> Fakulta sociálnych a ekonomických vied: sociológia a sociálna antropológia</t>
    </r>
  </si>
  <si>
    <r>
      <t>●</t>
    </r>
    <r>
      <rPr>
        <sz val="12"/>
        <color theme="1"/>
        <rFont val="Calibri"/>
        <family val="2"/>
      </rPr>
      <t xml:space="preserve"> Fakulta matematiky, fyziky a informatiky: fyzikálne vedy</t>
    </r>
  </si>
  <si>
    <r>
      <t>●</t>
    </r>
    <r>
      <rPr>
        <sz val="12"/>
        <color theme="1"/>
        <rFont val="Calibri"/>
        <family val="2"/>
      </rPr>
      <t xml:space="preserve"> Filozofická fakulta: politické vedy</t>
    </r>
  </si>
  <si>
    <r>
      <t>●</t>
    </r>
    <r>
      <rPr>
        <sz val="12"/>
        <color theme="1"/>
        <rFont val="Calibri"/>
        <family val="2"/>
      </rPr>
      <t xml:space="preserve"> Filozofická fakulta: sociológia a sociálna antropológia</t>
    </r>
  </si>
  <si>
    <r>
      <t>●</t>
    </r>
    <r>
      <rPr>
        <sz val="12"/>
        <color theme="1"/>
        <rFont val="Calibri"/>
        <family val="2"/>
      </rPr>
      <t xml:space="preserve"> Jeseniova lekárska fakulta: základné lekárske a farmaceutické vedy</t>
    </r>
  </si>
  <si>
    <r>
      <t>●</t>
    </r>
    <r>
      <rPr>
        <sz val="12"/>
        <color theme="1"/>
        <rFont val="Calibri"/>
        <family val="2"/>
      </rPr>
      <t xml:space="preserve"> Fakulta matematiky, fyziky a informatiky: matematické vedy</t>
    </r>
  </si>
  <si>
    <r>
      <t>●</t>
    </r>
    <r>
      <rPr>
        <sz val="12"/>
        <color theme="1"/>
        <rFont val="Calibri"/>
        <family val="2"/>
      </rPr>
      <t xml:space="preserve"> Fakulta sociálnych a ekonomických vied: politické vedy</t>
    </r>
  </si>
  <si>
    <r>
      <t>●</t>
    </r>
    <r>
      <rPr>
        <sz val="12"/>
        <color theme="1"/>
        <rFont val="Calibri"/>
        <family val="2"/>
      </rPr>
      <t xml:space="preserve"> Fakulta stredoeurópskych štúdií: filológia</t>
    </r>
  </si>
  <si>
    <r>
      <t>●</t>
    </r>
    <r>
      <rPr>
        <sz val="12"/>
        <color theme="1"/>
        <rFont val="Calibri"/>
        <family val="2"/>
      </rPr>
      <t xml:space="preserve"> Fakulta sociálnych vied a zdravotníctva: sociálna práca</t>
    </r>
  </si>
  <si>
    <r>
      <t>●</t>
    </r>
    <r>
      <rPr>
        <sz val="12"/>
        <color theme="1"/>
        <rFont val="Calibri"/>
        <family val="2"/>
      </rPr>
      <t xml:space="preserve"> Fakulta prírodných vied: matematické vedy</t>
    </r>
  </si>
  <si>
    <r>
      <t>●</t>
    </r>
    <r>
      <rPr>
        <sz val="12"/>
        <color theme="1"/>
        <rFont val="Calibri"/>
        <family val="2"/>
      </rPr>
      <t xml:space="preserve"> fyzikálne vedy</t>
    </r>
  </si>
  <si>
    <r>
      <t>●</t>
    </r>
    <r>
      <rPr>
        <sz val="12"/>
        <color theme="1"/>
        <rFont val="Calibri"/>
        <family val="2"/>
      </rPr>
      <t xml:space="preserve"> chemické vedy</t>
    </r>
  </si>
  <si>
    <r>
      <t>●</t>
    </r>
    <r>
      <rPr>
        <sz val="12"/>
        <color theme="1"/>
        <rFont val="Calibri"/>
        <family val="2"/>
      </rPr>
      <t xml:space="preserve"> matematické vedy</t>
    </r>
  </si>
  <si>
    <r>
      <t>●</t>
    </r>
    <r>
      <rPr>
        <sz val="12"/>
        <color theme="1"/>
        <rFont val="Calibri"/>
        <family val="2"/>
      </rPr>
      <t xml:space="preserve"> vizuálne umenie a príslušné vedy o umení</t>
    </r>
  </si>
  <si>
    <t>celková alokácia 2025</t>
  </si>
  <si>
    <t>Náhradná bodová hranica</t>
  </si>
  <si>
    <t>300 bodov</t>
  </si>
  <si>
    <t>vysoká škola / súčasť</t>
  </si>
  <si>
    <t>rozpis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</si>
</sst>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</font>
    <font>
      <b/>
      <i/>
      <sz val="12"/>
      <color theme="1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56F341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701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D2709"/>
        <bgColor rgb="FF000000"/>
      </patternFill>
    </fill>
    <fill>
      <patternFill patternType="solid">
        <fgColor rgb="FFCF4AEA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3439B"/>
        <bgColor rgb="FF000000"/>
      </patternFill>
    </fill>
    <fill>
      <patternFill patternType="solid">
        <fgColor rgb="FF777777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99FF99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D7D4E2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E444F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CF171B"/>
        <bgColor rgb="FF000000"/>
      </patternFill>
    </fill>
    <fill>
      <patternFill patternType="solid">
        <fgColor rgb="FFC4C470"/>
        <bgColor rgb="FF000000"/>
      </patternFill>
    </fill>
    <fill>
      <patternFill patternType="solid">
        <fgColor rgb="FFA46082"/>
        <bgColor rgb="FF000000"/>
      </patternFill>
    </fill>
    <fill>
      <patternFill patternType="solid">
        <fgColor rgb="FFC4A67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833C0C"/>
        <bgColor rgb="FF000000"/>
      </patternFill>
    </fill>
    <fill>
      <patternFill patternType="solid">
        <fgColor rgb="FFCEA466"/>
        <bgColor rgb="FF000000"/>
      </patternFill>
    </fill>
    <fill>
      <patternFill patternType="solid">
        <fgColor rgb="FFBEE30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/>
    </xf>
    <xf numFmtId="0" fontId="3" fillId="8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left" vertical="top" wrapText="1"/>
    </xf>
    <xf numFmtId="0" fontId="3" fillId="12" borderId="1" xfId="0" applyFont="1" applyFill="1" applyBorder="1" applyAlignment="1">
      <alignment horizontal="left" vertical="top"/>
    </xf>
    <xf numFmtId="0" fontId="3" fillId="12" borderId="1" xfId="0" applyFont="1" applyFill="1" applyBorder="1" applyAlignment="1">
      <alignment horizontal="left" vertical="top" wrapText="1"/>
    </xf>
    <xf numFmtId="0" fontId="3" fillId="13" borderId="1" xfId="0" applyFont="1" applyFill="1" applyBorder="1" applyAlignment="1">
      <alignment horizontal="left" vertical="top" wrapText="1"/>
    </xf>
    <xf numFmtId="0" fontId="3" fillId="13" borderId="1" xfId="0" applyFont="1" applyFill="1" applyBorder="1" applyAlignment="1">
      <alignment horizontal="left" vertical="top"/>
    </xf>
    <xf numFmtId="0" fontId="3" fillId="14" borderId="1" xfId="0" applyFont="1" applyFill="1" applyBorder="1" applyAlignment="1">
      <alignment horizontal="left" vertical="top" wrapText="1"/>
    </xf>
    <xf numFmtId="0" fontId="3" fillId="15" borderId="1" xfId="0" applyFont="1" applyFill="1" applyBorder="1" applyAlignment="1">
      <alignment horizontal="left" vertical="top"/>
    </xf>
    <xf numFmtId="0" fontId="3" fillId="15" borderId="1" xfId="0" applyFont="1" applyFill="1" applyBorder="1" applyAlignment="1">
      <alignment horizontal="left" vertical="top" wrapText="1"/>
    </xf>
    <xf numFmtId="0" fontId="3" fillId="16" borderId="1" xfId="0" applyFont="1" applyFill="1" applyBorder="1" applyAlignment="1">
      <alignment horizontal="left" vertical="top" wrapText="1"/>
    </xf>
    <xf numFmtId="0" fontId="3" fillId="16" borderId="1" xfId="0" applyFont="1" applyFill="1" applyBorder="1" applyAlignment="1">
      <alignment horizontal="left" vertical="top"/>
    </xf>
    <xf numFmtId="0" fontId="3" fillId="17" borderId="1" xfId="0" applyFont="1" applyFill="1" applyBorder="1" applyAlignment="1">
      <alignment horizontal="left" vertical="top"/>
    </xf>
    <xf numFmtId="0" fontId="3" fillId="17" borderId="1" xfId="0" applyFont="1" applyFill="1" applyBorder="1" applyAlignment="1">
      <alignment horizontal="left" vertical="top" wrapText="1"/>
    </xf>
    <xf numFmtId="0" fontId="3" fillId="18" borderId="1" xfId="0" applyFont="1" applyFill="1" applyBorder="1" applyAlignment="1">
      <alignment horizontal="left" vertical="top" wrapText="1"/>
    </xf>
    <xf numFmtId="0" fontId="3" fillId="19" borderId="1" xfId="0" applyFont="1" applyFill="1" applyBorder="1" applyAlignment="1">
      <alignment horizontal="left" vertical="top" wrapText="1"/>
    </xf>
    <xf numFmtId="0" fontId="3" fillId="20" borderId="1" xfId="0" applyFont="1" applyFill="1" applyBorder="1" applyAlignment="1">
      <alignment horizontal="left" vertical="top" wrapText="1"/>
    </xf>
    <xf numFmtId="0" fontId="3" fillId="21" borderId="1" xfId="0" applyFont="1" applyFill="1" applyBorder="1" applyAlignment="1">
      <alignment horizontal="left" vertical="top" wrapText="1"/>
    </xf>
    <xf numFmtId="0" fontId="3" fillId="22" borderId="1" xfId="0" applyFont="1" applyFill="1" applyBorder="1" applyAlignment="1">
      <alignment horizontal="left" vertical="top" wrapText="1"/>
    </xf>
    <xf numFmtId="0" fontId="3" fillId="23" borderId="1" xfId="0" applyFont="1" applyFill="1" applyBorder="1" applyAlignment="1">
      <alignment horizontal="left" vertical="top" wrapText="1"/>
    </xf>
    <xf numFmtId="0" fontId="3" fillId="24" borderId="1" xfId="0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left" vertical="top"/>
    </xf>
    <xf numFmtId="0" fontId="3" fillId="26" borderId="1" xfId="0" applyFont="1" applyFill="1" applyBorder="1" applyAlignment="1">
      <alignment horizontal="left" vertical="top" wrapText="1"/>
    </xf>
    <xf numFmtId="0" fontId="3" fillId="27" borderId="1" xfId="0" applyFont="1" applyFill="1" applyBorder="1" applyAlignment="1">
      <alignment horizontal="left" vertical="top" wrapText="1"/>
    </xf>
    <xf numFmtId="0" fontId="3" fillId="28" borderId="1" xfId="0" applyFont="1" applyFill="1" applyBorder="1" applyAlignment="1">
      <alignment horizontal="left" vertical="top" wrapText="1"/>
    </xf>
    <xf numFmtId="0" fontId="3" fillId="18" borderId="1" xfId="0" applyFont="1" applyFill="1" applyBorder="1" applyAlignment="1">
      <alignment horizontal="left" vertical="top"/>
    </xf>
    <xf numFmtId="0" fontId="3" fillId="29" borderId="1" xfId="0" applyFont="1" applyFill="1" applyBorder="1" applyAlignment="1">
      <alignment horizontal="left" vertical="top"/>
    </xf>
    <xf numFmtId="0" fontId="3" fillId="29" borderId="1" xfId="0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3" fillId="8" borderId="1" xfId="0" applyFont="1" applyFill="1" applyBorder="1" applyAlignment="1">
      <alignment horizontal="left" vertical="top"/>
    </xf>
    <xf numFmtId="0" fontId="3" fillId="9" borderId="1" xfId="0" applyFont="1" applyFill="1" applyBorder="1" applyAlignment="1">
      <alignment horizontal="left" vertical="top"/>
    </xf>
    <xf numFmtId="0" fontId="3" fillId="10" borderId="1" xfId="0" applyFont="1" applyFill="1" applyBorder="1" applyAlignment="1">
      <alignment horizontal="left" vertical="top"/>
    </xf>
    <xf numFmtId="0" fontId="3" fillId="11" borderId="1" xfId="0" applyFont="1" applyFill="1" applyBorder="1" applyAlignment="1">
      <alignment horizontal="left" vertical="top"/>
    </xf>
    <xf numFmtId="0" fontId="3" fillId="14" borderId="1" xfId="0" applyFont="1" applyFill="1" applyBorder="1" applyAlignment="1">
      <alignment horizontal="left" vertical="top"/>
    </xf>
    <xf numFmtId="0" fontId="3" fillId="19" borderId="1" xfId="0" applyFont="1" applyFill="1" applyBorder="1" applyAlignment="1">
      <alignment horizontal="left" vertical="top"/>
    </xf>
    <xf numFmtId="0" fontId="3" fillId="20" borderId="1" xfId="0" applyFont="1" applyFill="1" applyBorder="1" applyAlignment="1">
      <alignment horizontal="left" vertical="top"/>
    </xf>
    <xf numFmtId="0" fontId="3" fillId="21" borderId="1" xfId="0" applyFont="1" applyFill="1" applyBorder="1" applyAlignment="1">
      <alignment horizontal="left" vertical="top"/>
    </xf>
    <xf numFmtId="0" fontId="3" fillId="22" borderId="1" xfId="0" applyFont="1" applyFill="1" applyBorder="1" applyAlignment="1">
      <alignment horizontal="left" vertical="top"/>
    </xf>
    <xf numFmtId="0" fontId="3" fillId="23" borderId="1" xfId="0" applyFont="1" applyFill="1" applyBorder="1" applyAlignment="1">
      <alignment horizontal="left" vertical="top"/>
    </xf>
    <xf numFmtId="0" fontId="3" fillId="24" borderId="1" xfId="0" applyFont="1" applyFill="1" applyBorder="1" applyAlignment="1">
      <alignment horizontal="left" vertical="top"/>
    </xf>
    <xf numFmtId="0" fontId="3" fillId="26" borderId="1" xfId="0" applyFont="1" applyFill="1" applyBorder="1" applyAlignment="1">
      <alignment horizontal="left" vertical="top"/>
    </xf>
    <xf numFmtId="0" fontId="3" fillId="27" borderId="1" xfId="0" applyFont="1" applyFill="1" applyBorder="1" applyAlignment="1">
      <alignment horizontal="left" vertical="top"/>
    </xf>
    <xf numFmtId="0" fontId="3" fillId="28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9" fontId="5" fillId="0" borderId="0" xfId="1" applyFont="1"/>
    <xf numFmtId="0" fontId="5" fillId="0" borderId="0" xfId="0" applyFont="1" applyAlignment="1">
      <alignment vertical="center"/>
    </xf>
    <xf numFmtId="0" fontId="2" fillId="30" borderId="0" xfId="0" applyFont="1" applyFill="1"/>
    <xf numFmtId="0" fontId="6" fillId="0" borderId="0" xfId="0" applyFont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8" xfId="0" applyFont="1" applyBorder="1"/>
    <xf numFmtId="0" fontId="7" fillId="0" borderId="5" xfId="0" applyFont="1" applyBorder="1"/>
    <xf numFmtId="0" fontId="6" fillId="0" borderId="3" xfId="0" applyFont="1" applyBorder="1"/>
    <xf numFmtId="3" fontId="8" fillId="0" borderId="3" xfId="0" applyNumberFormat="1" applyFont="1" applyBorder="1"/>
    <xf numFmtId="4" fontId="8" fillId="0" borderId="4" xfId="0" applyNumberFormat="1" applyFont="1" applyBorder="1"/>
    <xf numFmtId="0" fontId="8" fillId="0" borderId="4" xfId="0" applyFont="1" applyBorder="1"/>
    <xf numFmtId="0" fontId="8" fillId="0" borderId="5" xfId="0" applyFont="1" applyBorder="1"/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7" xfId="0" applyFont="1" applyBorder="1"/>
    <xf numFmtId="0" fontId="13" fillId="0" borderId="12" xfId="0" applyFont="1" applyBorder="1"/>
    <xf numFmtId="0" fontId="2" fillId="31" borderId="0" xfId="0" applyFont="1" applyFill="1"/>
    <xf numFmtId="4" fontId="0" fillId="0" borderId="0" xfId="0" applyNumberFormat="1"/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/>
    <xf numFmtId="4" fontId="10" fillId="0" borderId="2" xfId="0" applyNumberFormat="1" applyFont="1" applyBorder="1"/>
    <xf numFmtId="4" fontId="10" fillId="0" borderId="4" xfId="0" applyNumberFormat="1" applyFont="1" applyBorder="1"/>
    <xf numFmtId="4" fontId="10" fillId="0" borderId="5" xfId="0" applyNumberFormat="1" applyFont="1" applyBorder="1"/>
    <xf numFmtId="0" fontId="5" fillId="0" borderId="2" xfId="0" applyFont="1" applyBorder="1" applyAlignment="1">
      <alignment vertic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opLeftCell="A60" workbookViewId="0">
      <selection activeCell="G65" sqref="G65"/>
    </sheetView>
  </sheetViews>
  <sheetFormatPr defaultRowHeight="14.5" x14ac:dyDescent="0.35"/>
  <cols>
    <col min="2" max="2" width="97.1796875" bestFit="1" customWidth="1"/>
    <col min="3" max="3" width="11" bestFit="1" customWidth="1"/>
    <col min="4" max="4" width="12.26953125" customWidth="1"/>
    <col min="5" max="5" width="12.54296875" customWidth="1"/>
  </cols>
  <sheetData>
    <row r="1" spans="1:6" ht="15.5" x14ac:dyDescent="0.35">
      <c r="A1" s="66"/>
      <c r="B1" s="66"/>
      <c r="C1" s="66"/>
      <c r="D1" s="66"/>
    </row>
    <row r="2" spans="1:6" ht="16" thickBot="1" x14ac:dyDescent="0.4">
      <c r="A2" s="66"/>
      <c r="B2" s="66"/>
      <c r="C2" s="66"/>
      <c r="D2" s="66"/>
    </row>
    <row r="3" spans="1:6" ht="16" thickBot="1" x14ac:dyDescent="0.4">
      <c r="A3" s="90" t="s">
        <v>183</v>
      </c>
      <c r="B3" s="91"/>
      <c r="C3" s="91"/>
      <c r="D3" s="92"/>
    </row>
    <row r="4" spans="1:6" ht="47" thickBot="1" x14ac:dyDescent="0.4">
      <c r="A4" s="78" t="s">
        <v>169</v>
      </c>
      <c r="B4" s="79" t="s">
        <v>224</v>
      </c>
      <c r="C4" s="78" t="s">
        <v>168</v>
      </c>
      <c r="D4" s="84" t="s">
        <v>170</v>
      </c>
      <c r="E4" s="78" t="s">
        <v>225</v>
      </c>
    </row>
    <row r="5" spans="1:6" ht="15.5" x14ac:dyDescent="0.35">
      <c r="A5" s="67" t="s">
        <v>41</v>
      </c>
      <c r="B5" s="69" t="s">
        <v>59</v>
      </c>
      <c r="C5" s="67">
        <v>2</v>
      </c>
      <c r="D5" s="69"/>
      <c r="E5" s="87">
        <f>C5*C$72</f>
        <v>104211.8</v>
      </c>
      <c r="F5" t="s">
        <v>41</v>
      </c>
    </row>
    <row r="6" spans="1:6" ht="15.5" x14ac:dyDescent="0.35">
      <c r="A6" s="67"/>
      <c r="B6" s="80" t="s">
        <v>185</v>
      </c>
      <c r="C6" s="67"/>
      <c r="D6" s="69"/>
      <c r="E6" s="87"/>
    </row>
    <row r="7" spans="1:6" ht="15.5" x14ac:dyDescent="0.35">
      <c r="A7" s="67"/>
      <c r="B7" s="80" t="s">
        <v>186</v>
      </c>
      <c r="C7" s="67"/>
      <c r="D7" s="69"/>
      <c r="E7" s="87"/>
    </row>
    <row r="8" spans="1:6" ht="15.5" x14ac:dyDescent="0.35">
      <c r="A8" s="67" t="s">
        <v>42</v>
      </c>
      <c r="B8" s="69" t="s">
        <v>60</v>
      </c>
      <c r="C8" s="67">
        <v>3</v>
      </c>
      <c r="D8" s="69">
        <v>1</v>
      </c>
      <c r="E8" s="87">
        <f>C8*C$72</f>
        <v>156317.70000000001</v>
      </c>
      <c r="F8" t="s">
        <v>42</v>
      </c>
    </row>
    <row r="9" spans="1:6" ht="15.5" x14ac:dyDescent="0.35">
      <c r="A9" s="67"/>
      <c r="B9" s="80" t="s">
        <v>186</v>
      </c>
      <c r="C9" s="67"/>
      <c r="D9" s="69"/>
      <c r="E9" s="87"/>
    </row>
    <row r="10" spans="1:6" ht="15.5" x14ac:dyDescent="0.35">
      <c r="A10" s="67"/>
      <c r="B10" s="80" t="s">
        <v>187</v>
      </c>
      <c r="C10" s="67"/>
      <c r="D10" s="69"/>
      <c r="E10" s="87"/>
    </row>
    <row r="11" spans="1:6" ht="15.5" x14ac:dyDescent="0.35">
      <c r="A11" s="67"/>
      <c r="B11" s="80" t="s">
        <v>188</v>
      </c>
      <c r="C11" s="67"/>
      <c r="D11" s="69"/>
      <c r="E11" s="87"/>
    </row>
    <row r="12" spans="1:6" ht="15.5" x14ac:dyDescent="0.35">
      <c r="A12" s="67" t="s">
        <v>52</v>
      </c>
      <c r="B12" s="69" t="s">
        <v>61</v>
      </c>
      <c r="C12" s="67">
        <v>1</v>
      </c>
      <c r="D12" s="69"/>
      <c r="E12" s="87">
        <f>C12*C$72</f>
        <v>52105.9</v>
      </c>
      <c r="F12" t="s">
        <v>52</v>
      </c>
    </row>
    <row r="13" spans="1:6" ht="15.5" x14ac:dyDescent="0.35">
      <c r="A13" s="67"/>
      <c r="B13" s="80" t="s">
        <v>189</v>
      </c>
      <c r="C13" s="67"/>
      <c r="D13" s="69"/>
      <c r="E13" s="87"/>
    </row>
    <row r="14" spans="1:6" ht="15.5" x14ac:dyDescent="0.35">
      <c r="A14" s="67" t="s">
        <v>53</v>
      </c>
      <c r="B14" s="69" t="s">
        <v>62</v>
      </c>
      <c r="C14" s="67">
        <v>3</v>
      </c>
      <c r="D14" s="69">
        <v>1</v>
      </c>
      <c r="E14" s="87">
        <f>C14*C$72</f>
        <v>156317.70000000001</v>
      </c>
      <c r="F14" t="s">
        <v>53</v>
      </c>
    </row>
    <row r="15" spans="1:6" ht="15.5" x14ac:dyDescent="0.35">
      <c r="A15" s="67"/>
      <c r="B15" s="80" t="s">
        <v>190</v>
      </c>
      <c r="C15" s="67"/>
      <c r="D15" s="69"/>
      <c r="E15" s="87"/>
    </row>
    <row r="16" spans="1:6" ht="15.5" x14ac:dyDescent="0.35">
      <c r="A16" s="67"/>
      <c r="B16" s="80" t="s">
        <v>191</v>
      </c>
      <c r="C16" s="67"/>
      <c r="D16" s="69"/>
      <c r="E16" s="87"/>
    </row>
    <row r="17" spans="1:6" ht="15.5" x14ac:dyDescent="0.35">
      <c r="A17" s="67"/>
      <c r="B17" s="80" t="s">
        <v>192</v>
      </c>
      <c r="C17" s="67"/>
      <c r="D17" s="69"/>
      <c r="E17" s="87"/>
    </row>
    <row r="18" spans="1:6" ht="15.5" x14ac:dyDescent="0.35">
      <c r="A18" s="67" t="s">
        <v>43</v>
      </c>
      <c r="B18" s="69" t="s">
        <v>63</v>
      </c>
      <c r="C18" s="67">
        <v>1</v>
      </c>
      <c r="D18" s="69"/>
      <c r="E18" s="87">
        <f>C18*C$72</f>
        <v>52105.9</v>
      </c>
      <c r="F18" t="s">
        <v>43</v>
      </c>
    </row>
    <row r="19" spans="1:6" ht="15.5" x14ac:dyDescent="0.35">
      <c r="A19" s="67"/>
      <c r="B19" s="80" t="s">
        <v>193</v>
      </c>
      <c r="C19" s="67"/>
      <c r="D19" s="69"/>
      <c r="E19" s="87"/>
    </row>
    <row r="20" spans="1:6" ht="15.5" x14ac:dyDescent="0.35">
      <c r="A20" s="67" t="s">
        <v>44</v>
      </c>
      <c r="B20" s="69" t="s">
        <v>64</v>
      </c>
      <c r="C20" s="67">
        <v>4</v>
      </c>
      <c r="D20" s="69">
        <v>1</v>
      </c>
      <c r="E20" s="87">
        <f>C20*C$72</f>
        <v>208423.6</v>
      </c>
      <c r="F20" t="s">
        <v>44</v>
      </c>
    </row>
    <row r="21" spans="1:6" ht="15.5" x14ac:dyDescent="0.35">
      <c r="A21" s="67"/>
      <c r="B21" s="80" t="s">
        <v>186</v>
      </c>
      <c r="C21" s="67"/>
      <c r="D21" s="69"/>
      <c r="E21" s="87"/>
    </row>
    <row r="22" spans="1:6" ht="15.5" x14ac:dyDescent="0.35">
      <c r="A22" s="67"/>
      <c r="B22" s="80" t="s">
        <v>194</v>
      </c>
      <c r="C22" s="67"/>
      <c r="D22" s="69"/>
      <c r="E22" s="87"/>
    </row>
    <row r="23" spans="1:6" ht="15.5" x14ac:dyDescent="0.35">
      <c r="A23" s="67"/>
      <c r="B23" s="80" t="s">
        <v>195</v>
      </c>
      <c r="C23" s="67"/>
      <c r="D23" s="69"/>
      <c r="E23" s="87"/>
    </row>
    <row r="24" spans="1:6" ht="15.5" x14ac:dyDescent="0.35">
      <c r="A24" s="67"/>
      <c r="B24" s="80" t="s">
        <v>196</v>
      </c>
      <c r="C24" s="67"/>
      <c r="D24" s="69"/>
      <c r="E24" s="87"/>
    </row>
    <row r="25" spans="1:6" ht="15.5" x14ac:dyDescent="0.35">
      <c r="A25" s="67" t="s">
        <v>49</v>
      </c>
      <c r="B25" s="69" t="s">
        <v>65</v>
      </c>
      <c r="C25" s="67">
        <v>3</v>
      </c>
      <c r="D25" s="69">
        <v>1</v>
      </c>
      <c r="E25" s="87">
        <f>C25*C$72</f>
        <v>156317.70000000001</v>
      </c>
      <c r="F25" t="s">
        <v>49</v>
      </c>
    </row>
    <row r="26" spans="1:6" ht="15.5" x14ac:dyDescent="0.35">
      <c r="A26" s="67"/>
      <c r="B26" s="80" t="s">
        <v>197</v>
      </c>
      <c r="C26" s="67"/>
      <c r="D26" s="69"/>
      <c r="E26" s="87"/>
    </row>
    <row r="27" spans="1:6" ht="15.5" x14ac:dyDescent="0.35">
      <c r="A27" s="67"/>
      <c r="B27" s="80" t="s">
        <v>198</v>
      </c>
      <c r="C27" s="67"/>
      <c r="D27" s="69"/>
      <c r="E27" s="87"/>
    </row>
    <row r="28" spans="1:6" ht="15.5" x14ac:dyDescent="0.35">
      <c r="A28" s="67"/>
      <c r="B28" s="80" t="s">
        <v>199</v>
      </c>
      <c r="C28" s="67"/>
      <c r="D28" s="69"/>
      <c r="E28" s="87"/>
    </row>
    <row r="29" spans="1:6" ht="15.5" x14ac:dyDescent="0.35">
      <c r="A29" s="67" t="s">
        <v>50</v>
      </c>
      <c r="B29" s="69" t="s">
        <v>66</v>
      </c>
      <c r="C29" s="67">
        <v>2</v>
      </c>
      <c r="D29" s="69"/>
      <c r="E29" s="87">
        <f>C29*C$72</f>
        <v>104211.8</v>
      </c>
      <c r="F29" t="s">
        <v>50</v>
      </c>
    </row>
    <row r="30" spans="1:6" ht="15.5" x14ac:dyDescent="0.35">
      <c r="A30" s="67"/>
      <c r="B30" s="80" t="s">
        <v>200</v>
      </c>
      <c r="C30" s="67"/>
      <c r="D30" s="69"/>
      <c r="E30" s="87"/>
    </row>
    <row r="31" spans="1:6" ht="15.5" x14ac:dyDescent="0.35">
      <c r="A31" s="67"/>
      <c r="B31" s="80" t="s">
        <v>201</v>
      </c>
      <c r="C31" s="67"/>
      <c r="D31" s="69"/>
      <c r="E31" s="87"/>
    </row>
    <row r="32" spans="1:6" ht="15.5" x14ac:dyDescent="0.35">
      <c r="A32" s="67" t="s">
        <v>45</v>
      </c>
      <c r="B32" s="69" t="s">
        <v>67</v>
      </c>
      <c r="C32" s="67">
        <v>2</v>
      </c>
      <c r="D32" s="69"/>
      <c r="E32" s="87">
        <f>C32*C$72</f>
        <v>104211.8</v>
      </c>
      <c r="F32" t="s">
        <v>45</v>
      </c>
    </row>
    <row r="33" spans="1:6" ht="15.5" x14ac:dyDescent="0.35">
      <c r="A33" s="67"/>
      <c r="B33" s="80" t="s">
        <v>202</v>
      </c>
      <c r="C33" s="67"/>
      <c r="D33" s="69"/>
      <c r="E33" s="87"/>
    </row>
    <row r="34" spans="1:6" ht="15.5" x14ac:dyDescent="0.35">
      <c r="A34" s="67"/>
      <c r="B34" s="80" t="s">
        <v>203</v>
      </c>
      <c r="C34" s="67"/>
      <c r="D34" s="69"/>
      <c r="E34" s="87"/>
    </row>
    <row r="35" spans="1:6" ht="15.5" x14ac:dyDescent="0.35">
      <c r="A35" s="67" t="s">
        <v>48</v>
      </c>
      <c r="B35" s="69" t="s">
        <v>68</v>
      </c>
      <c r="C35" s="67">
        <v>3</v>
      </c>
      <c r="D35" s="69">
        <v>1</v>
      </c>
      <c r="E35" s="87">
        <f>C35*C$72</f>
        <v>156317.70000000001</v>
      </c>
      <c r="F35" t="s">
        <v>48</v>
      </c>
    </row>
    <row r="36" spans="1:6" ht="15.5" x14ac:dyDescent="0.35">
      <c r="A36" s="67"/>
      <c r="B36" s="80" t="s">
        <v>204</v>
      </c>
      <c r="C36" s="67"/>
      <c r="D36" s="69"/>
      <c r="E36" s="87"/>
    </row>
    <row r="37" spans="1:6" ht="15.5" x14ac:dyDescent="0.35">
      <c r="A37" s="67"/>
      <c r="B37" s="80" t="s">
        <v>205</v>
      </c>
      <c r="C37" s="67"/>
      <c r="D37" s="69"/>
      <c r="E37" s="87"/>
    </row>
    <row r="38" spans="1:6" ht="15.5" x14ac:dyDescent="0.35">
      <c r="A38" s="67"/>
      <c r="B38" s="80" t="s">
        <v>202</v>
      </c>
      <c r="C38" s="67"/>
      <c r="D38" s="69"/>
      <c r="E38" s="87"/>
    </row>
    <row r="39" spans="1:6" ht="15.5" x14ac:dyDescent="0.35">
      <c r="A39" s="67" t="s">
        <v>46</v>
      </c>
      <c r="B39" s="69" t="s">
        <v>69</v>
      </c>
      <c r="C39" s="67">
        <v>9</v>
      </c>
      <c r="D39" s="69">
        <v>2</v>
      </c>
      <c r="E39" s="87">
        <f>C39*C$72</f>
        <v>468953.10000000003</v>
      </c>
      <c r="F39" t="s">
        <v>46</v>
      </c>
    </row>
    <row r="40" spans="1:6" ht="15.5" x14ac:dyDescent="0.35">
      <c r="A40" s="67"/>
      <c r="B40" s="80" t="s">
        <v>206</v>
      </c>
      <c r="C40" s="67"/>
      <c r="D40" s="69"/>
      <c r="E40" s="87"/>
    </row>
    <row r="41" spans="1:6" ht="15.5" x14ac:dyDescent="0.35">
      <c r="A41" s="67"/>
      <c r="B41" s="80" t="s">
        <v>207</v>
      </c>
      <c r="C41" s="67"/>
      <c r="D41" s="69"/>
      <c r="E41" s="87"/>
    </row>
    <row r="42" spans="1:6" ht="15.5" x14ac:dyDescent="0.35">
      <c r="A42" s="67"/>
      <c r="B42" s="80" t="s">
        <v>208</v>
      </c>
      <c r="C42" s="67"/>
      <c r="D42" s="69"/>
      <c r="E42" s="87"/>
    </row>
    <row r="43" spans="1:6" ht="15.5" x14ac:dyDescent="0.35">
      <c r="A43" s="67"/>
      <c r="B43" s="80" t="s">
        <v>209</v>
      </c>
      <c r="C43" s="67"/>
      <c r="D43" s="69"/>
      <c r="E43" s="87"/>
    </row>
    <row r="44" spans="1:6" ht="15.5" x14ac:dyDescent="0.35">
      <c r="A44" s="67"/>
      <c r="B44" s="80" t="s">
        <v>210</v>
      </c>
      <c r="C44" s="67"/>
      <c r="D44" s="69"/>
      <c r="E44" s="87"/>
    </row>
    <row r="45" spans="1:6" ht="15.5" x14ac:dyDescent="0.35">
      <c r="A45" s="67"/>
      <c r="B45" s="80" t="s">
        <v>194</v>
      </c>
      <c r="C45" s="67"/>
      <c r="D45" s="69"/>
      <c r="E45" s="87"/>
    </row>
    <row r="46" spans="1:6" ht="15.5" x14ac:dyDescent="0.35">
      <c r="A46" s="67"/>
      <c r="B46" s="80" t="s">
        <v>211</v>
      </c>
      <c r="C46" s="67"/>
      <c r="D46" s="69"/>
      <c r="E46" s="87"/>
    </row>
    <row r="47" spans="1:6" ht="15.5" x14ac:dyDescent="0.35">
      <c r="A47" s="67"/>
      <c r="B47" s="80" t="s">
        <v>212</v>
      </c>
      <c r="C47" s="67"/>
      <c r="D47" s="69"/>
      <c r="E47" s="87"/>
    </row>
    <row r="48" spans="1:6" ht="15.5" x14ac:dyDescent="0.35">
      <c r="A48" s="67"/>
      <c r="B48" s="80" t="s">
        <v>213</v>
      </c>
      <c r="C48" s="67"/>
      <c r="D48" s="69"/>
      <c r="E48" s="87"/>
    </row>
    <row r="49" spans="1:6" ht="15.5" x14ac:dyDescent="0.35">
      <c r="A49" s="67" t="s">
        <v>47</v>
      </c>
      <c r="B49" s="69" t="s">
        <v>70</v>
      </c>
      <c r="C49" s="67">
        <v>5</v>
      </c>
      <c r="D49" s="69">
        <v>1</v>
      </c>
      <c r="E49" s="87">
        <f>C49*C$72</f>
        <v>260529.5</v>
      </c>
      <c r="F49" t="s">
        <v>47</v>
      </c>
    </row>
    <row r="50" spans="1:6" ht="15.5" x14ac:dyDescent="0.35">
      <c r="A50" s="67"/>
      <c r="B50" s="80" t="s">
        <v>214</v>
      </c>
      <c r="C50" s="67"/>
      <c r="D50" s="69"/>
      <c r="E50" s="87"/>
    </row>
    <row r="51" spans="1:6" ht="15.5" x14ac:dyDescent="0.35">
      <c r="A51" s="67"/>
      <c r="B51" s="80" t="s">
        <v>187</v>
      </c>
      <c r="C51" s="67"/>
      <c r="D51" s="69"/>
      <c r="E51" s="87"/>
    </row>
    <row r="52" spans="1:6" ht="15.5" x14ac:dyDescent="0.35">
      <c r="A52" s="67"/>
      <c r="B52" s="80" t="s">
        <v>186</v>
      </c>
      <c r="C52" s="67"/>
      <c r="D52" s="69"/>
      <c r="E52" s="87"/>
    </row>
    <row r="53" spans="1:6" ht="15.5" x14ac:dyDescent="0.35">
      <c r="A53" s="67"/>
      <c r="B53" s="80" t="s">
        <v>215</v>
      </c>
      <c r="C53" s="67"/>
      <c r="D53" s="69"/>
      <c r="E53" s="87"/>
    </row>
    <row r="54" spans="1:6" ht="15.5" x14ac:dyDescent="0.35">
      <c r="A54" s="67"/>
      <c r="B54" s="80" t="s">
        <v>185</v>
      </c>
      <c r="C54" s="67"/>
      <c r="D54" s="69"/>
      <c r="E54" s="87"/>
    </row>
    <row r="55" spans="1:6" ht="15.5" x14ac:dyDescent="0.35">
      <c r="A55" s="67" t="s">
        <v>54</v>
      </c>
      <c r="B55" s="69" t="s">
        <v>71</v>
      </c>
      <c r="C55" s="67">
        <v>4</v>
      </c>
      <c r="D55" s="69">
        <v>1</v>
      </c>
      <c r="E55" s="87">
        <f>C55*C$72</f>
        <v>208423.6</v>
      </c>
      <c r="F55" t="s">
        <v>54</v>
      </c>
    </row>
    <row r="56" spans="1:6" ht="15.5" x14ac:dyDescent="0.35">
      <c r="A56" s="67"/>
      <c r="B56" s="80" t="s">
        <v>185</v>
      </c>
      <c r="C56" s="67"/>
      <c r="D56" s="69"/>
      <c r="E56" s="87"/>
    </row>
    <row r="57" spans="1:6" ht="15.5" x14ac:dyDescent="0.35">
      <c r="A57" s="67"/>
      <c r="B57" s="80" t="s">
        <v>210</v>
      </c>
      <c r="C57" s="67"/>
      <c r="D57" s="69"/>
      <c r="E57" s="87"/>
    </row>
    <row r="58" spans="1:6" ht="15.5" x14ac:dyDescent="0.35">
      <c r="A58" s="67"/>
      <c r="B58" s="80" t="s">
        <v>186</v>
      </c>
      <c r="C58" s="67"/>
      <c r="D58" s="69"/>
      <c r="E58" s="87"/>
    </row>
    <row r="59" spans="1:6" ht="15.5" x14ac:dyDescent="0.35">
      <c r="A59" s="67"/>
      <c r="B59" s="80" t="s">
        <v>216</v>
      </c>
      <c r="C59" s="67"/>
      <c r="D59" s="69"/>
      <c r="E59" s="87"/>
    </row>
    <row r="60" spans="1:6" ht="15.5" x14ac:dyDescent="0.35">
      <c r="A60" s="67" t="s">
        <v>55</v>
      </c>
      <c r="B60" s="69" t="s">
        <v>72</v>
      </c>
      <c r="C60" s="67">
        <v>6</v>
      </c>
      <c r="D60" s="69">
        <v>1</v>
      </c>
      <c r="E60" s="87">
        <f>C60*C$72</f>
        <v>312635.40000000002</v>
      </c>
      <c r="F60" t="s">
        <v>55</v>
      </c>
    </row>
    <row r="61" spans="1:6" ht="15.5" x14ac:dyDescent="0.35">
      <c r="A61" s="67"/>
      <c r="B61" s="80" t="s">
        <v>204</v>
      </c>
      <c r="C61" s="67"/>
      <c r="D61" s="69"/>
      <c r="E61" s="87"/>
    </row>
    <row r="62" spans="1:6" ht="15.5" x14ac:dyDescent="0.35">
      <c r="A62" s="67"/>
      <c r="B62" s="80" t="s">
        <v>203</v>
      </c>
      <c r="C62" s="67"/>
      <c r="D62" s="69"/>
      <c r="E62" s="87"/>
    </row>
    <row r="63" spans="1:6" ht="15.5" x14ac:dyDescent="0.35">
      <c r="A63" s="67"/>
      <c r="B63" s="80" t="s">
        <v>217</v>
      </c>
      <c r="C63" s="67"/>
      <c r="D63" s="69"/>
      <c r="E63" s="87"/>
    </row>
    <row r="64" spans="1:6" ht="15.5" x14ac:dyDescent="0.35">
      <c r="A64" s="67"/>
      <c r="B64" s="80" t="s">
        <v>202</v>
      </c>
      <c r="C64" s="67"/>
      <c r="D64" s="69"/>
      <c r="E64" s="87"/>
    </row>
    <row r="65" spans="1:6" ht="15.5" x14ac:dyDescent="0.35">
      <c r="A65" s="67"/>
      <c r="B65" s="80" t="s">
        <v>218</v>
      </c>
      <c r="C65" s="67"/>
      <c r="D65" s="69"/>
      <c r="E65" s="87"/>
    </row>
    <row r="66" spans="1:6" ht="15.5" x14ac:dyDescent="0.35">
      <c r="A66" s="67"/>
      <c r="B66" s="80" t="s">
        <v>219</v>
      </c>
      <c r="C66" s="67"/>
      <c r="D66" s="69"/>
      <c r="E66" s="87"/>
    </row>
    <row r="67" spans="1:6" ht="15.5" x14ac:dyDescent="0.35">
      <c r="A67" s="67" t="s">
        <v>57</v>
      </c>
      <c r="B67" s="69" t="s">
        <v>73</v>
      </c>
      <c r="C67" s="67">
        <v>1</v>
      </c>
      <c r="D67" s="69"/>
      <c r="E67" s="87">
        <f>C67*C$72</f>
        <v>52105.9</v>
      </c>
      <c r="F67" t="s">
        <v>57</v>
      </c>
    </row>
    <row r="68" spans="1:6" ht="15.5" x14ac:dyDescent="0.35">
      <c r="A68" s="67"/>
      <c r="B68" s="80" t="s">
        <v>220</v>
      </c>
      <c r="C68" s="67"/>
      <c r="D68" s="69"/>
      <c r="E68" s="87"/>
    </row>
    <row r="69" spans="1:6" ht="16" thickBot="1" x14ac:dyDescent="0.4">
      <c r="A69" s="67" t="s">
        <v>58</v>
      </c>
      <c r="B69" s="69" t="s">
        <v>74</v>
      </c>
      <c r="C69" s="67">
        <v>1</v>
      </c>
      <c r="D69" s="69"/>
      <c r="E69" s="88">
        <f>C69*C$72</f>
        <v>52105.9</v>
      </c>
      <c r="F69" t="s">
        <v>58</v>
      </c>
    </row>
    <row r="70" spans="1:6" ht="16" thickBot="1" x14ac:dyDescent="0.4">
      <c r="A70" s="70"/>
      <c r="B70" s="80" t="s">
        <v>199</v>
      </c>
      <c r="C70" s="72">
        <v>50</v>
      </c>
      <c r="D70" s="85">
        <f>SUM(D5:D69)</f>
        <v>10</v>
      </c>
      <c r="E70" s="86">
        <f>SUM(E5:E69)</f>
        <v>2605295</v>
      </c>
    </row>
    <row r="71" spans="1:6" ht="15.5" x14ac:dyDescent="0.35">
      <c r="A71" s="68"/>
      <c r="B71" s="73" t="s">
        <v>221</v>
      </c>
      <c r="C71" s="74">
        <v>2605295</v>
      </c>
      <c r="D71" s="73"/>
      <c r="E71" s="83"/>
    </row>
    <row r="72" spans="1:6" ht="15.5" x14ac:dyDescent="0.35">
      <c r="A72" s="69"/>
      <c r="B72" s="67" t="s">
        <v>171</v>
      </c>
      <c r="C72" s="75">
        <v>52105.9</v>
      </c>
      <c r="D72" s="67"/>
      <c r="E72" s="83"/>
    </row>
    <row r="73" spans="1:6" ht="15.5" x14ac:dyDescent="0.35">
      <c r="A73" s="69"/>
      <c r="B73" s="67"/>
      <c r="C73" s="67"/>
      <c r="D73" s="67"/>
    </row>
    <row r="74" spans="1:6" ht="15.5" x14ac:dyDescent="0.35">
      <c r="A74" s="69"/>
      <c r="B74" s="76" t="s">
        <v>172</v>
      </c>
      <c r="C74" s="67"/>
      <c r="D74" s="67"/>
    </row>
    <row r="75" spans="1:6" ht="15.5" x14ac:dyDescent="0.35">
      <c r="A75" s="69"/>
      <c r="B75" s="76" t="s">
        <v>173</v>
      </c>
      <c r="C75" s="67"/>
      <c r="D75" s="67"/>
    </row>
    <row r="76" spans="1:6" ht="15.5" x14ac:dyDescent="0.35">
      <c r="A76" s="69"/>
      <c r="B76" s="67" t="s">
        <v>179</v>
      </c>
      <c r="C76" s="67" t="s">
        <v>174</v>
      </c>
      <c r="D76" s="67"/>
    </row>
    <row r="77" spans="1:6" ht="15.5" x14ac:dyDescent="0.35">
      <c r="A77" s="69"/>
      <c r="B77" s="67" t="s">
        <v>180</v>
      </c>
      <c r="C77" s="67" t="s">
        <v>175</v>
      </c>
      <c r="D77" s="67"/>
    </row>
    <row r="78" spans="1:6" ht="15.5" x14ac:dyDescent="0.35">
      <c r="A78" s="69"/>
      <c r="B78" s="67" t="s">
        <v>181</v>
      </c>
      <c r="C78" s="67" t="s">
        <v>176</v>
      </c>
      <c r="D78" s="67"/>
    </row>
    <row r="79" spans="1:6" ht="15.5" x14ac:dyDescent="0.35">
      <c r="A79" s="69"/>
      <c r="B79" s="67" t="s">
        <v>182</v>
      </c>
      <c r="C79" s="67" t="s">
        <v>177</v>
      </c>
      <c r="D79" s="67"/>
    </row>
    <row r="80" spans="1:6" ht="16" thickBot="1" x14ac:dyDescent="0.4">
      <c r="A80" s="71"/>
      <c r="B80" s="77" t="s">
        <v>178</v>
      </c>
      <c r="C80" s="72" t="s">
        <v>184</v>
      </c>
      <c r="D80" s="70"/>
    </row>
    <row r="81" spans="2:3" ht="16" thickBot="1" x14ac:dyDescent="0.4">
      <c r="B81" s="77" t="s">
        <v>222</v>
      </c>
      <c r="C81" s="81" t="s">
        <v>223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1"/>
  <sheetViews>
    <sheetView tabSelected="1" topLeftCell="A62" zoomScale="80" zoomScaleNormal="80" workbookViewId="0">
      <selection activeCell="S16" sqref="S16"/>
    </sheetView>
  </sheetViews>
  <sheetFormatPr defaultColWidth="9.1796875" defaultRowHeight="15.5" x14ac:dyDescent="0.35"/>
  <cols>
    <col min="1" max="1" width="10" style="2" bestFit="1" customWidth="1"/>
    <col min="2" max="2" width="52.453125" style="2" bestFit="1" customWidth="1"/>
    <col min="3" max="3" width="63.54296875" style="2" customWidth="1"/>
    <col min="4" max="4" width="42" style="2" customWidth="1"/>
    <col min="5" max="5" width="9.81640625" style="2" bestFit="1" customWidth="1"/>
    <col min="6" max="7" width="17.81640625" style="2" bestFit="1" customWidth="1"/>
    <col min="8" max="8" width="10.7265625" style="2" bestFit="1" customWidth="1"/>
    <col min="9" max="9" width="15" style="2" bestFit="1" customWidth="1"/>
    <col min="10" max="10" width="16.7265625" style="2" hidden="1" customWidth="1"/>
    <col min="11" max="11" width="18" style="2" hidden="1" customWidth="1"/>
    <col min="12" max="12" width="25.1796875" style="2" hidden="1" customWidth="1"/>
    <col min="13" max="13" width="0" style="2" hidden="1" customWidth="1"/>
    <col min="14" max="16384" width="9.1796875" style="2"/>
  </cols>
  <sheetData>
    <row r="1" spans="1:14" ht="47" thickBot="1" x14ac:dyDescent="0.4">
      <c r="A1" s="1" t="s">
        <v>0</v>
      </c>
      <c r="B1" s="1" t="s">
        <v>1</v>
      </c>
      <c r="C1" s="60" t="s">
        <v>166</v>
      </c>
      <c r="D1" s="1" t="s">
        <v>38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42" t="s">
        <v>35</v>
      </c>
      <c r="K1" s="1" t="s">
        <v>36</v>
      </c>
      <c r="L1" s="1" t="s">
        <v>167</v>
      </c>
      <c r="M1" s="64" t="s">
        <v>164</v>
      </c>
      <c r="N1" s="89" t="s">
        <v>165</v>
      </c>
    </row>
    <row r="2" spans="1:14" x14ac:dyDescent="0.35">
      <c r="A2" s="10">
        <v>850</v>
      </c>
      <c r="B2" s="10" t="s">
        <v>11</v>
      </c>
      <c r="C2" s="11" t="s">
        <v>55</v>
      </c>
      <c r="D2" s="11" t="s">
        <v>75</v>
      </c>
      <c r="E2" s="4">
        <v>36</v>
      </c>
      <c r="F2" s="4">
        <v>52</v>
      </c>
      <c r="G2" s="4">
        <v>8</v>
      </c>
      <c r="H2" s="4">
        <v>4</v>
      </c>
      <c r="I2" s="4">
        <v>0</v>
      </c>
      <c r="J2" s="43">
        <v>4039829</v>
      </c>
      <c r="K2" s="4" t="s">
        <v>37</v>
      </c>
      <c r="L2" s="4">
        <v>36</v>
      </c>
      <c r="M2" s="2">
        <f t="shared" ref="M2:M65" si="0">J2/L2</f>
        <v>112217.47222222222</v>
      </c>
      <c r="N2" s="65">
        <f t="shared" ref="N2:N65" si="1">(E2*8)+(F2*5)+(G2*3)+(H2*1)</f>
        <v>576</v>
      </c>
    </row>
    <row r="3" spans="1:14" x14ac:dyDescent="0.35">
      <c r="A3" s="37">
        <v>384</v>
      </c>
      <c r="B3" s="37" t="s">
        <v>31</v>
      </c>
      <c r="C3" s="58" t="s">
        <v>46</v>
      </c>
      <c r="D3" s="58" t="s">
        <v>76</v>
      </c>
      <c r="E3" s="4">
        <v>24</v>
      </c>
      <c r="F3" s="4">
        <v>48</v>
      </c>
      <c r="G3" s="4">
        <v>16</v>
      </c>
      <c r="H3" s="4">
        <v>12</v>
      </c>
      <c r="I3" s="4">
        <v>0</v>
      </c>
      <c r="J3" s="43">
        <v>13030299</v>
      </c>
      <c r="K3" s="4" t="s">
        <v>37</v>
      </c>
      <c r="L3" s="4">
        <v>79</v>
      </c>
      <c r="M3" s="2">
        <f t="shared" si="0"/>
        <v>164940.49367088606</v>
      </c>
      <c r="N3" s="65">
        <f t="shared" si="1"/>
        <v>492</v>
      </c>
    </row>
    <row r="4" spans="1:14" x14ac:dyDescent="0.35">
      <c r="A4" s="10">
        <v>627</v>
      </c>
      <c r="B4" s="10" t="s">
        <v>11</v>
      </c>
      <c r="C4" s="11" t="s">
        <v>54</v>
      </c>
      <c r="D4" s="11" t="s">
        <v>102</v>
      </c>
      <c r="E4" s="4">
        <v>16</v>
      </c>
      <c r="F4" s="4">
        <v>56</v>
      </c>
      <c r="G4" s="4">
        <v>24</v>
      </c>
      <c r="H4" s="4">
        <v>4</v>
      </c>
      <c r="I4" s="4">
        <v>0</v>
      </c>
      <c r="J4" s="43">
        <v>4439274</v>
      </c>
      <c r="K4" s="4" t="s">
        <v>37</v>
      </c>
      <c r="L4" s="4">
        <v>68</v>
      </c>
      <c r="M4" s="2">
        <f t="shared" si="0"/>
        <v>65283.441176470587</v>
      </c>
      <c r="N4" s="65">
        <f t="shared" si="1"/>
        <v>484</v>
      </c>
    </row>
    <row r="5" spans="1:14" x14ac:dyDescent="0.35">
      <c r="A5" s="33">
        <v>659</v>
      </c>
      <c r="B5" s="33" t="s">
        <v>28</v>
      </c>
      <c r="C5" s="56" t="s">
        <v>46</v>
      </c>
      <c r="D5" s="56" t="s">
        <v>140</v>
      </c>
      <c r="E5" s="4">
        <v>28</v>
      </c>
      <c r="F5" s="4">
        <v>40</v>
      </c>
      <c r="G5" s="4">
        <v>16</v>
      </c>
      <c r="H5" s="4">
        <v>8</v>
      </c>
      <c r="I5" s="4">
        <v>8</v>
      </c>
      <c r="J5" s="43">
        <v>1049581</v>
      </c>
      <c r="K5" s="4" t="s">
        <v>37</v>
      </c>
      <c r="L5" s="4">
        <v>6</v>
      </c>
      <c r="M5" s="2">
        <f t="shared" si="0"/>
        <v>174930.16666666666</v>
      </c>
      <c r="N5" s="65">
        <f t="shared" si="1"/>
        <v>480</v>
      </c>
    </row>
    <row r="6" spans="1:14" x14ac:dyDescent="0.35">
      <c r="A6" s="14">
        <v>923</v>
      </c>
      <c r="B6" s="14" t="s">
        <v>14</v>
      </c>
      <c r="C6" s="48" t="s">
        <v>44</v>
      </c>
      <c r="D6" s="48" t="s">
        <v>115</v>
      </c>
      <c r="E6" s="4">
        <v>12</v>
      </c>
      <c r="F6" s="4">
        <v>52</v>
      </c>
      <c r="G6" s="4">
        <v>36</v>
      </c>
      <c r="H6" s="4">
        <v>0</v>
      </c>
      <c r="I6" s="4">
        <v>0</v>
      </c>
      <c r="J6" s="43">
        <v>897991</v>
      </c>
      <c r="K6" s="4" t="s">
        <v>37</v>
      </c>
      <c r="L6" s="4">
        <v>10</v>
      </c>
      <c r="M6" s="2">
        <f t="shared" si="0"/>
        <v>89799.1</v>
      </c>
      <c r="N6" s="65">
        <f t="shared" si="1"/>
        <v>464</v>
      </c>
    </row>
    <row r="7" spans="1:14" x14ac:dyDescent="0.35">
      <c r="A7" s="38">
        <v>913</v>
      </c>
      <c r="B7" s="38" t="s">
        <v>32</v>
      </c>
      <c r="C7" s="59" t="s">
        <v>44</v>
      </c>
      <c r="D7" s="59" t="s">
        <v>115</v>
      </c>
      <c r="E7" s="4">
        <v>20</v>
      </c>
      <c r="F7" s="4">
        <v>32</v>
      </c>
      <c r="G7" s="4">
        <v>48</v>
      </c>
      <c r="H7" s="4">
        <v>0</v>
      </c>
      <c r="I7" s="4">
        <v>0</v>
      </c>
      <c r="J7" s="43">
        <v>538795</v>
      </c>
      <c r="K7" s="4" t="s">
        <v>37</v>
      </c>
      <c r="L7" s="4">
        <v>6</v>
      </c>
      <c r="M7" s="2">
        <f t="shared" si="0"/>
        <v>89799.166666666672</v>
      </c>
      <c r="N7" s="65">
        <f t="shared" si="1"/>
        <v>464</v>
      </c>
    </row>
    <row r="8" spans="1:14" x14ac:dyDescent="0.35">
      <c r="A8" s="10">
        <v>495</v>
      </c>
      <c r="B8" s="10" t="s">
        <v>11</v>
      </c>
      <c r="C8" s="11" t="s">
        <v>48</v>
      </c>
      <c r="D8" s="11" t="s">
        <v>75</v>
      </c>
      <c r="E8" s="4">
        <v>24</v>
      </c>
      <c r="F8" s="4">
        <v>36</v>
      </c>
      <c r="G8" s="4">
        <v>24</v>
      </c>
      <c r="H8" s="4">
        <v>16</v>
      </c>
      <c r="I8" s="4">
        <v>0</v>
      </c>
      <c r="J8" s="43">
        <v>1558802</v>
      </c>
      <c r="K8" s="4" t="s">
        <v>37</v>
      </c>
      <c r="L8" s="4">
        <v>25</v>
      </c>
      <c r="M8" s="2">
        <f t="shared" si="0"/>
        <v>62352.08</v>
      </c>
      <c r="N8" s="65">
        <f t="shared" si="1"/>
        <v>460</v>
      </c>
    </row>
    <row r="9" spans="1:14" x14ac:dyDescent="0.35">
      <c r="A9" s="10">
        <v>584</v>
      </c>
      <c r="B9" s="10" t="s">
        <v>11</v>
      </c>
      <c r="C9" s="11" t="s">
        <v>47</v>
      </c>
      <c r="D9" s="11" t="s">
        <v>103</v>
      </c>
      <c r="E9" s="4">
        <v>8</v>
      </c>
      <c r="F9" s="4">
        <v>60</v>
      </c>
      <c r="G9" s="4">
        <v>32</v>
      </c>
      <c r="H9" s="4">
        <v>0</v>
      </c>
      <c r="I9" s="4">
        <v>0</v>
      </c>
      <c r="J9" s="43">
        <v>781697</v>
      </c>
      <c r="K9" s="4" t="s">
        <v>37</v>
      </c>
      <c r="L9" s="4">
        <v>19</v>
      </c>
      <c r="M9" s="2">
        <f t="shared" si="0"/>
        <v>41141.947368421053</v>
      </c>
      <c r="N9" s="65">
        <f t="shared" si="1"/>
        <v>460</v>
      </c>
    </row>
    <row r="10" spans="1:14" x14ac:dyDescent="0.35">
      <c r="A10" s="10">
        <v>831</v>
      </c>
      <c r="B10" s="10" t="s">
        <v>11</v>
      </c>
      <c r="C10" s="11" t="s">
        <v>41</v>
      </c>
      <c r="D10" s="11" t="s">
        <v>102</v>
      </c>
      <c r="E10" s="4">
        <v>16</v>
      </c>
      <c r="F10" s="4">
        <v>48</v>
      </c>
      <c r="G10" s="4">
        <v>24</v>
      </c>
      <c r="H10" s="4">
        <v>12</v>
      </c>
      <c r="I10" s="4">
        <v>0</v>
      </c>
      <c r="J10" s="43">
        <v>1328681</v>
      </c>
      <c r="K10" s="4" t="s">
        <v>37</v>
      </c>
      <c r="L10" s="4">
        <v>15</v>
      </c>
      <c r="M10" s="2">
        <f t="shared" si="0"/>
        <v>88578.733333333337</v>
      </c>
      <c r="N10" s="65">
        <f t="shared" si="1"/>
        <v>452</v>
      </c>
    </row>
    <row r="11" spans="1:14" x14ac:dyDescent="0.35">
      <c r="A11" s="17">
        <v>362</v>
      </c>
      <c r="B11" s="16" t="s">
        <v>16</v>
      </c>
      <c r="C11" s="16" t="s">
        <v>53</v>
      </c>
      <c r="D11" s="16" t="s">
        <v>117</v>
      </c>
      <c r="E11" s="4">
        <v>16</v>
      </c>
      <c r="F11" s="4">
        <v>44</v>
      </c>
      <c r="G11" s="4">
        <v>32</v>
      </c>
      <c r="H11" s="4">
        <v>8</v>
      </c>
      <c r="I11" s="4">
        <v>0</v>
      </c>
      <c r="J11" s="43">
        <v>1186001</v>
      </c>
      <c r="K11" s="4" t="s">
        <v>37</v>
      </c>
      <c r="L11" s="4">
        <v>9</v>
      </c>
      <c r="M11" s="2">
        <f t="shared" si="0"/>
        <v>131777.88888888888</v>
      </c>
      <c r="N11" s="65">
        <f t="shared" si="1"/>
        <v>452</v>
      </c>
    </row>
    <row r="12" spans="1:14" x14ac:dyDescent="0.35">
      <c r="A12" s="13">
        <v>669</v>
      </c>
      <c r="B12" s="13" t="s">
        <v>13</v>
      </c>
      <c r="C12" s="47" t="s">
        <v>46</v>
      </c>
      <c r="D12" s="47" t="s">
        <v>107</v>
      </c>
      <c r="E12" s="4">
        <v>12</v>
      </c>
      <c r="F12" s="4">
        <v>52</v>
      </c>
      <c r="G12" s="4">
        <v>28</v>
      </c>
      <c r="H12" s="4">
        <v>0</v>
      </c>
      <c r="I12" s="4">
        <v>8</v>
      </c>
      <c r="J12" s="43">
        <v>20594571</v>
      </c>
      <c r="K12" s="4" t="s">
        <v>37</v>
      </c>
      <c r="L12" s="4">
        <v>94</v>
      </c>
      <c r="M12" s="2">
        <f t="shared" si="0"/>
        <v>219091.18085106384</v>
      </c>
      <c r="N12" s="65">
        <f t="shared" si="1"/>
        <v>440</v>
      </c>
    </row>
    <row r="13" spans="1:14" x14ac:dyDescent="0.35">
      <c r="A13" s="14">
        <v>681</v>
      </c>
      <c r="B13" s="14" t="s">
        <v>14</v>
      </c>
      <c r="C13" s="48" t="s">
        <v>42</v>
      </c>
      <c r="D13" s="48" t="s">
        <v>102</v>
      </c>
      <c r="E13" s="4">
        <v>8</v>
      </c>
      <c r="F13" s="4">
        <v>48</v>
      </c>
      <c r="G13" s="4">
        <v>44</v>
      </c>
      <c r="H13" s="4">
        <v>0</v>
      </c>
      <c r="I13" s="4">
        <v>0</v>
      </c>
      <c r="J13" s="43">
        <v>1207203</v>
      </c>
      <c r="K13" s="4" t="s">
        <v>37</v>
      </c>
      <c r="L13" s="4">
        <v>16</v>
      </c>
      <c r="M13" s="2">
        <f t="shared" si="0"/>
        <v>75450.1875</v>
      </c>
      <c r="N13" s="65">
        <f t="shared" si="1"/>
        <v>436</v>
      </c>
    </row>
    <row r="14" spans="1:14" x14ac:dyDescent="0.35">
      <c r="A14" s="16">
        <v>306</v>
      </c>
      <c r="B14" s="16" t="s">
        <v>16</v>
      </c>
      <c r="C14" s="16" t="s">
        <v>55</v>
      </c>
      <c r="D14" s="16" t="s">
        <v>75</v>
      </c>
      <c r="E14" s="4">
        <v>8</v>
      </c>
      <c r="F14" s="4">
        <v>52</v>
      </c>
      <c r="G14" s="4">
        <v>32</v>
      </c>
      <c r="H14" s="4">
        <v>8</v>
      </c>
      <c r="I14" s="4">
        <v>0</v>
      </c>
      <c r="J14" s="43">
        <v>1683262</v>
      </c>
      <c r="K14" s="4" t="s">
        <v>37</v>
      </c>
      <c r="L14" s="4">
        <v>15</v>
      </c>
      <c r="M14" s="2">
        <f t="shared" si="0"/>
        <v>112217.46666666666</v>
      </c>
      <c r="N14" s="65">
        <f t="shared" si="1"/>
        <v>428</v>
      </c>
    </row>
    <row r="15" spans="1:14" x14ac:dyDescent="0.35">
      <c r="A15" s="28">
        <v>887</v>
      </c>
      <c r="B15" s="28" t="s">
        <v>23</v>
      </c>
      <c r="C15" s="51" t="s">
        <v>46</v>
      </c>
      <c r="D15" s="51" t="s">
        <v>102</v>
      </c>
      <c r="E15" s="4">
        <v>12</v>
      </c>
      <c r="F15" s="4">
        <v>52</v>
      </c>
      <c r="G15" s="4">
        <v>24</v>
      </c>
      <c r="H15" s="4">
        <v>0</v>
      </c>
      <c r="I15" s="4">
        <v>12</v>
      </c>
      <c r="J15" s="43">
        <v>923878</v>
      </c>
      <c r="K15" s="4" t="s">
        <v>37</v>
      </c>
      <c r="L15" s="4">
        <v>10</v>
      </c>
      <c r="M15" s="2">
        <f t="shared" si="0"/>
        <v>92387.8</v>
      </c>
      <c r="N15" s="65">
        <f t="shared" si="1"/>
        <v>428</v>
      </c>
    </row>
    <row r="16" spans="1:14" x14ac:dyDescent="0.35">
      <c r="A16" s="20">
        <v>480</v>
      </c>
      <c r="B16" s="20" t="s">
        <v>18</v>
      </c>
      <c r="C16" s="50" t="s">
        <v>48</v>
      </c>
      <c r="D16" s="50" t="s">
        <v>75</v>
      </c>
      <c r="E16" s="4">
        <v>16</v>
      </c>
      <c r="F16" s="4">
        <v>32</v>
      </c>
      <c r="G16" s="4">
        <v>40</v>
      </c>
      <c r="H16" s="4">
        <v>12</v>
      </c>
      <c r="I16" s="4">
        <v>0</v>
      </c>
      <c r="J16" s="43">
        <v>3990534</v>
      </c>
      <c r="K16" s="4" t="s">
        <v>37</v>
      </c>
      <c r="L16" s="4">
        <v>64</v>
      </c>
      <c r="M16" s="2">
        <f t="shared" si="0"/>
        <v>62352.09375</v>
      </c>
      <c r="N16" s="65">
        <f t="shared" si="1"/>
        <v>420</v>
      </c>
    </row>
    <row r="17" spans="1:14" x14ac:dyDescent="0.35">
      <c r="A17" s="23">
        <v>473</v>
      </c>
      <c r="B17" s="23" t="s">
        <v>20</v>
      </c>
      <c r="C17" s="24" t="s">
        <v>43</v>
      </c>
      <c r="D17" s="24" t="s">
        <v>127</v>
      </c>
      <c r="E17" s="4">
        <v>0</v>
      </c>
      <c r="F17" s="4">
        <v>56</v>
      </c>
      <c r="G17" s="4">
        <v>44</v>
      </c>
      <c r="H17" s="4">
        <v>0</v>
      </c>
      <c r="I17" s="4">
        <v>0</v>
      </c>
      <c r="J17" s="43">
        <v>3871481</v>
      </c>
      <c r="K17" s="4" t="s">
        <v>37</v>
      </c>
      <c r="L17" s="4">
        <v>9</v>
      </c>
      <c r="M17" s="2">
        <f t="shared" si="0"/>
        <v>430164.55555555556</v>
      </c>
      <c r="N17" s="65">
        <f t="shared" si="1"/>
        <v>412</v>
      </c>
    </row>
    <row r="18" spans="1:14" x14ac:dyDescent="0.35">
      <c r="A18" s="36">
        <v>471</v>
      </c>
      <c r="B18" s="36" t="s">
        <v>30</v>
      </c>
      <c r="C18" s="57" t="s">
        <v>58</v>
      </c>
      <c r="D18" s="57" t="s">
        <v>120</v>
      </c>
      <c r="E18" s="4">
        <v>16</v>
      </c>
      <c r="F18" s="4">
        <v>36</v>
      </c>
      <c r="G18" s="4">
        <v>28</v>
      </c>
      <c r="H18" s="4">
        <v>20</v>
      </c>
      <c r="I18" s="4">
        <v>0</v>
      </c>
      <c r="J18" s="43">
        <v>10966508</v>
      </c>
      <c r="K18" s="4" t="s">
        <v>37</v>
      </c>
      <c r="L18" s="4">
        <v>111</v>
      </c>
      <c r="M18" s="2">
        <f t="shared" si="0"/>
        <v>98797.369369369364</v>
      </c>
      <c r="N18" s="65">
        <f t="shared" si="1"/>
        <v>412</v>
      </c>
    </row>
    <row r="19" spans="1:14" x14ac:dyDescent="0.35">
      <c r="A19" s="13">
        <v>341</v>
      </c>
      <c r="B19" s="13" t="s">
        <v>13</v>
      </c>
      <c r="C19" s="47" t="s">
        <v>55</v>
      </c>
      <c r="D19" s="47" t="s">
        <v>75</v>
      </c>
      <c r="E19" s="4">
        <v>0</v>
      </c>
      <c r="F19" s="4">
        <v>60</v>
      </c>
      <c r="G19" s="4">
        <v>32</v>
      </c>
      <c r="H19" s="4">
        <v>8</v>
      </c>
      <c r="I19" s="4">
        <v>0</v>
      </c>
      <c r="J19" s="43">
        <v>4376481</v>
      </c>
      <c r="K19" s="4" t="s">
        <v>37</v>
      </c>
      <c r="L19" s="4">
        <v>39</v>
      </c>
      <c r="M19" s="2">
        <f t="shared" si="0"/>
        <v>112217.46153846153</v>
      </c>
      <c r="N19" s="65">
        <f t="shared" si="1"/>
        <v>404</v>
      </c>
    </row>
    <row r="20" spans="1:14" x14ac:dyDescent="0.35">
      <c r="A20" s="33">
        <v>639</v>
      </c>
      <c r="B20" s="33" t="s">
        <v>28</v>
      </c>
      <c r="C20" s="56" t="s">
        <v>54</v>
      </c>
      <c r="D20" s="56" t="s">
        <v>102</v>
      </c>
      <c r="E20" s="4">
        <v>4</v>
      </c>
      <c r="F20" s="4">
        <v>40</v>
      </c>
      <c r="G20" s="4">
        <v>56</v>
      </c>
      <c r="H20" s="4">
        <v>0</v>
      </c>
      <c r="I20" s="4">
        <v>0</v>
      </c>
      <c r="J20" s="43">
        <v>587551</v>
      </c>
      <c r="K20" s="4" t="s">
        <v>37</v>
      </c>
      <c r="L20" s="4">
        <v>9</v>
      </c>
      <c r="M20" s="2">
        <f t="shared" si="0"/>
        <v>65283.444444444445</v>
      </c>
      <c r="N20" s="65">
        <f t="shared" si="1"/>
        <v>400</v>
      </c>
    </row>
    <row r="21" spans="1:14" x14ac:dyDescent="0.35">
      <c r="A21" s="11">
        <v>1135</v>
      </c>
      <c r="B21" s="10" t="s">
        <v>11</v>
      </c>
      <c r="C21" s="11" t="s">
        <v>42</v>
      </c>
      <c r="D21" s="11" t="s">
        <v>106</v>
      </c>
      <c r="E21" s="4">
        <v>8</v>
      </c>
      <c r="F21" s="4">
        <v>32</v>
      </c>
      <c r="G21" s="4">
        <v>56</v>
      </c>
      <c r="H21" s="4">
        <v>4</v>
      </c>
      <c r="I21" s="4">
        <v>0</v>
      </c>
      <c r="J21" s="43">
        <v>183356</v>
      </c>
      <c r="K21" s="4" t="s">
        <v>37</v>
      </c>
      <c r="L21" s="4">
        <v>5</v>
      </c>
      <c r="M21" s="2">
        <f t="shared" si="0"/>
        <v>36671.199999999997</v>
      </c>
      <c r="N21" s="65">
        <f t="shared" si="1"/>
        <v>396</v>
      </c>
    </row>
    <row r="22" spans="1:14" x14ac:dyDescent="0.35">
      <c r="A22" s="38">
        <v>342</v>
      </c>
      <c r="B22" s="38" t="s">
        <v>32</v>
      </c>
      <c r="C22" s="59" t="s">
        <v>44</v>
      </c>
      <c r="D22" s="59" t="s">
        <v>82</v>
      </c>
      <c r="E22" s="4">
        <v>8</v>
      </c>
      <c r="F22" s="4">
        <v>36</v>
      </c>
      <c r="G22" s="4">
        <v>48</v>
      </c>
      <c r="H22" s="4">
        <v>8</v>
      </c>
      <c r="I22" s="4">
        <v>0</v>
      </c>
      <c r="J22" s="43">
        <v>966877</v>
      </c>
      <c r="K22" s="4" t="s">
        <v>37</v>
      </c>
      <c r="L22" s="4">
        <v>11</v>
      </c>
      <c r="M22" s="2">
        <f t="shared" si="0"/>
        <v>87897.909090909088</v>
      </c>
      <c r="N22" s="65">
        <f t="shared" si="1"/>
        <v>396</v>
      </c>
    </row>
    <row r="23" spans="1:14" x14ac:dyDescent="0.35">
      <c r="A23" s="14">
        <v>496</v>
      </c>
      <c r="B23" s="14" t="s">
        <v>14</v>
      </c>
      <c r="C23" s="48" t="s">
        <v>48</v>
      </c>
      <c r="D23" s="48" t="s">
        <v>75</v>
      </c>
      <c r="E23" s="4">
        <v>0</v>
      </c>
      <c r="F23" s="4">
        <v>48</v>
      </c>
      <c r="G23" s="4">
        <v>48</v>
      </c>
      <c r="H23" s="4">
        <v>4</v>
      </c>
      <c r="I23" s="4">
        <v>0</v>
      </c>
      <c r="J23" s="43">
        <v>623521</v>
      </c>
      <c r="K23" s="4" t="s">
        <v>37</v>
      </c>
      <c r="L23" s="4">
        <v>10</v>
      </c>
      <c r="M23" s="2">
        <f t="shared" si="0"/>
        <v>62352.1</v>
      </c>
      <c r="N23" s="65">
        <f t="shared" si="1"/>
        <v>388</v>
      </c>
    </row>
    <row r="24" spans="1:14" x14ac:dyDescent="0.35">
      <c r="A24" s="20">
        <v>686</v>
      </c>
      <c r="B24" s="20" t="s">
        <v>18</v>
      </c>
      <c r="C24" s="50" t="s">
        <v>42</v>
      </c>
      <c r="D24" s="50" t="s">
        <v>102</v>
      </c>
      <c r="E24" s="4">
        <v>4</v>
      </c>
      <c r="F24" s="4">
        <v>52</v>
      </c>
      <c r="G24" s="4">
        <v>28</v>
      </c>
      <c r="H24" s="4">
        <v>12</v>
      </c>
      <c r="I24" s="4">
        <v>4</v>
      </c>
      <c r="J24" s="43">
        <v>679051</v>
      </c>
      <c r="K24" s="4" t="s">
        <v>37</v>
      </c>
      <c r="L24" s="4">
        <v>9</v>
      </c>
      <c r="M24" s="2">
        <f t="shared" si="0"/>
        <v>75450.111111111109</v>
      </c>
      <c r="N24" s="65">
        <f t="shared" si="1"/>
        <v>388</v>
      </c>
    </row>
    <row r="25" spans="1:14" x14ac:dyDescent="0.35">
      <c r="A25" s="17">
        <v>592</v>
      </c>
      <c r="B25" s="16" t="s">
        <v>16</v>
      </c>
      <c r="C25" s="16" t="s">
        <v>49</v>
      </c>
      <c r="D25" s="16" t="s">
        <v>98</v>
      </c>
      <c r="E25" s="4">
        <v>4</v>
      </c>
      <c r="F25" s="4">
        <v>40</v>
      </c>
      <c r="G25" s="4">
        <v>48</v>
      </c>
      <c r="H25" s="4">
        <v>8</v>
      </c>
      <c r="I25" s="4">
        <v>0</v>
      </c>
      <c r="J25" s="43">
        <v>8021255</v>
      </c>
      <c r="K25" s="4" t="s">
        <v>37</v>
      </c>
      <c r="L25" s="4">
        <v>63</v>
      </c>
      <c r="M25" s="2">
        <f t="shared" si="0"/>
        <v>127321.50793650794</v>
      </c>
      <c r="N25" s="65">
        <f t="shared" si="1"/>
        <v>384</v>
      </c>
    </row>
    <row r="26" spans="1:14" x14ac:dyDescent="0.35">
      <c r="A26" s="20">
        <v>604</v>
      </c>
      <c r="B26" s="20" t="s">
        <v>18</v>
      </c>
      <c r="C26" s="50" t="s">
        <v>47</v>
      </c>
      <c r="D26" s="50" t="s">
        <v>102</v>
      </c>
      <c r="E26" s="4">
        <v>0</v>
      </c>
      <c r="F26" s="4">
        <v>64</v>
      </c>
      <c r="G26" s="4">
        <v>16</v>
      </c>
      <c r="H26" s="4">
        <v>16</v>
      </c>
      <c r="I26" s="4">
        <v>4</v>
      </c>
      <c r="J26" s="43">
        <v>1098241</v>
      </c>
      <c r="K26" s="4" t="s">
        <v>37</v>
      </c>
      <c r="L26" s="4">
        <v>22</v>
      </c>
      <c r="M26" s="2">
        <f t="shared" si="0"/>
        <v>49920.045454545456</v>
      </c>
      <c r="N26" s="65">
        <f t="shared" si="1"/>
        <v>384</v>
      </c>
    </row>
    <row r="27" spans="1:14" x14ac:dyDescent="0.35">
      <c r="A27" s="33">
        <v>905</v>
      </c>
      <c r="B27" s="33" t="s">
        <v>28</v>
      </c>
      <c r="C27" s="56" t="s">
        <v>46</v>
      </c>
      <c r="D27" s="56" t="s">
        <v>102</v>
      </c>
      <c r="E27" s="4">
        <v>4</v>
      </c>
      <c r="F27" s="4">
        <v>48</v>
      </c>
      <c r="G27" s="4">
        <v>32</v>
      </c>
      <c r="H27" s="4">
        <v>16</v>
      </c>
      <c r="I27" s="4">
        <v>0</v>
      </c>
      <c r="J27" s="43">
        <v>646715</v>
      </c>
      <c r="K27" s="4" t="s">
        <v>37</v>
      </c>
      <c r="L27" s="4">
        <v>7</v>
      </c>
      <c r="M27" s="2">
        <f t="shared" si="0"/>
        <v>92387.857142857145</v>
      </c>
      <c r="N27" s="65">
        <f t="shared" si="1"/>
        <v>384</v>
      </c>
    </row>
    <row r="28" spans="1:14" x14ac:dyDescent="0.35">
      <c r="A28" s="36">
        <v>553</v>
      </c>
      <c r="B28" s="36" t="s">
        <v>30</v>
      </c>
      <c r="C28" s="57" t="s">
        <v>52</v>
      </c>
      <c r="D28" s="57" t="s">
        <v>143</v>
      </c>
      <c r="E28" s="4">
        <v>4</v>
      </c>
      <c r="F28" s="4">
        <v>36</v>
      </c>
      <c r="G28" s="4">
        <v>56</v>
      </c>
      <c r="H28" s="4">
        <v>4</v>
      </c>
      <c r="I28" s="4">
        <v>0</v>
      </c>
      <c r="J28" s="43">
        <v>3435287</v>
      </c>
      <c r="K28" s="4" t="s">
        <v>37</v>
      </c>
      <c r="L28" s="4">
        <v>40</v>
      </c>
      <c r="M28" s="2">
        <f t="shared" si="0"/>
        <v>85882.175000000003</v>
      </c>
      <c r="N28" s="65">
        <f t="shared" si="1"/>
        <v>384</v>
      </c>
    </row>
    <row r="29" spans="1:14" x14ac:dyDescent="0.35">
      <c r="A29" s="14">
        <v>318</v>
      </c>
      <c r="B29" s="14" t="s">
        <v>14</v>
      </c>
      <c r="C29" s="48" t="s">
        <v>55</v>
      </c>
      <c r="D29" s="48" t="s">
        <v>75</v>
      </c>
      <c r="E29" s="4">
        <v>0</v>
      </c>
      <c r="F29" s="4">
        <v>48</v>
      </c>
      <c r="G29" s="4">
        <v>44</v>
      </c>
      <c r="H29" s="4">
        <v>8</v>
      </c>
      <c r="I29" s="4">
        <v>0</v>
      </c>
      <c r="J29" s="43">
        <v>1122175</v>
      </c>
      <c r="K29" s="4" t="s">
        <v>37</v>
      </c>
      <c r="L29" s="4">
        <v>10</v>
      </c>
      <c r="M29" s="2">
        <f t="shared" si="0"/>
        <v>112217.5</v>
      </c>
      <c r="N29" s="65">
        <f t="shared" si="1"/>
        <v>380</v>
      </c>
    </row>
    <row r="30" spans="1:14" x14ac:dyDescent="0.35">
      <c r="A30" s="38">
        <v>978</v>
      </c>
      <c r="B30" s="38" t="s">
        <v>32</v>
      </c>
      <c r="C30" s="59" t="s">
        <v>57</v>
      </c>
      <c r="D30" s="59" t="s">
        <v>75</v>
      </c>
      <c r="E30" s="4">
        <v>12</v>
      </c>
      <c r="F30" s="4">
        <v>36</v>
      </c>
      <c r="G30" s="4">
        <v>28</v>
      </c>
      <c r="H30" s="4">
        <v>20</v>
      </c>
      <c r="I30" s="4">
        <v>4</v>
      </c>
      <c r="J30" s="43">
        <v>9483858</v>
      </c>
      <c r="K30" s="4" t="s">
        <v>37</v>
      </c>
      <c r="L30" s="4">
        <v>96</v>
      </c>
      <c r="M30" s="2">
        <f t="shared" si="0"/>
        <v>98790.1875</v>
      </c>
      <c r="N30" s="65">
        <f t="shared" si="1"/>
        <v>380</v>
      </c>
    </row>
    <row r="31" spans="1:14" x14ac:dyDescent="0.35">
      <c r="A31" s="14">
        <v>643</v>
      </c>
      <c r="B31" s="14" t="s">
        <v>14</v>
      </c>
      <c r="C31" s="48" t="s">
        <v>47</v>
      </c>
      <c r="D31" s="48" t="s">
        <v>102</v>
      </c>
      <c r="E31" s="4">
        <v>8</v>
      </c>
      <c r="F31" s="4">
        <v>40</v>
      </c>
      <c r="G31" s="4">
        <v>32</v>
      </c>
      <c r="H31" s="4">
        <v>16</v>
      </c>
      <c r="I31" s="4">
        <v>4</v>
      </c>
      <c r="J31" s="43">
        <v>1597442</v>
      </c>
      <c r="K31" s="4" t="s">
        <v>37</v>
      </c>
      <c r="L31" s="4">
        <v>32</v>
      </c>
      <c r="M31" s="2">
        <f t="shared" si="0"/>
        <v>49920.0625</v>
      </c>
      <c r="N31" s="65">
        <f t="shared" si="1"/>
        <v>376</v>
      </c>
    </row>
    <row r="32" spans="1:14" x14ac:dyDescent="0.35">
      <c r="A32" s="36">
        <v>326</v>
      </c>
      <c r="B32" s="36" t="s">
        <v>30</v>
      </c>
      <c r="C32" s="57" t="s">
        <v>49</v>
      </c>
      <c r="D32" s="57" t="s">
        <v>156</v>
      </c>
      <c r="E32" s="4">
        <v>16</v>
      </c>
      <c r="F32" s="4">
        <v>28</v>
      </c>
      <c r="G32" s="4">
        <v>32</v>
      </c>
      <c r="H32" s="4">
        <v>8</v>
      </c>
      <c r="I32" s="4">
        <v>16</v>
      </c>
      <c r="J32" s="43">
        <v>4708499</v>
      </c>
      <c r="K32" s="4" t="s">
        <v>37</v>
      </c>
      <c r="L32" s="4">
        <v>61</v>
      </c>
      <c r="M32" s="2">
        <f t="shared" si="0"/>
        <v>77188.508196721305</v>
      </c>
      <c r="N32" s="65">
        <f t="shared" si="1"/>
        <v>372</v>
      </c>
    </row>
    <row r="33" spans="1:14" x14ac:dyDescent="0.35">
      <c r="A33" s="38">
        <v>909</v>
      </c>
      <c r="B33" s="38" t="s">
        <v>32</v>
      </c>
      <c r="C33" s="59" t="s">
        <v>46</v>
      </c>
      <c r="D33" s="59" t="s">
        <v>102</v>
      </c>
      <c r="E33" s="4">
        <v>8</v>
      </c>
      <c r="F33" s="4">
        <v>32</v>
      </c>
      <c r="G33" s="4">
        <v>44</v>
      </c>
      <c r="H33" s="4">
        <v>16</v>
      </c>
      <c r="I33" s="4">
        <v>0</v>
      </c>
      <c r="J33" s="43">
        <v>646715</v>
      </c>
      <c r="K33" s="4" t="s">
        <v>37</v>
      </c>
      <c r="L33" s="4">
        <v>7</v>
      </c>
      <c r="M33" s="2">
        <f t="shared" si="0"/>
        <v>92387.857142857145</v>
      </c>
      <c r="N33" s="65">
        <f t="shared" si="1"/>
        <v>372</v>
      </c>
    </row>
    <row r="34" spans="1:14" x14ac:dyDescent="0.35">
      <c r="A34" s="14">
        <v>487</v>
      </c>
      <c r="B34" s="14" t="s">
        <v>14</v>
      </c>
      <c r="C34" s="48" t="s">
        <v>45</v>
      </c>
      <c r="D34" s="48" t="s">
        <v>75</v>
      </c>
      <c r="E34" s="4">
        <v>4</v>
      </c>
      <c r="F34" s="4">
        <v>24</v>
      </c>
      <c r="G34" s="4">
        <v>72</v>
      </c>
      <c r="H34" s="4">
        <v>0</v>
      </c>
      <c r="I34" s="4">
        <v>0</v>
      </c>
      <c r="J34" s="43">
        <v>241646</v>
      </c>
      <c r="K34" s="4" t="s">
        <v>37</v>
      </c>
      <c r="L34" s="4">
        <v>6</v>
      </c>
      <c r="M34" s="2">
        <f t="shared" si="0"/>
        <v>40274.333333333336</v>
      </c>
      <c r="N34" s="65">
        <f t="shared" si="1"/>
        <v>368</v>
      </c>
    </row>
    <row r="35" spans="1:14" x14ac:dyDescent="0.35">
      <c r="A35" s="14">
        <v>619</v>
      </c>
      <c r="B35" s="14" t="s">
        <v>14</v>
      </c>
      <c r="C35" s="48" t="s">
        <v>54</v>
      </c>
      <c r="D35" s="48" t="s">
        <v>102</v>
      </c>
      <c r="E35" s="4">
        <v>0</v>
      </c>
      <c r="F35" s="4">
        <v>40</v>
      </c>
      <c r="G35" s="4">
        <v>56</v>
      </c>
      <c r="H35" s="4">
        <v>0</v>
      </c>
      <c r="I35" s="4">
        <v>4</v>
      </c>
      <c r="J35" s="43">
        <v>783401</v>
      </c>
      <c r="K35" s="4" t="s">
        <v>37</v>
      </c>
      <c r="L35" s="4">
        <v>12</v>
      </c>
      <c r="M35" s="2">
        <f t="shared" si="0"/>
        <v>65283.416666666664</v>
      </c>
      <c r="N35" s="65">
        <f t="shared" si="1"/>
        <v>368</v>
      </c>
    </row>
    <row r="36" spans="1:14" x14ac:dyDescent="0.35">
      <c r="A36" s="29">
        <v>534</v>
      </c>
      <c r="B36" s="29" t="s">
        <v>24</v>
      </c>
      <c r="C36" s="52" t="s">
        <v>50</v>
      </c>
      <c r="D36" s="52" t="s">
        <v>146</v>
      </c>
      <c r="E36" s="4">
        <v>4</v>
      </c>
      <c r="F36" s="4">
        <v>32</v>
      </c>
      <c r="G36" s="4">
        <v>56</v>
      </c>
      <c r="H36" s="4">
        <v>8</v>
      </c>
      <c r="I36" s="4">
        <v>0</v>
      </c>
      <c r="J36" s="43">
        <v>7823189</v>
      </c>
      <c r="K36" s="4" t="s">
        <v>37</v>
      </c>
      <c r="L36" s="4">
        <v>68</v>
      </c>
      <c r="M36" s="2">
        <f t="shared" si="0"/>
        <v>115046.89705882352</v>
      </c>
      <c r="N36" s="65">
        <f t="shared" si="1"/>
        <v>368</v>
      </c>
    </row>
    <row r="37" spans="1:14" x14ac:dyDescent="0.35">
      <c r="A37" s="14">
        <v>731</v>
      </c>
      <c r="B37" s="14" t="s">
        <v>14</v>
      </c>
      <c r="C37" s="48" t="s">
        <v>41</v>
      </c>
      <c r="D37" s="48" t="s">
        <v>102</v>
      </c>
      <c r="E37" s="4">
        <v>4</v>
      </c>
      <c r="F37" s="4">
        <v>36</v>
      </c>
      <c r="G37" s="4">
        <v>48</v>
      </c>
      <c r="H37" s="4">
        <v>8</v>
      </c>
      <c r="I37" s="4">
        <v>4</v>
      </c>
      <c r="J37" s="43">
        <v>620051</v>
      </c>
      <c r="K37" s="4" t="s">
        <v>37</v>
      </c>
      <c r="L37" s="4">
        <v>7</v>
      </c>
      <c r="M37" s="2">
        <f t="shared" si="0"/>
        <v>88578.71428571429</v>
      </c>
      <c r="N37" s="65">
        <f t="shared" si="1"/>
        <v>364</v>
      </c>
    </row>
    <row r="38" spans="1:14" x14ac:dyDescent="0.35">
      <c r="A38" s="36">
        <v>351</v>
      </c>
      <c r="B38" s="36" t="s">
        <v>30</v>
      </c>
      <c r="C38" s="57" t="s">
        <v>49</v>
      </c>
      <c r="D38" s="57" t="s">
        <v>157</v>
      </c>
      <c r="E38" s="4">
        <v>8</v>
      </c>
      <c r="F38" s="4">
        <v>28</v>
      </c>
      <c r="G38" s="4">
        <v>48</v>
      </c>
      <c r="H38" s="4">
        <v>16</v>
      </c>
      <c r="I38" s="4">
        <v>0</v>
      </c>
      <c r="J38" s="43">
        <v>14327400</v>
      </c>
      <c r="K38" s="4" t="s">
        <v>37</v>
      </c>
      <c r="L38" s="4">
        <v>118</v>
      </c>
      <c r="M38" s="2">
        <f t="shared" si="0"/>
        <v>121418.64406779662</v>
      </c>
      <c r="N38" s="65">
        <f t="shared" si="1"/>
        <v>364</v>
      </c>
    </row>
    <row r="39" spans="1:14" x14ac:dyDescent="0.35">
      <c r="A39" s="15">
        <v>338</v>
      </c>
      <c r="B39" s="15" t="s">
        <v>15</v>
      </c>
      <c r="C39" s="49" t="s">
        <v>55</v>
      </c>
      <c r="D39" s="49" t="s">
        <v>75</v>
      </c>
      <c r="E39" s="4">
        <v>0</v>
      </c>
      <c r="F39" s="4">
        <v>44</v>
      </c>
      <c r="G39" s="4">
        <v>44</v>
      </c>
      <c r="H39" s="4">
        <v>8</v>
      </c>
      <c r="I39" s="4">
        <v>4</v>
      </c>
      <c r="J39" s="43">
        <v>3815394</v>
      </c>
      <c r="K39" s="4" t="s">
        <v>37</v>
      </c>
      <c r="L39" s="4">
        <v>34</v>
      </c>
      <c r="M39" s="2">
        <f t="shared" si="0"/>
        <v>112217.4705882353</v>
      </c>
      <c r="N39" s="65">
        <f t="shared" si="1"/>
        <v>360</v>
      </c>
    </row>
    <row r="40" spans="1:14" x14ac:dyDescent="0.35">
      <c r="A40" s="22">
        <v>701</v>
      </c>
      <c r="B40" s="21" t="s">
        <v>19</v>
      </c>
      <c r="C40" s="21" t="s">
        <v>55</v>
      </c>
      <c r="D40" s="21" t="s">
        <v>75</v>
      </c>
      <c r="E40" s="4">
        <v>4</v>
      </c>
      <c r="F40" s="4">
        <v>20</v>
      </c>
      <c r="G40" s="4">
        <v>76</v>
      </c>
      <c r="H40" s="4">
        <v>0</v>
      </c>
      <c r="I40" s="4">
        <v>0</v>
      </c>
      <c r="J40" s="43">
        <v>1795480</v>
      </c>
      <c r="K40" s="4" t="s">
        <v>37</v>
      </c>
      <c r="L40" s="4">
        <v>16</v>
      </c>
      <c r="M40" s="2">
        <f t="shared" si="0"/>
        <v>112217.5</v>
      </c>
      <c r="N40" s="65">
        <f t="shared" si="1"/>
        <v>360</v>
      </c>
    </row>
    <row r="41" spans="1:14" x14ac:dyDescent="0.35">
      <c r="A41" s="32">
        <v>720</v>
      </c>
      <c r="B41" s="32" t="s">
        <v>27</v>
      </c>
      <c r="C41" s="55" t="s">
        <v>47</v>
      </c>
      <c r="D41" s="55" t="s">
        <v>150</v>
      </c>
      <c r="E41" s="4">
        <v>4</v>
      </c>
      <c r="F41" s="4">
        <v>40</v>
      </c>
      <c r="G41" s="4">
        <v>36</v>
      </c>
      <c r="H41" s="4">
        <v>20</v>
      </c>
      <c r="I41" s="4">
        <v>0</v>
      </c>
      <c r="J41" s="43">
        <v>867823</v>
      </c>
      <c r="K41" s="4" t="s">
        <v>37</v>
      </c>
      <c r="L41" s="4">
        <v>15</v>
      </c>
      <c r="M41" s="2">
        <f t="shared" si="0"/>
        <v>57854.866666666669</v>
      </c>
      <c r="N41" s="65">
        <f t="shared" si="1"/>
        <v>360</v>
      </c>
    </row>
    <row r="42" spans="1:14" x14ac:dyDescent="0.35">
      <c r="A42" s="27">
        <v>412</v>
      </c>
      <c r="B42" s="27" t="s">
        <v>33</v>
      </c>
      <c r="C42" s="39" t="s">
        <v>46</v>
      </c>
      <c r="D42" s="39" t="s">
        <v>124</v>
      </c>
      <c r="E42" s="4">
        <v>4</v>
      </c>
      <c r="F42" s="4">
        <v>32</v>
      </c>
      <c r="G42" s="4">
        <v>56</v>
      </c>
      <c r="H42" s="4">
        <v>0</v>
      </c>
      <c r="I42" s="4">
        <v>8</v>
      </c>
      <c r="J42" s="43">
        <v>6814881</v>
      </c>
      <c r="K42" s="4" t="s">
        <v>37</v>
      </c>
      <c r="L42" s="4">
        <v>71</v>
      </c>
      <c r="M42" s="2">
        <f t="shared" si="0"/>
        <v>95984.239436619711</v>
      </c>
      <c r="N42" s="65">
        <f t="shared" si="1"/>
        <v>360</v>
      </c>
    </row>
    <row r="43" spans="1:14" x14ac:dyDescent="0.35">
      <c r="A43" s="30">
        <v>526</v>
      </c>
      <c r="B43" s="30" t="s">
        <v>25</v>
      </c>
      <c r="C43" s="53" t="s">
        <v>44</v>
      </c>
      <c r="D43" s="53" t="s">
        <v>148</v>
      </c>
      <c r="E43" s="4">
        <v>8</v>
      </c>
      <c r="F43" s="4">
        <v>28</v>
      </c>
      <c r="G43" s="4">
        <v>44</v>
      </c>
      <c r="H43" s="4">
        <v>20</v>
      </c>
      <c r="I43" s="4">
        <v>0</v>
      </c>
      <c r="J43" s="43">
        <v>3429337</v>
      </c>
      <c r="K43" s="4" t="s">
        <v>37</v>
      </c>
      <c r="L43" s="4">
        <v>41</v>
      </c>
      <c r="M43" s="2">
        <f t="shared" si="0"/>
        <v>83642.365853658543</v>
      </c>
      <c r="N43" s="65">
        <f t="shared" si="1"/>
        <v>356</v>
      </c>
    </row>
    <row r="44" spans="1:14" x14ac:dyDescent="0.35">
      <c r="A44" s="22">
        <v>655</v>
      </c>
      <c r="B44" s="21" t="s">
        <v>19</v>
      </c>
      <c r="C44" s="21" t="s">
        <v>46</v>
      </c>
      <c r="D44" s="21" t="s">
        <v>107</v>
      </c>
      <c r="E44" s="4">
        <v>12</v>
      </c>
      <c r="F44" s="4">
        <v>36</v>
      </c>
      <c r="G44" s="4">
        <v>24</v>
      </c>
      <c r="H44" s="4">
        <v>4</v>
      </c>
      <c r="I44" s="4">
        <v>24</v>
      </c>
      <c r="J44" s="43">
        <v>14460018</v>
      </c>
      <c r="K44" s="4" t="s">
        <v>37</v>
      </c>
      <c r="L44" s="4">
        <v>66</v>
      </c>
      <c r="M44" s="2">
        <f t="shared" si="0"/>
        <v>219091.18181818182</v>
      </c>
      <c r="N44" s="65">
        <f t="shared" si="1"/>
        <v>352</v>
      </c>
    </row>
    <row r="45" spans="1:14" x14ac:dyDescent="0.35">
      <c r="A45" s="10">
        <v>527</v>
      </c>
      <c r="B45" s="10" t="s">
        <v>11</v>
      </c>
      <c r="C45" s="11" t="s">
        <v>47</v>
      </c>
      <c r="D45" s="11" t="s">
        <v>102</v>
      </c>
      <c r="E45" s="4">
        <v>8</v>
      </c>
      <c r="F45" s="4">
        <v>28</v>
      </c>
      <c r="G45" s="4">
        <v>40</v>
      </c>
      <c r="H45" s="4">
        <v>24</v>
      </c>
      <c r="I45" s="4">
        <v>0</v>
      </c>
      <c r="J45" s="43">
        <v>3843845</v>
      </c>
      <c r="K45" s="4" t="s">
        <v>37</v>
      </c>
      <c r="L45" s="4">
        <v>77</v>
      </c>
      <c r="M45" s="2">
        <f t="shared" si="0"/>
        <v>49920.064935064933</v>
      </c>
      <c r="N45" s="65">
        <f t="shared" si="1"/>
        <v>348</v>
      </c>
    </row>
    <row r="46" spans="1:14" x14ac:dyDescent="0.35">
      <c r="A46" s="29">
        <v>433</v>
      </c>
      <c r="B46" s="29" t="s">
        <v>24</v>
      </c>
      <c r="C46" s="52" t="s">
        <v>50</v>
      </c>
      <c r="D46" s="52" t="s">
        <v>144</v>
      </c>
      <c r="E46" s="4">
        <v>0</v>
      </c>
      <c r="F46" s="4">
        <v>40</v>
      </c>
      <c r="G46" s="4">
        <v>44</v>
      </c>
      <c r="H46" s="4">
        <v>16</v>
      </c>
      <c r="I46" s="4">
        <v>0</v>
      </c>
      <c r="J46" s="43">
        <v>8682667</v>
      </c>
      <c r="K46" s="4" t="s">
        <v>37</v>
      </c>
      <c r="L46" s="4">
        <v>98</v>
      </c>
      <c r="M46" s="2">
        <f t="shared" si="0"/>
        <v>88598.642857142855</v>
      </c>
      <c r="N46" s="65">
        <f t="shared" si="1"/>
        <v>348</v>
      </c>
    </row>
    <row r="47" spans="1:14" x14ac:dyDescent="0.35">
      <c r="A47" s="38">
        <v>377</v>
      </c>
      <c r="B47" s="38" t="s">
        <v>32</v>
      </c>
      <c r="C47" s="59" t="s">
        <v>53</v>
      </c>
      <c r="D47" s="59" t="s">
        <v>153</v>
      </c>
      <c r="E47" s="4">
        <v>4</v>
      </c>
      <c r="F47" s="4">
        <v>44</v>
      </c>
      <c r="G47" s="4">
        <v>24</v>
      </c>
      <c r="H47" s="4">
        <v>24</v>
      </c>
      <c r="I47" s="4">
        <v>4</v>
      </c>
      <c r="J47" s="43">
        <v>1900321</v>
      </c>
      <c r="K47" s="4" t="s">
        <v>37</v>
      </c>
      <c r="L47" s="4">
        <v>26</v>
      </c>
      <c r="M47" s="2">
        <f t="shared" si="0"/>
        <v>73089.269230769234</v>
      </c>
      <c r="N47" s="65">
        <f t="shared" si="1"/>
        <v>348</v>
      </c>
    </row>
    <row r="48" spans="1:14" x14ac:dyDescent="0.35">
      <c r="A48" s="17">
        <v>444</v>
      </c>
      <c r="B48" s="16" t="s">
        <v>16</v>
      </c>
      <c r="C48" s="16" t="s">
        <v>45</v>
      </c>
      <c r="D48" s="16" t="s">
        <v>75</v>
      </c>
      <c r="E48" s="4">
        <v>12</v>
      </c>
      <c r="F48" s="4">
        <v>8</v>
      </c>
      <c r="G48" s="4">
        <v>64</v>
      </c>
      <c r="H48" s="4">
        <v>16</v>
      </c>
      <c r="I48" s="4">
        <v>0</v>
      </c>
      <c r="J48" s="43">
        <v>281921</v>
      </c>
      <c r="K48" s="4" t="s">
        <v>37</v>
      </c>
      <c r="L48" s="4">
        <v>7</v>
      </c>
      <c r="M48" s="2">
        <f t="shared" si="0"/>
        <v>40274.428571428572</v>
      </c>
      <c r="N48" s="65">
        <f t="shared" si="1"/>
        <v>344</v>
      </c>
    </row>
    <row r="49" spans="1:14" x14ac:dyDescent="0.35">
      <c r="A49" s="22">
        <v>635</v>
      </c>
      <c r="B49" s="21" t="s">
        <v>19</v>
      </c>
      <c r="C49" s="21" t="s">
        <v>54</v>
      </c>
      <c r="D49" s="21" t="s">
        <v>118</v>
      </c>
      <c r="E49" s="4">
        <v>4</v>
      </c>
      <c r="F49" s="4">
        <v>44</v>
      </c>
      <c r="G49" s="4">
        <v>24</v>
      </c>
      <c r="H49" s="4">
        <v>16</v>
      </c>
      <c r="I49" s="4">
        <v>12</v>
      </c>
      <c r="J49" s="43">
        <v>886735</v>
      </c>
      <c r="K49" s="4" t="s">
        <v>37</v>
      </c>
      <c r="L49" s="4">
        <v>10</v>
      </c>
      <c r="M49" s="2">
        <f t="shared" si="0"/>
        <v>88673.5</v>
      </c>
      <c r="N49" s="65">
        <f t="shared" si="1"/>
        <v>340</v>
      </c>
    </row>
    <row r="50" spans="1:14" x14ac:dyDescent="0.35">
      <c r="A50" s="28">
        <v>661</v>
      </c>
      <c r="B50" s="28" t="s">
        <v>23</v>
      </c>
      <c r="C50" s="51" t="s">
        <v>46</v>
      </c>
      <c r="D50" s="51" t="s">
        <v>140</v>
      </c>
      <c r="E50" s="4">
        <v>8</v>
      </c>
      <c r="F50" s="4">
        <v>32</v>
      </c>
      <c r="G50" s="4">
        <v>28</v>
      </c>
      <c r="H50" s="4">
        <v>32</v>
      </c>
      <c r="I50" s="4">
        <v>0</v>
      </c>
      <c r="J50" s="43">
        <v>874651</v>
      </c>
      <c r="K50" s="4" t="s">
        <v>37</v>
      </c>
      <c r="L50" s="4">
        <v>5</v>
      </c>
      <c r="M50" s="2">
        <f t="shared" si="0"/>
        <v>174930.2</v>
      </c>
      <c r="N50" s="65">
        <f t="shared" si="1"/>
        <v>340</v>
      </c>
    </row>
    <row r="51" spans="1:14" x14ac:dyDescent="0.35">
      <c r="A51" s="23">
        <v>595</v>
      </c>
      <c r="B51" s="23" t="s">
        <v>20</v>
      </c>
      <c r="C51" s="24" t="s">
        <v>53</v>
      </c>
      <c r="D51" s="24" t="s">
        <v>121</v>
      </c>
      <c r="E51" s="4">
        <v>0</v>
      </c>
      <c r="F51" s="4">
        <v>20</v>
      </c>
      <c r="G51" s="4">
        <v>76</v>
      </c>
      <c r="H51" s="4">
        <v>4</v>
      </c>
      <c r="I51" s="4">
        <v>0</v>
      </c>
      <c r="J51" s="43">
        <v>2313377</v>
      </c>
      <c r="K51" s="4" t="s">
        <v>37</v>
      </c>
      <c r="L51" s="4">
        <v>30</v>
      </c>
      <c r="M51" s="2">
        <f t="shared" si="0"/>
        <v>77112.566666666666</v>
      </c>
      <c r="N51" s="65">
        <f t="shared" si="1"/>
        <v>332</v>
      </c>
    </row>
    <row r="52" spans="1:14" x14ac:dyDescent="0.35">
      <c r="A52" s="14">
        <v>910</v>
      </c>
      <c r="B52" s="14" t="s">
        <v>14</v>
      </c>
      <c r="C52" s="48" t="s">
        <v>46</v>
      </c>
      <c r="D52" s="48" t="s">
        <v>102</v>
      </c>
      <c r="E52" s="4">
        <v>4</v>
      </c>
      <c r="F52" s="4">
        <v>12</v>
      </c>
      <c r="G52" s="4">
        <v>76</v>
      </c>
      <c r="H52" s="4">
        <v>8</v>
      </c>
      <c r="I52" s="4">
        <v>0</v>
      </c>
      <c r="J52" s="43">
        <v>4249840</v>
      </c>
      <c r="K52" s="4" t="s">
        <v>37</v>
      </c>
      <c r="L52" s="4">
        <v>46</v>
      </c>
      <c r="M52" s="2">
        <f t="shared" si="0"/>
        <v>92387.826086956527</v>
      </c>
      <c r="N52" s="82">
        <f t="shared" si="1"/>
        <v>328</v>
      </c>
    </row>
    <row r="53" spans="1:14" x14ac:dyDescent="0.35">
      <c r="A53" s="8">
        <v>651</v>
      </c>
      <c r="B53" s="7" t="s">
        <v>9</v>
      </c>
      <c r="C53" s="7" t="s">
        <v>58</v>
      </c>
      <c r="D53" s="7" t="s">
        <v>99</v>
      </c>
      <c r="E53" s="4">
        <v>0</v>
      </c>
      <c r="F53" s="4">
        <v>28</v>
      </c>
      <c r="G53" s="4">
        <v>56</v>
      </c>
      <c r="H53" s="4">
        <v>16</v>
      </c>
      <c r="I53" s="4">
        <v>0</v>
      </c>
      <c r="J53" s="43">
        <v>6246192</v>
      </c>
      <c r="K53" s="4" t="s">
        <v>37</v>
      </c>
      <c r="L53" s="4">
        <v>66</v>
      </c>
      <c r="M53" s="2">
        <f t="shared" si="0"/>
        <v>94639.272727272721</v>
      </c>
      <c r="N53" s="82">
        <f t="shared" si="1"/>
        <v>324</v>
      </c>
    </row>
    <row r="54" spans="1:14" x14ac:dyDescent="0.35">
      <c r="A54" s="19">
        <v>1516</v>
      </c>
      <c r="B54" s="18" t="s">
        <v>17</v>
      </c>
      <c r="C54" s="19" t="s">
        <v>46</v>
      </c>
      <c r="D54" s="19" t="s">
        <v>108</v>
      </c>
      <c r="E54" s="4">
        <v>8</v>
      </c>
      <c r="F54" s="4">
        <v>32</v>
      </c>
      <c r="G54" s="4">
        <v>28</v>
      </c>
      <c r="H54" s="4">
        <v>16</v>
      </c>
      <c r="I54" s="4">
        <v>16</v>
      </c>
      <c r="J54" s="43">
        <v>18287353</v>
      </c>
      <c r="K54" s="4" t="s">
        <v>37</v>
      </c>
      <c r="L54" s="4">
        <v>235</v>
      </c>
      <c r="M54" s="2">
        <f t="shared" si="0"/>
        <v>77818.52340425532</v>
      </c>
      <c r="N54" s="82">
        <f t="shared" si="1"/>
        <v>324</v>
      </c>
    </row>
    <row r="55" spans="1:14" x14ac:dyDescent="0.35">
      <c r="A55" s="20">
        <v>897</v>
      </c>
      <c r="B55" s="20" t="s">
        <v>18</v>
      </c>
      <c r="C55" s="50" t="s">
        <v>46</v>
      </c>
      <c r="D55" s="50" t="s">
        <v>102</v>
      </c>
      <c r="E55" s="4">
        <v>8</v>
      </c>
      <c r="F55" s="4">
        <v>16</v>
      </c>
      <c r="G55" s="4">
        <v>52</v>
      </c>
      <c r="H55" s="4">
        <v>24</v>
      </c>
      <c r="I55" s="4">
        <v>0</v>
      </c>
      <c r="J55" s="43">
        <v>1478205</v>
      </c>
      <c r="K55" s="4" t="s">
        <v>37</v>
      </c>
      <c r="L55" s="4">
        <v>16</v>
      </c>
      <c r="M55" s="2">
        <f t="shared" si="0"/>
        <v>92387.8125</v>
      </c>
      <c r="N55" s="82">
        <f t="shared" si="1"/>
        <v>324</v>
      </c>
    </row>
    <row r="56" spans="1:14" x14ac:dyDescent="0.35">
      <c r="A56" s="27">
        <v>908</v>
      </c>
      <c r="B56" s="27" t="s">
        <v>22</v>
      </c>
      <c r="C56" s="39" t="s">
        <v>46</v>
      </c>
      <c r="D56" s="39" t="s">
        <v>102</v>
      </c>
      <c r="E56" s="4">
        <v>0</v>
      </c>
      <c r="F56" s="4">
        <v>44</v>
      </c>
      <c r="G56" s="4">
        <v>28</v>
      </c>
      <c r="H56" s="4">
        <v>20</v>
      </c>
      <c r="I56" s="4">
        <v>8</v>
      </c>
      <c r="J56" s="43">
        <v>1108654</v>
      </c>
      <c r="K56" s="4" t="s">
        <v>37</v>
      </c>
      <c r="L56" s="4">
        <v>12</v>
      </c>
      <c r="M56" s="2">
        <f t="shared" si="0"/>
        <v>92387.833333333328</v>
      </c>
      <c r="N56" s="82">
        <f t="shared" si="1"/>
        <v>324</v>
      </c>
    </row>
    <row r="57" spans="1:14" x14ac:dyDescent="0.35">
      <c r="A57" s="3">
        <v>327</v>
      </c>
      <c r="B57" s="3" t="s">
        <v>7</v>
      </c>
      <c r="C57" s="44" t="s">
        <v>55</v>
      </c>
      <c r="D57" s="3" t="s">
        <v>75</v>
      </c>
      <c r="E57" s="4">
        <v>0</v>
      </c>
      <c r="F57" s="4">
        <v>32</v>
      </c>
      <c r="G57" s="4">
        <v>48</v>
      </c>
      <c r="H57" s="4">
        <v>16</v>
      </c>
      <c r="I57" s="4">
        <v>4</v>
      </c>
      <c r="J57" s="43">
        <v>4376481</v>
      </c>
      <c r="K57" s="4" t="s">
        <v>37</v>
      </c>
      <c r="L57" s="4">
        <v>39</v>
      </c>
      <c r="M57" s="2">
        <f t="shared" si="0"/>
        <v>112217.46153846153</v>
      </c>
      <c r="N57" s="82">
        <f t="shared" si="1"/>
        <v>320</v>
      </c>
    </row>
    <row r="58" spans="1:14" x14ac:dyDescent="0.35">
      <c r="A58" s="17">
        <v>499</v>
      </c>
      <c r="B58" s="16" t="s">
        <v>16</v>
      </c>
      <c r="C58" s="16" t="s">
        <v>53</v>
      </c>
      <c r="D58" s="16" t="s">
        <v>120</v>
      </c>
      <c r="E58" s="4">
        <v>8</v>
      </c>
      <c r="F58" s="4">
        <v>32</v>
      </c>
      <c r="G58" s="4">
        <v>24</v>
      </c>
      <c r="H58" s="4">
        <v>24</v>
      </c>
      <c r="I58" s="4">
        <v>12</v>
      </c>
      <c r="J58" s="43">
        <v>1247859</v>
      </c>
      <c r="K58" s="4" t="s">
        <v>37</v>
      </c>
      <c r="L58" s="4">
        <v>13</v>
      </c>
      <c r="M58" s="2">
        <f t="shared" si="0"/>
        <v>95989.153846153844</v>
      </c>
      <c r="N58" s="82">
        <f t="shared" si="1"/>
        <v>320</v>
      </c>
    </row>
    <row r="59" spans="1:14" x14ac:dyDescent="0.35">
      <c r="A59" s="16">
        <v>1049</v>
      </c>
      <c r="B59" s="16" t="s">
        <v>16</v>
      </c>
      <c r="C59" s="16" t="s">
        <v>49</v>
      </c>
      <c r="D59" s="16" t="s">
        <v>96</v>
      </c>
      <c r="E59" s="4">
        <v>4</v>
      </c>
      <c r="F59" s="4">
        <v>40</v>
      </c>
      <c r="G59" s="4">
        <v>16</v>
      </c>
      <c r="H59" s="4">
        <v>40</v>
      </c>
      <c r="I59" s="4">
        <v>0</v>
      </c>
      <c r="J59" s="43">
        <v>1888136</v>
      </c>
      <c r="K59" s="4" t="s">
        <v>37</v>
      </c>
      <c r="L59" s="4">
        <v>18</v>
      </c>
      <c r="M59" s="2">
        <f t="shared" si="0"/>
        <v>104896.44444444444</v>
      </c>
      <c r="N59" s="82">
        <f t="shared" si="1"/>
        <v>320</v>
      </c>
    </row>
    <row r="60" spans="1:14" x14ac:dyDescent="0.35">
      <c r="A60" s="10">
        <v>907</v>
      </c>
      <c r="B60" s="10" t="s">
        <v>11</v>
      </c>
      <c r="C60" s="11" t="s">
        <v>46</v>
      </c>
      <c r="D60" s="11" t="s">
        <v>102</v>
      </c>
      <c r="E60" s="4">
        <v>12</v>
      </c>
      <c r="F60" s="4">
        <v>12</v>
      </c>
      <c r="G60" s="4">
        <v>44</v>
      </c>
      <c r="H60" s="4">
        <v>28</v>
      </c>
      <c r="I60" s="4">
        <v>4</v>
      </c>
      <c r="J60" s="43">
        <v>7668190</v>
      </c>
      <c r="K60" s="4" t="s">
        <v>37</v>
      </c>
      <c r="L60" s="4">
        <v>83</v>
      </c>
      <c r="M60" s="2">
        <f t="shared" si="0"/>
        <v>92387.831325301202</v>
      </c>
      <c r="N60" s="82">
        <f t="shared" si="1"/>
        <v>316</v>
      </c>
    </row>
    <row r="61" spans="1:14" x14ac:dyDescent="0.35">
      <c r="A61" s="17">
        <v>374</v>
      </c>
      <c r="B61" s="16" t="s">
        <v>16</v>
      </c>
      <c r="C61" s="16" t="s">
        <v>53</v>
      </c>
      <c r="D61" s="16" t="s">
        <v>119</v>
      </c>
      <c r="E61" s="4">
        <v>0</v>
      </c>
      <c r="F61" s="4">
        <v>24</v>
      </c>
      <c r="G61" s="4">
        <v>60</v>
      </c>
      <c r="H61" s="4">
        <v>16</v>
      </c>
      <c r="I61" s="4">
        <v>0</v>
      </c>
      <c r="J61" s="43">
        <v>3227953</v>
      </c>
      <c r="K61" s="4" t="s">
        <v>37</v>
      </c>
      <c r="L61" s="4">
        <v>31</v>
      </c>
      <c r="M61" s="2">
        <f t="shared" si="0"/>
        <v>104127.51612903226</v>
      </c>
      <c r="N61" s="82">
        <f t="shared" si="1"/>
        <v>316</v>
      </c>
    </row>
    <row r="62" spans="1:14" x14ac:dyDescent="0.35">
      <c r="A62" s="39">
        <v>1083</v>
      </c>
      <c r="B62" s="27" t="s">
        <v>33</v>
      </c>
      <c r="C62" s="39" t="s">
        <v>46</v>
      </c>
      <c r="D62" s="39" t="s">
        <v>108</v>
      </c>
      <c r="E62" s="4">
        <v>0</v>
      </c>
      <c r="F62" s="4">
        <v>32</v>
      </c>
      <c r="G62" s="4">
        <v>48</v>
      </c>
      <c r="H62" s="4">
        <v>8</v>
      </c>
      <c r="I62" s="4">
        <v>12</v>
      </c>
      <c r="J62" s="43">
        <v>11672779</v>
      </c>
      <c r="K62" s="4" t="s">
        <v>37</v>
      </c>
      <c r="L62" s="4">
        <v>150</v>
      </c>
      <c r="M62" s="2">
        <f t="shared" si="0"/>
        <v>77818.526666666672</v>
      </c>
      <c r="N62" s="82">
        <f t="shared" si="1"/>
        <v>312</v>
      </c>
    </row>
    <row r="63" spans="1:14" x14ac:dyDescent="0.35">
      <c r="A63" s="8">
        <v>483</v>
      </c>
      <c r="B63" s="7" t="s">
        <v>9</v>
      </c>
      <c r="C63" s="7" t="s">
        <v>53</v>
      </c>
      <c r="D63" s="7" t="s">
        <v>98</v>
      </c>
      <c r="E63" s="4">
        <v>0</v>
      </c>
      <c r="F63" s="4">
        <v>28</v>
      </c>
      <c r="G63" s="4">
        <v>48</v>
      </c>
      <c r="H63" s="4">
        <v>24</v>
      </c>
      <c r="I63" s="4">
        <v>0</v>
      </c>
      <c r="J63" s="43">
        <v>12690355</v>
      </c>
      <c r="K63" s="4" t="s">
        <v>37</v>
      </c>
      <c r="L63" s="4">
        <v>98</v>
      </c>
      <c r="M63" s="2">
        <f t="shared" si="0"/>
        <v>129493.41836734694</v>
      </c>
      <c r="N63" s="82">
        <f t="shared" si="1"/>
        <v>308</v>
      </c>
    </row>
    <row r="64" spans="1:14" x14ac:dyDescent="0.35">
      <c r="A64" s="13">
        <v>654</v>
      </c>
      <c r="B64" s="13" t="s">
        <v>13</v>
      </c>
      <c r="C64" s="47" t="s">
        <v>53</v>
      </c>
      <c r="D64" s="47" t="s">
        <v>116</v>
      </c>
      <c r="E64" s="4">
        <v>8</v>
      </c>
      <c r="F64" s="4">
        <v>20</v>
      </c>
      <c r="G64" s="4">
        <v>40</v>
      </c>
      <c r="H64" s="4">
        <v>24</v>
      </c>
      <c r="I64" s="4">
        <v>8</v>
      </c>
      <c r="J64" s="43">
        <v>480826</v>
      </c>
      <c r="K64" s="4" t="s">
        <v>37</v>
      </c>
      <c r="L64" s="4">
        <v>5</v>
      </c>
      <c r="M64" s="2">
        <f t="shared" si="0"/>
        <v>96165.2</v>
      </c>
      <c r="N64" s="82">
        <f t="shared" si="1"/>
        <v>308</v>
      </c>
    </row>
    <row r="65" spans="1:14" x14ac:dyDescent="0.35">
      <c r="A65" s="17">
        <v>650</v>
      </c>
      <c r="B65" s="16" t="s">
        <v>16</v>
      </c>
      <c r="C65" s="16" t="s">
        <v>58</v>
      </c>
      <c r="D65" s="16" t="s">
        <v>122</v>
      </c>
      <c r="E65" s="4">
        <v>4</v>
      </c>
      <c r="F65" s="4">
        <v>32</v>
      </c>
      <c r="G65" s="4">
        <v>28</v>
      </c>
      <c r="H65" s="4">
        <v>32</v>
      </c>
      <c r="I65" s="4">
        <v>4</v>
      </c>
      <c r="J65" s="43">
        <v>3690931</v>
      </c>
      <c r="K65" s="4" t="s">
        <v>37</v>
      </c>
      <c r="L65" s="4">
        <v>39</v>
      </c>
      <c r="M65" s="2">
        <f t="shared" si="0"/>
        <v>94639.256410256407</v>
      </c>
      <c r="N65" s="82">
        <f t="shared" si="1"/>
        <v>308</v>
      </c>
    </row>
    <row r="66" spans="1:14" x14ac:dyDescent="0.35">
      <c r="A66" s="24">
        <v>1061</v>
      </c>
      <c r="B66" s="23" t="s">
        <v>20</v>
      </c>
      <c r="C66" s="24" t="s">
        <v>49</v>
      </c>
      <c r="D66" s="24" t="s">
        <v>96</v>
      </c>
      <c r="E66" s="4">
        <v>0</v>
      </c>
      <c r="F66" s="4">
        <v>20</v>
      </c>
      <c r="G66" s="4">
        <v>68</v>
      </c>
      <c r="H66" s="4">
        <v>4</v>
      </c>
      <c r="I66" s="4">
        <v>8</v>
      </c>
      <c r="J66" s="43">
        <v>6083993</v>
      </c>
      <c r="K66" s="4" t="s">
        <v>37</v>
      </c>
      <c r="L66" s="4">
        <v>58</v>
      </c>
      <c r="M66" s="2">
        <f t="shared" ref="M66:M129" si="2">J66/L66</f>
        <v>104896.43103448275</v>
      </c>
      <c r="N66" s="82">
        <f t="shared" ref="N66:N129" si="3">(E66*8)+(F66*5)+(G66*3)+(H66*1)</f>
        <v>308</v>
      </c>
    </row>
    <row r="67" spans="1:14" x14ac:dyDescent="0.35">
      <c r="A67" s="36">
        <v>381</v>
      </c>
      <c r="B67" s="36" t="s">
        <v>30</v>
      </c>
      <c r="C67" s="57" t="s">
        <v>53</v>
      </c>
      <c r="D67" s="57" t="s">
        <v>120</v>
      </c>
      <c r="E67" s="4">
        <v>0</v>
      </c>
      <c r="F67" s="4">
        <v>32</v>
      </c>
      <c r="G67" s="4">
        <v>44</v>
      </c>
      <c r="H67" s="4">
        <v>16</v>
      </c>
      <c r="I67" s="4">
        <v>8</v>
      </c>
      <c r="J67" s="43">
        <v>7775121</v>
      </c>
      <c r="K67" s="4" t="s">
        <v>37</v>
      </c>
      <c r="L67" s="4">
        <v>81</v>
      </c>
      <c r="M67" s="2">
        <f t="shared" si="2"/>
        <v>95989.148148148146</v>
      </c>
      <c r="N67" s="82">
        <f t="shared" si="3"/>
        <v>308</v>
      </c>
    </row>
    <row r="68" spans="1:14" x14ac:dyDescent="0.35">
      <c r="A68" s="36">
        <v>597</v>
      </c>
      <c r="B68" s="36" t="s">
        <v>30</v>
      </c>
      <c r="C68" s="57" t="s">
        <v>43</v>
      </c>
      <c r="D68" s="57" t="s">
        <v>75</v>
      </c>
      <c r="E68" s="4">
        <v>8</v>
      </c>
      <c r="F68" s="4">
        <v>8</v>
      </c>
      <c r="G68" s="4">
        <v>60</v>
      </c>
      <c r="H68" s="4">
        <v>24</v>
      </c>
      <c r="I68" s="4">
        <v>0</v>
      </c>
      <c r="J68" s="43">
        <v>3046815</v>
      </c>
      <c r="K68" s="4" t="s">
        <v>37</v>
      </c>
      <c r="L68" s="4">
        <v>37</v>
      </c>
      <c r="M68" s="2">
        <f t="shared" si="2"/>
        <v>82346.351351351346</v>
      </c>
      <c r="N68" s="82">
        <f t="shared" si="3"/>
        <v>308</v>
      </c>
    </row>
    <row r="69" spans="1:14" x14ac:dyDescent="0.35">
      <c r="A69" s="36">
        <v>683</v>
      </c>
      <c r="B69" s="36" t="s">
        <v>30</v>
      </c>
      <c r="C69" s="57" t="s">
        <v>50</v>
      </c>
      <c r="D69" s="57" t="s">
        <v>159</v>
      </c>
      <c r="E69" s="4">
        <v>0</v>
      </c>
      <c r="F69" s="4">
        <v>20</v>
      </c>
      <c r="G69" s="4">
        <v>64</v>
      </c>
      <c r="H69" s="4">
        <v>16</v>
      </c>
      <c r="I69" s="4">
        <v>0</v>
      </c>
      <c r="J69" s="43">
        <v>2733965</v>
      </c>
      <c r="K69" s="4" t="s">
        <v>37</v>
      </c>
      <c r="L69" s="4">
        <v>28</v>
      </c>
      <c r="M69" s="2">
        <f t="shared" si="2"/>
        <v>97641.607142857145</v>
      </c>
      <c r="N69" s="82">
        <f t="shared" si="3"/>
        <v>308</v>
      </c>
    </row>
    <row r="70" spans="1:14" x14ac:dyDescent="0.35">
      <c r="A70" s="8">
        <v>324</v>
      </c>
      <c r="B70" s="7" t="s">
        <v>9</v>
      </c>
      <c r="C70" s="7" t="s">
        <v>49</v>
      </c>
      <c r="D70" s="7" t="s">
        <v>98</v>
      </c>
      <c r="E70" s="4">
        <v>4</v>
      </c>
      <c r="F70" s="4">
        <v>24</v>
      </c>
      <c r="G70" s="4">
        <v>40</v>
      </c>
      <c r="H70" s="4">
        <v>32</v>
      </c>
      <c r="I70" s="4">
        <v>0</v>
      </c>
      <c r="J70" s="43">
        <v>8912505</v>
      </c>
      <c r="K70" s="4" t="s">
        <v>37</v>
      </c>
      <c r="L70" s="4">
        <v>70</v>
      </c>
      <c r="M70" s="2">
        <f t="shared" si="2"/>
        <v>127321.5</v>
      </c>
      <c r="N70" s="82">
        <f t="shared" si="3"/>
        <v>304</v>
      </c>
    </row>
    <row r="71" spans="1:14" x14ac:dyDescent="0.35">
      <c r="A71" s="32">
        <v>357</v>
      </c>
      <c r="B71" s="32" t="s">
        <v>27</v>
      </c>
      <c r="C71" s="55" t="s">
        <v>41</v>
      </c>
      <c r="D71" s="55" t="s">
        <v>129</v>
      </c>
      <c r="E71" s="4">
        <v>0</v>
      </c>
      <c r="F71" s="4">
        <v>28</v>
      </c>
      <c r="G71" s="4">
        <v>48</v>
      </c>
      <c r="H71" s="4">
        <v>20</v>
      </c>
      <c r="I71" s="4">
        <v>4</v>
      </c>
      <c r="J71" s="43">
        <v>812554</v>
      </c>
      <c r="K71" s="4" t="s">
        <v>37</v>
      </c>
      <c r="L71" s="4">
        <v>15</v>
      </c>
      <c r="M71" s="2">
        <f t="shared" si="2"/>
        <v>54170.26666666667</v>
      </c>
      <c r="N71" s="82">
        <f t="shared" si="3"/>
        <v>304</v>
      </c>
    </row>
    <row r="72" spans="1:14" x14ac:dyDescent="0.35">
      <c r="A72" s="12">
        <v>906</v>
      </c>
      <c r="B72" s="12" t="s">
        <v>12</v>
      </c>
      <c r="C72" s="46" t="s">
        <v>46</v>
      </c>
      <c r="D72" s="46" t="s">
        <v>102</v>
      </c>
      <c r="E72" s="4">
        <v>0</v>
      </c>
      <c r="F72" s="4">
        <v>32</v>
      </c>
      <c r="G72" s="4">
        <v>40</v>
      </c>
      <c r="H72" s="4">
        <v>20</v>
      </c>
      <c r="I72" s="4">
        <v>8</v>
      </c>
      <c r="J72" s="43">
        <v>1755369</v>
      </c>
      <c r="K72" s="4" t="s">
        <v>37</v>
      </c>
      <c r="L72" s="4">
        <v>19</v>
      </c>
      <c r="M72" s="2">
        <f t="shared" si="2"/>
        <v>92387.84210526316</v>
      </c>
      <c r="N72" s="82">
        <f t="shared" si="3"/>
        <v>300</v>
      </c>
    </row>
    <row r="73" spans="1:14" x14ac:dyDescent="0.35">
      <c r="A73" s="22">
        <v>410</v>
      </c>
      <c r="B73" s="21" t="s">
        <v>19</v>
      </c>
      <c r="C73" s="21" t="s">
        <v>53</v>
      </c>
      <c r="D73" s="21" t="s">
        <v>126</v>
      </c>
      <c r="E73" s="4">
        <v>0</v>
      </c>
      <c r="F73" s="4">
        <v>32</v>
      </c>
      <c r="G73" s="4">
        <v>40</v>
      </c>
      <c r="H73" s="4">
        <v>20</v>
      </c>
      <c r="I73" s="4">
        <v>8</v>
      </c>
      <c r="J73" s="43">
        <v>3957005</v>
      </c>
      <c r="K73" s="4" t="s">
        <v>37</v>
      </c>
      <c r="L73" s="4">
        <v>33</v>
      </c>
      <c r="M73" s="2">
        <f t="shared" si="2"/>
        <v>119909.24242424243</v>
      </c>
      <c r="N73" s="82">
        <f t="shared" si="3"/>
        <v>300</v>
      </c>
    </row>
    <row r="74" spans="1:14" x14ac:dyDescent="0.35">
      <c r="A74" s="32">
        <v>531</v>
      </c>
      <c r="B74" s="32" t="s">
        <v>27</v>
      </c>
      <c r="C74" s="55" t="s">
        <v>41</v>
      </c>
      <c r="D74" s="55" t="s">
        <v>110</v>
      </c>
      <c r="E74" s="4">
        <v>0</v>
      </c>
      <c r="F74" s="4">
        <v>32</v>
      </c>
      <c r="G74" s="4">
        <v>40</v>
      </c>
      <c r="H74" s="4">
        <v>20</v>
      </c>
      <c r="I74" s="4">
        <v>8</v>
      </c>
      <c r="J74" s="43">
        <v>410552</v>
      </c>
      <c r="K74" s="4" t="s">
        <v>37</v>
      </c>
      <c r="L74" s="4">
        <v>6</v>
      </c>
      <c r="M74" s="2">
        <f t="shared" si="2"/>
        <v>68425.333333333328</v>
      </c>
      <c r="N74" s="82">
        <f t="shared" si="3"/>
        <v>300</v>
      </c>
    </row>
    <row r="75" spans="1:14" x14ac:dyDescent="0.35">
      <c r="A75" s="38">
        <v>607</v>
      </c>
      <c r="B75" s="38" t="s">
        <v>32</v>
      </c>
      <c r="C75" s="59" t="s">
        <v>39</v>
      </c>
      <c r="D75" s="59" t="s">
        <v>160</v>
      </c>
      <c r="E75" s="4">
        <v>8</v>
      </c>
      <c r="F75" s="4">
        <v>20</v>
      </c>
      <c r="G75" s="4">
        <v>36</v>
      </c>
      <c r="H75" s="4">
        <v>28</v>
      </c>
      <c r="I75" s="4">
        <v>8</v>
      </c>
      <c r="J75" s="43">
        <v>1732938</v>
      </c>
      <c r="K75" s="4" t="s">
        <v>37</v>
      </c>
      <c r="L75" s="4">
        <v>26</v>
      </c>
      <c r="M75" s="2">
        <f t="shared" si="2"/>
        <v>66651.461538461532</v>
      </c>
      <c r="N75" s="82">
        <f t="shared" si="3"/>
        <v>300</v>
      </c>
    </row>
    <row r="76" spans="1:14" x14ac:dyDescent="0.35">
      <c r="A76" s="27">
        <v>577</v>
      </c>
      <c r="B76" s="27" t="s">
        <v>22</v>
      </c>
      <c r="C76" s="39" t="s">
        <v>56</v>
      </c>
      <c r="D76" s="39" t="s">
        <v>134</v>
      </c>
      <c r="E76" s="4">
        <v>8</v>
      </c>
      <c r="F76" s="4">
        <v>24</v>
      </c>
      <c r="G76" s="4">
        <v>28</v>
      </c>
      <c r="H76" s="4">
        <v>28</v>
      </c>
      <c r="I76" s="4">
        <v>12</v>
      </c>
      <c r="J76" s="43">
        <v>2859778</v>
      </c>
      <c r="K76" s="4" t="s">
        <v>37</v>
      </c>
      <c r="L76" s="4">
        <v>30</v>
      </c>
      <c r="M76" s="2">
        <f t="shared" si="2"/>
        <v>95325.933333333334</v>
      </c>
      <c r="N76" s="2">
        <f t="shared" si="3"/>
        <v>296</v>
      </c>
    </row>
    <row r="77" spans="1:14" x14ac:dyDescent="0.35">
      <c r="A77" s="6">
        <v>1127</v>
      </c>
      <c r="B77" s="5" t="s">
        <v>8</v>
      </c>
      <c r="C77" s="6" t="s">
        <v>49</v>
      </c>
      <c r="D77" s="6" t="s">
        <v>96</v>
      </c>
      <c r="E77" s="4">
        <v>8</v>
      </c>
      <c r="F77" s="4">
        <v>24</v>
      </c>
      <c r="G77" s="4">
        <v>20</v>
      </c>
      <c r="H77" s="4">
        <v>48</v>
      </c>
      <c r="I77" s="4">
        <v>0</v>
      </c>
      <c r="J77" s="43">
        <v>1678343</v>
      </c>
      <c r="K77" s="4" t="s">
        <v>37</v>
      </c>
      <c r="L77" s="4">
        <v>16</v>
      </c>
      <c r="M77" s="2">
        <f t="shared" si="2"/>
        <v>104896.4375</v>
      </c>
      <c r="N77" s="2">
        <f t="shared" si="3"/>
        <v>292</v>
      </c>
    </row>
    <row r="78" spans="1:14" x14ac:dyDescent="0.35">
      <c r="A78" s="15">
        <v>430</v>
      </c>
      <c r="B78" s="15" t="s">
        <v>15</v>
      </c>
      <c r="C78" s="49" t="s">
        <v>53</v>
      </c>
      <c r="D78" s="49" t="s">
        <v>117</v>
      </c>
      <c r="E78" s="4">
        <v>0</v>
      </c>
      <c r="F78" s="4">
        <v>16</v>
      </c>
      <c r="G78" s="4">
        <v>64</v>
      </c>
      <c r="H78" s="4">
        <v>20</v>
      </c>
      <c r="I78" s="4">
        <v>0</v>
      </c>
      <c r="J78" s="43">
        <v>13441350</v>
      </c>
      <c r="K78" s="4" t="s">
        <v>37</v>
      </c>
      <c r="L78" s="4">
        <v>102</v>
      </c>
      <c r="M78" s="2">
        <f t="shared" si="2"/>
        <v>131777.9411764706</v>
      </c>
      <c r="N78" s="2">
        <f t="shared" si="3"/>
        <v>292</v>
      </c>
    </row>
    <row r="79" spans="1:14" x14ac:dyDescent="0.35">
      <c r="A79" s="15">
        <v>479</v>
      </c>
      <c r="B79" s="15" t="s">
        <v>15</v>
      </c>
      <c r="C79" s="49" t="s">
        <v>45</v>
      </c>
      <c r="D79" s="49" t="s">
        <v>75</v>
      </c>
      <c r="E79" s="4">
        <v>0</v>
      </c>
      <c r="F79" s="4">
        <v>32</v>
      </c>
      <c r="G79" s="4">
        <v>36</v>
      </c>
      <c r="H79" s="4">
        <v>24</v>
      </c>
      <c r="I79" s="4">
        <v>8</v>
      </c>
      <c r="J79" s="43">
        <v>241646</v>
      </c>
      <c r="K79" s="4" t="s">
        <v>37</v>
      </c>
      <c r="L79" s="4">
        <v>6</v>
      </c>
      <c r="M79" s="2">
        <f t="shared" si="2"/>
        <v>40274.333333333336</v>
      </c>
      <c r="N79" s="2">
        <f t="shared" si="3"/>
        <v>292</v>
      </c>
    </row>
    <row r="80" spans="1:14" x14ac:dyDescent="0.35">
      <c r="A80" s="37">
        <v>435</v>
      </c>
      <c r="B80" s="37" t="s">
        <v>31</v>
      </c>
      <c r="C80" s="58" t="s">
        <v>55</v>
      </c>
      <c r="D80" s="58" t="s">
        <v>75</v>
      </c>
      <c r="E80" s="4">
        <v>8</v>
      </c>
      <c r="F80" s="4">
        <v>16</v>
      </c>
      <c r="G80" s="4">
        <v>40</v>
      </c>
      <c r="H80" s="4">
        <v>28</v>
      </c>
      <c r="I80" s="4">
        <v>8</v>
      </c>
      <c r="J80" s="43">
        <v>1346610</v>
      </c>
      <c r="K80" s="4" t="s">
        <v>37</v>
      </c>
      <c r="L80" s="4">
        <v>12</v>
      </c>
      <c r="M80" s="2">
        <f t="shared" si="2"/>
        <v>112217.5</v>
      </c>
      <c r="N80" s="2">
        <f t="shared" si="3"/>
        <v>292</v>
      </c>
    </row>
    <row r="81" spans="1:14" x14ac:dyDescent="0.35">
      <c r="A81" s="10">
        <v>688</v>
      </c>
      <c r="B81" s="10" t="s">
        <v>11</v>
      </c>
      <c r="C81" s="11" t="s">
        <v>42</v>
      </c>
      <c r="D81" s="11" t="s">
        <v>102</v>
      </c>
      <c r="E81" s="4">
        <v>16</v>
      </c>
      <c r="F81" s="4">
        <v>8</v>
      </c>
      <c r="G81" s="4">
        <v>28</v>
      </c>
      <c r="H81" s="4">
        <v>36</v>
      </c>
      <c r="I81" s="4">
        <v>12</v>
      </c>
      <c r="J81" s="43">
        <v>4527009</v>
      </c>
      <c r="K81" s="4" t="s">
        <v>37</v>
      </c>
      <c r="L81" s="4">
        <v>60</v>
      </c>
      <c r="M81" s="2">
        <f t="shared" si="2"/>
        <v>75450.149999999994</v>
      </c>
      <c r="N81" s="2">
        <f t="shared" si="3"/>
        <v>288</v>
      </c>
    </row>
    <row r="82" spans="1:14" x14ac:dyDescent="0.35">
      <c r="A82" s="14">
        <v>924</v>
      </c>
      <c r="B82" s="14" t="s">
        <v>14</v>
      </c>
      <c r="C82" s="48" t="s">
        <v>42</v>
      </c>
      <c r="D82" s="48" t="s">
        <v>111</v>
      </c>
      <c r="E82" s="4">
        <v>0</v>
      </c>
      <c r="F82" s="4">
        <v>20</v>
      </c>
      <c r="G82" s="4">
        <v>56</v>
      </c>
      <c r="H82" s="4">
        <v>20</v>
      </c>
      <c r="I82" s="4">
        <v>4</v>
      </c>
      <c r="J82" s="43">
        <v>486683</v>
      </c>
      <c r="K82" s="4" t="s">
        <v>37</v>
      </c>
      <c r="L82" s="4">
        <v>6</v>
      </c>
      <c r="M82" s="2">
        <f t="shared" si="2"/>
        <v>81113.833333333328</v>
      </c>
      <c r="N82" s="2">
        <f t="shared" si="3"/>
        <v>288</v>
      </c>
    </row>
    <row r="83" spans="1:14" x14ac:dyDescent="0.35">
      <c r="A83" s="17">
        <v>671</v>
      </c>
      <c r="B83" s="16" t="s">
        <v>16</v>
      </c>
      <c r="C83" s="16" t="s">
        <v>46</v>
      </c>
      <c r="D83" s="16" t="s">
        <v>107</v>
      </c>
      <c r="E83" s="4">
        <v>16</v>
      </c>
      <c r="F83" s="4">
        <v>8</v>
      </c>
      <c r="G83" s="4">
        <v>32</v>
      </c>
      <c r="H83" s="4">
        <v>24</v>
      </c>
      <c r="I83" s="4">
        <v>20</v>
      </c>
      <c r="J83" s="43">
        <v>10078195</v>
      </c>
      <c r="K83" s="4" t="s">
        <v>37</v>
      </c>
      <c r="L83" s="4">
        <v>46</v>
      </c>
      <c r="M83" s="2">
        <f t="shared" si="2"/>
        <v>219091.19565217392</v>
      </c>
      <c r="N83" s="2">
        <f t="shared" si="3"/>
        <v>288</v>
      </c>
    </row>
    <row r="84" spans="1:14" x14ac:dyDescent="0.35">
      <c r="A84" s="17">
        <v>947</v>
      </c>
      <c r="B84" s="16" t="s">
        <v>16</v>
      </c>
      <c r="C84" s="16" t="s">
        <v>58</v>
      </c>
      <c r="D84" s="16" t="s">
        <v>95</v>
      </c>
      <c r="E84" s="4">
        <v>4</v>
      </c>
      <c r="F84" s="4">
        <v>20</v>
      </c>
      <c r="G84" s="4">
        <v>40</v>
      </c>
      <c r="H84" s="4">
        <v>36</v>
      </c>
      <c r="I84" s="4">
        <v>0</v>
      </c>
      <c r="J84" s="43">
        <v>4343877</v>
      </c>
      <c r="K84" s="4" t="s">
        <v>37</v>
      </c>
      <c r="L84" s="4">
        <v>53</v>
      </c>
      <c r="M84" s="2">
        <f t="shared" si="2"/>
        <v>81959.943396226416</v>
      </c>
      <c r="N84" s="2">
        <f t="shared" si="3"/>
        <v>288</v>
      </c>
    </row>
    <row r="85" spans="1:14" x14ac:dyDescent="0.35">
      <c r="A85" s="18">
        <v>343</v>
      </c>
      <c r="B85" s="18" t="s">
        <v>17</v>
      </c>
      <c r="C85" s="19" t="s">
        <v>55</v>
      </c>
      <c r="D85" s="19" t="s">
        <v>75</v>
      </c>
      <c r="E85" s="4">
        <v>12</v>
      </c>
      <c r="F85" s="4">
        <v>8</v>
      </c>
      <c r="G85" s="4">
        <v>40</v>
      </c>
      <c r="H85" s="4">
        <v>32</v>
      </c>
      <c r="I85" s="4">
        <v>8</v>
      </c>
      <c r="J85" s="43">
        <v>11558400</v>
      </c>
      <c r="K85" s="4" t="s">
        <v>37</v>
      </c>
      <c r="L85" s="4">
        <v>103</v>
      </c>
      <c r="M85" s="2">
        <f t="shared" si="2"/>
        <v>112217.47572815535</v>
      </c>
      <c r="N85" s="2">
        <f t="shared" si="3"/>
        <v>288</v>
      </c>
    </row>
    <row r="86" spans="1:14" x14ac:dyDescent="0.35">
      <c r="A86" s="34">
        <v>319</v>
      </c>
      <c r="B86" s="34" t="s">
        <v>29</v>
      </c>
      <c r="C86" s="35" t="s">
        <v>49</v>
      </c>
      <c r="D86" s="35" t="s">
        <v>152</v>
      </c>
      <c r="E86" s="4">
        <v>4</v>
      </c>
      <c r="F86" s="4">
        <v>28</v>
      </c>
      <c r="G86" s="4">
        <v>28</v>
      </c>
      <c r="H86" s="4">
        <v>32</v>
      </c>
      <c r="I86" s="4">
        <v>8</v>
      </c>
      <c r="J86" s="43">
        <v>7030956</v>
      </c>
      <c r="K86" s="4" t="s">
        <v>37</v>
      </c>
      <c r="L86" s="4">
        <v>61</v>
      </c>
      <c r="M86" s="2">
        <f t="shared" si="2"/>
        <v>115261.5737704918</v>
      </c>
      <c r="N86" s="2">
        <f t="shared" si="3"/>
        <v>288</v>
      </c>
    </row>
    <row r="87" spans="1:14" x14ac:dyDescent="0.35">
      <c r="A87" s="38">
        <v>481</v>
      </c>
      <c r="B87" s="38" t="s">
        <v>32</v>
      </c>
      <c r="C87" s="59" t="s">
        <v>48</v>
      </c>
      <c r="D87" s="59" t="s">
        <v>75</v>
      </c>
      <c r="E87" s="4">
        <v>0</v>
      </c>
      <c r="F87" s="4">
        <v>16</v>
      </c>
      <c r="G87" s="4">
        <v>64</v>
      </c>
      <c r="H87" s="4">
        <v>16</v>
      </c>
      <c r="I87" s="4">
        <v>4</v>
      </c>
      <c r="J87" s="43">
        <v>436465</v>
      </c>
      <c r="K87" s="4" t="s">
        <v>37</v>
      </c>
      <c r="L87" s="4">
        <v>7</v>
      </c>
      <c r="M87" s="2">
        <f t="shared" si="2"/>
        <v>62352.142857142855</v>
      </c>
      <c r="N87" s="2">
        <f t="shared" si="3"/>
        <v>288</v>
      </c>
    </row>
    <row r="88" spans="1:14" x14ac:dyDescent="0.35">
      <c r="A88" s="3">
        <v>383</v>
      </c>
      <c r="B88" s="3" t="s">
        <v>7</v>
      </c>
      <c r="C88" s="44" t="s">
        <v>46</v>
      </c>
      <c r="D88" s="3" t="s">
        <v>76</v>
      </c>
      <c r="E88" s="4">
        <v>0</v>
      </c>
      <c r="F88" s="4">
        <v>8</v>
      </c>
      <c r="G88" s="4">
        <v>76</v>
      </c>
      <c r="H88" s="4">
        <v>16</v>
      </c>
      <c r="I88" s="4">
        <v>0</v>
      </c>
      <c r="J88" s="43">
        <v>13690061</v>
      </c>
      <c r="K88" s="4" t="s">
        <v>37</v>
      </c>
      <c r="L88" s="4">
        <v>83</v>
      </c>
      <c r="M88" s="2">
        <f t="shared" si="2"/>
        <v>164940.49397590361</v>
      </c>
      <c r="N88" s="2">
        <f t="shared" si="3"/>
        <v>284</v>
      </c>
    </row>
    <row r="89" spans="1:14" x14ac:dyDescent="0.35">
      <c r="A89" s="12">
        <v>494</v>
      </c>
      <c r="B89" s="12" t="s">
        <v>12</v>
      </c>
      <c r="C89" s="46" t="s">
        <v>48</v>
      </c>
      <c r="D89" s="46" t="s">
        <v>75</v>
      </c>
      <c r="E89" s="4">
        <v>0</v>
      </c>
      <c r="F89" s="4">
        <v>20</v>
      </c>
      <c r="G89" s="4">
        <v>56</v>
      </c>
      <c r="H89" s="4">
        <v>12</v>
      </c>
      <c r="I89" s="4">
        <v>12</v>
      </c>
      <c r="J89" s="43">
        <v>623521</v>
      </c>
      <c r="K89" s="4" t="s">
        <v>37</v>
      </c>
      <c r="L89" s="4">
        <v>10</v>
      </c>
      <c r="M89" s="2">
        <f t="shared" si="2"/>
        <v>62352.1</v>
      </c>
      <c r="N89" s="2">
        <f t="shared" si="3"/>
        <v>280</v>
      </c>
    </row>
    <row r="90" spans="1:14" x14ac:dyDescent="0.35">
      <c r="A90" s="27">
        <v>851</v>
      </c>
      <c r="B90" s="27" t="s">
        <v>33</v>
      </c>
      <c r="C90" s="39" t="s">
        <v>55</v>
      </c>
      <c r="D90" s="39" t="s">
        <v>75</v>
      </c>
      <c r="E90" s="4">
        <v>0</v>
      </c>
      <c r="F90" s="4">
        <v>24</v>
      </c>
      <c r="G90" s="4">
        <v>52</v>
      </c>
      <c r="H90" s="4">
        <v>4</v>
      </c>
      <c r="I90" s="4">
        <v>20</v>
      </c>
      <c r="J90" s="43">
        <v>9875138</v>
      </c>
      <c r="K90" s="4" t="s">
        <v>37</v>
      </c>
      <c r="L90" s="4">
        <v>88</v>
      </c>
      <c r="M90" s="2">
        <f t="shared" si="2"/>
        <v>112217.47727272728</v>
      </c>
      <c r="N90" s="2">
        <f t="shared" si="3"/>
        <v>280</v>
      </c>
    </row>
    <row r="91" spans="1:14" x14ac:dyDescent="0.35">
      <c r="A91" s="41">
        <v>901</v>
      </c>
      <c r="B91" s="41" t="s">
        <v>34</v>
      </c>
      <c r="C91" s="40" t="s">
        <v>55</v>
      </c>
      <c r="D91" s="40" t="s">
        <v>75</v>
      </c>
      <c r="E91" s="4">
        <v>4</v>
      </c>
      <c r="F91" s="4">
        <v>28</v>
      </c>
      <c r="G91" s="4">
        <v>28</v>
      </c>
      <c r="H91" s="4">
        <v>24</v>
      </c>
      <c r="I91" s="4">
        <v>16</v>
      </c>
      <c r="J91" s="43">
        <v>5049786</v>
      </c>
      <c r="K91" s="4" t="s">
        <v>37</v>
      </c>
      <c r="L91" s="4">
        <v>45</v>
      </c>
      <c r="M91" s="2">
        <f t="shared" si="2"/>
        <v>112217.46666666666</v>
      </c>
      <c r="N91" s="2">
        <f t="shared" si="3"/>
        <v>280</v>
      </c>
    </row>
    <row r="92" spans="1:14" x14ac:dyDescent="0.35">
      <c r="A92" s="15">
        <v>321</v>
      </c>
      <c r="B92" s="15" t="s">
        <v>15</v>
      </c>
      <c r="C92" s="49" t="s">
        <v>46</v>
      </c>
      <c r="D92" s="49" t="s">
        <v>76</v>
      </c>
      <c r="E92" s="4">
        <v>0</v>
      </c>
      <c r="F92" s="4">
        <v>12</v>
      </c>
      <c r="G92" s="4">
        <v>64</v>
      </c>
      <c r="H92" s="4">
        <v>24</v>
      </c>
      <c r="I92" s="4">
        <v>0</v>
      </c>
      <c r="J92" s="43">
        <v>11380894</v>
      </c>
      <c r="K92" s="4" t="s">
        <v>37</v>
      </c>
      <c r="L92" s="4">
        <v>69</v>
      </c>
      <c r="M92" s="2">
        <f t="shared" si="2"/>
        <v>164940.4927536232</v>
      </c>
      <c r="N92" s="2">
        <f t="shared" si="3"/>
        <v>276</v>
      </c>
    </row>
    <row r="93" spans="1:14" x14ac:dyDescent="0.35">
      <c r="A93" s="27">
        <v>506</v>
      </c>
      <c r="B93" s="27" t="s">
        <v>33</v>
      </c>
      <c r="C93" s="39" t="s">
        <v>46</v>
      </c>
      <c r="D93" s="39" t="s">
        <v>161</v>
      </c>
      <c r="E93" s="4">
        <v>0</v>
      </c>
      <c r="F93" s="4">
        <v>12</v>
      </c>
      <c r="G93" s="4">
        <v>64</v>
      </c>
      <c r="H93" s="4">
        <v>24</v>
      </c>
      <c r="I93" s="4">
        <v>0</v>
      </c>
      <c r="J93" s="43">
        <v>10148254</v>
      </c>
      <c r="K93" s="4" t="s">
        <v>37</v>
      </c>
      <c r="L93" s="4">
        <v>85</v>
      </c>
      <c r="M93" s="2">
        <f t="shared" si="2"/>
        <v>119391.22352941177</v>
      </c>
      <c r="N93" s="2">
        <f t="shared" si="3"/>
        <v>276</v>
      </c>
    </row>
    <row r="94" spans="1:14" x14ac:dyDescent="0.35">
      <c r="A94" s="41">
        <v>555</v>
      </c>
      <c r="B94" s="41" t="s">
        <v>34</v>
      </c>
      <c r="C94" s="40" t="s">
        <v>46</v>
      </c>
      <c r="D94" s="40" t="s">
        <v>130</v>
      </c>
      <c r="E94" s="4">
        <v>0</v>
      </c>
      <c r="F94" s="4">
        <v>16</v>
      </c>
      <c r="G94" s="4">
        <v>56</v>
      </c>
      <c r="H94" s="4">
        <v>28</v>
      </c>
      <c r="I94" s="4">
        <v>0</v>
      </c>
      <c r="J94" s="43">
        <v>375565</v>
      </c>
      <c r="K94" s="4" t="s">
        <v>37</v>
      </c>
      <c r="L94" s="4">
        <v>5</v>
      </c>
      <c r="M94" s="2">
        <f t="shared" si="2"/>
        <v>75113</v>
      </c>
      <c r="N94" s="2">
        <f t="shared" si="3"/>
        <v>276</v>
      </c>
    </row>
    <row r="95" spans="1:14" x14ac:dyDescent="0.35">
      <c r="A95" s="11">
        <v>1066</v>
      </c>
      <c r="B95" s="10" t="s">
        <v>11</v>
      </c>
      <c r="C95" s="11" t="s">
        <v>50</v>
      </c>
      <c r="D95" s="11" t="s">
        <v>105</v>
      </c>
      <c r="E95" s="4">
        <v>0</v>
      </c>
      <c r="F95" s="4">
        <v>24</v>
      </c>
      <c r="G95" s="4">
        <v>44</v>
      </c>
      <c r="H95" s="4">
        <v>20</v>
      </c>
      <c r="I95" s="4">
        <v>12</v>
      </c>
      <c r="J95" s="43">
        <v>187127</v>
      </c>
      <c r="K95" s="4" t="s">
        <v>37</v>
      </c>
      <c r="L95" s="4">
        <v>10</v>
      </c>
      <c r="M95" s="2">
        <f t="shared" si="2"/>
        <v>18712.7</v>
      </c>
      <c r="N95" s="2">
        <f t="shared" si="3"/>
        <v>272</v>
      </c>
    </row>
    <row r="96" spans="1:14" x14ac:dyDescent="0.35">
      <c r="A96" s="13">
        <v>450</v>
      </c>
      <c r="B96" s="13" t="s">
        <v>13</v>
      </c>
      <c r="C96" s="47" t="s">
        <v>47</v>
      </c>
      <c r="D96" s="47" t="s">
        <v>77</v>
      </c>
      <c r="E96" s="4">
        <v>0</v>
      </c>
      <c r="F96" s="4">
        <v>16</v>
      </c>
      <c r="G96" s="4">
        <v>56</v>
      </c>
      <c r="H96" s="4">
        <v>24</v>
      </c>
      <c r="I96" s="4">
        <v>4</v>
      </c>
      <c r="J96" s="43">
        <v>401148</v>
      </c>
      <c r="K96" s="4" t="s">
        <v>37</v>
      </c>
      <c r="L96" s="4">
        <v>5</v>
      </c>
      <c r="M96" s="2">
        <f t="shared" si="2"/>
        <v>80229.600000000006</v>
      </c>
      <c r="N96" s="2">
        <f t="shared" si="3"/>
        <v>272</v>
      </c>
    </row>
    <row r="97" spans="1:14" x14ac:dyDescent="0.35">
      <c r="A97" s="38">
        <v>567</v>
      </c>
      <c r="B97" s="38" t="s">
        <v>32</v>
      </c>
      <c r="C97" s="59" t="s">
        <v>49</v>
      </c>
      <c r="D97" s="59" t="s">
        <v>155</v>
      </c>
      <c r="E97" s="4">
        <v>4</v>
      </c>
      <c r="F97" s="4">
        <v>20</v>
      </c>
      <c r="G97" s="4">
        <v>36</v>
      </c>
      <c r="H97" s="4">
        <v>32</v>
      </c>
      <c r="I97" s="4">
        <v>8</v>
      </c>
      <c r="J97" s="43">
        <v>2156396</v>
      </c>
      <c r="K97" s="4" t="s">
        <v>37</v>
      </c>
      <c r="L97" s="4">
        <v>19</v>
      </c>
      <c r="M97" s="2">
        <f t="shared" si="2"/>
        <v>113494.52631578948</v>
      </c>
      <c r="N97" s="2">
        <f t="shared" si="3"/>
        <v>272</v>
      </c>
    </row>
    <row r="98" spans="1:14" x14ac:dyDescent="0.35">
      <c r="A98" s="3">
        <v>564</v>
      </c>
      <c r="B98" s="3" t="s">
        <v>7</v>
      </c>
      <c r="C98" s="44" t="s">
        <v>52</v>
      </c>
      <c r="D98" s="3" t="s">
        <v>79</v>
      </c>
      <c r="E98" s="4">
        <v>0</v>
      </c>
      <c r="F98" s="4">
        <v>16</v>
      </c>
      <c r="G98" s="4">
        <v>52</v>
      </c>
      <c r="H98" s="4">
        <v>32</v>
      </c>
      <c r="I98" s="4">
        <v>0</v>
      </c>
      <c r="J98" s="43">
        <v>2354373</v>
      </c>
      <c r="K98" s="4" t="s">
        <v>37</v>
      </c>
      <c r="L98" s="4">
        <v>29</v>
      </c>
      <c r="M98" s="2">
        <f t="shared" si="2"/>
        <v>81185.275862068971</v>
      </c>
      <c r="N98" s="2">
        <f t="shared" si="3"/>
        <v>268</v>
      </c>
    </row>
    <row r="99" spans="1:14" x14ac:dyDescent="0.35">
      <c r="A99" s="15">
        <v>438</v>
      </c>
      <c r="B99" s="15" t="s">
        <v>15</v>
      </c>
      <c r="C99" s="49" t="s">
        <v>53</v>
      </c>
      <c r="D99" s="49" t="s">
        <v>117</v>
      </c>
      <c r="E99" s="4">
        <v>0</v>
      </c>
      <c r="F99" s="4">
        <v>12</v>
      </c>
      <c r="G99" s="4">
        <v>60</v>
      </c>
      <c r="H99" s="4">
        <v>28</v>
      </c>
      <c r="I99" s="4">
        <v>0</v>
      </c>
      <c r="J99" s="43">
        <v>11596459</v>
      </c>
      <c r="K99" s="4" t="s">
        <v>37</v>
      </c>
      <c r="L99" s="4">
        <v>88</v>
      </c>
      <c r="M99" s="2">
        <f t="shared" si="2"/>
        <v>131777.94318181818</v>
      </c>
      <c r="N99" s="2">
        <f t="shared" si="3"/>
        <v>268</v>
      </c>
    </row>
    <row r="100" spans="1:14" x14ac:dyDescent="0.35">
      <c r="A100" s="23">
        <v>532</v>
      </c>
      <c r="B100" s="23" t="s">
        <v>20</v>
      </c>
      <c r="C100" s="24" t="s">
        <v>49</v>
      </c>
      <c r="D100" s="24" t="s">
        <v>128</v>
      </c>
      <c r="E100" s="4">
        <v>0</v>
      </c>
      <c r="F100" s="4">
        <v>4</v>
      </c>
      <c r="G100" s="4">
        <v>76</v>
      </c>
      <c r="H100" s="4">
        <v>20</v>
      </c>
      <c r="I100" s="4">
        <v>0</v>
      </c>
      <c r="J100" s="43">
        <v>7905337</v>
      </c>
      <c r="K100" s="4" t="s">
        <v>37</v>
      </c>
      <c r="L100" s="4">
        <v>64</v>
      </c>
      <c r="M100" s="2">
        <f t="shared" si="2"/>
        <v>123520.890625</v>
      </c>
      <c r="N100" s="2">
        <f t="shared" si="3"/>
        <v>268</v>
      </c>
    </row>
    <row r="101" spans="1:14" x14ac:dyDescent="0.35">
      <c r="A101" s="32">
        <v>813</v>
      </c>
      <c r="B101" s="32" t="s">
        <v>27</v>
      </c>
      <c r="C101" s="55" t="s">
        <v>55</v>
      </c>
      <c r="D101" s="55" t="s">
        <v>75</v>
      </c>
      <c r="E101" s="4">
        <v>0</v>
      </c>
      <c r="F101" s="4">
        <v>8</v>
      </c>
      <c r="G101" s="4">
        <v>68</v>
      </c>
      <c r="H101" s="4">
        <v>24</v>
      </c>
      <c r="I101" s="4">
        <v>0</v>
      </c>
      <c r="J101" s="43">
        <v>897740</v>
      </c>
      <c r="K101" s="4" t="s">
        <v>37</v>
      </c>
      <c r="L101" s="4">
        <v>8</v>
      </c>
      <c r="M101" s="2">
        <f t="shared" si="2"/>
        <v>112217.5</v>
      </c>
      <c r="N101" s="2">
        <f t="shared" si="3"/>
        <v>268</v>
      </c>
    </row>
    <row r="102" spans="1:14" x14ac:dyDescent="0.35">
      <c r="A102" s="5">
        <v>593</v>
      </c>
      <c r="B102" s="5" t="s">
        <v>8</v>
      </c>
      <c r="C102" s="6" t="s">
        <v>46</v>
      </c>
      <c r="D102" s="6" t="s">
        <v>85</v>
      </c>
      <c r="E102" s="4">
        <v>4</v>
      </c>
      <c r="F102" s="4">
        <v>20</v>
      </c>
      <c r="G102" s="4">
        <v>28</v>
      </c>
      <c r="H102" s="4">
        <v>48</v>
      </c>
      <c r="I102" s="4">
        <v>0</v>
      </c>
      <c r="J102" s="43">
        <v>3334850</v>
      </c>
      <c r="K102" s="4" t="s">
        <v>37</v>
      </c>
      <c r="L102" s="4">
        <v>63</v>
      </c>
      <c r="M102" s="2">
        <f t="shared" si="2"/>
        <v>52934.126984126982</v>
      </c>
      <c r="N102" s="2">
        <f t="shared" si="3"/>
        <v>264</v>
      </c>
    </row>
    <row r="103" spans="1:14" x14ac:dyDescent="0.35">
      <c r="A103" s="15">
        <v>580</v>
      </c>
      <c r="B103" s="15" t="s">
        <v>15</v>
      </c>
      <c r="C103" s="49" t="s">
        <v>48</v>
      </c>
      <c r="D103" s="49" t="s">
        <v>75</v>
      </c>
      <c r="E103" s="4">
        <v>0</v>
      </c>
      <c r="F103" s="4">
        <v>32</v>
      </c>
      <c r="G103" s="4">
        <v>24</v>
      </c>
      <c r="H103" s="4">
        <v>32</v>
      </c>
      <c r="I103" s="4">
        <v>12</v>
      </c>
      <c r="J103" s="43">
        <v>748225</v>
      </c>
      <c r="K103" s="4" t="s">
        <v>37</v>
      </c>
      <c r="L103" s="4">
        <v>12</v>
      </c>
      <c r="M103" s="2">
        <f t="shared" si="2"/>
        <v>62352.083333333336</v>
      </c>
      <c r="N103" s="2">
        <f t="shared" si="3"/>
        <v>264</v>
      </c>
    </row>
    <row r="104" spans="1:14" x14ac:dyDescent="0.35">
      <c r="A104" s="17">
        <v>670</v>
      </c>
      <c r="B104" s="16" t="s">
        <v>16</v>
      </c>
      <c r="C104" s="16" t="s">
        <v>54</v>
      </c>
      <c r="D104" s="16" t="s">
        <v>101</v>
      </c>
      <c r="E104" s="4">
        <v>8</v>
      </c>
      <c r="F104" s="4">
        <v>16</v>
      </c>
      <c r="G104" s="4">
        <v>24</v>
      </c>
      <c r="H104" s="4">
        <v>48</v>
      </c>
      <c r="I104" s="4">
        <v>4</v>
      </c>
      <c r="J104" s="43">
        <v>975408</v>
      </c>
      <c r="K104" s="4" t="s">
        <v>37</v>
      </c>
      <c r="L104" s="4">
        <v>11</v>
      </c>
      <c r="M104" s="2">
        <f t="shared" si="2"/>
        <v>88673.454545454544</v>
      </c>
      <c r="N104" s="2">
        <f t="shared" si="3"/>
        <v>264</v>
      </c>
    </row>
    <row r="105" spans="1:14" x14ac:dyDescent="0.35">
      <c r="A105" s="28">
        <v>685</v>
      </c>
      <c r="B105" s="28" t="s">
        <v>23</v>
      </c>
      <c r="C105" s="51" t="s">
        <v>42</v>
      </c>
      <c r="D105" s="51" t="s">
        <v>102</v>
      </c>
      <c r="E105" s="4">
        <v>4</v>
      </c>
      <c r="F105" s="4">
        <v>8</v>
      </c>
      <c r="G105" s="4">
        <v>52</v>
      </c>
      <c r="H105" s="4">
        <v>36</v>
      </c>
      <c r="I105" s="4">
        <v>0</v>
      </c>
      <c r="J105" s="43">
        <v>603601</v>
      </c>
      <c r="K105" s="4" t="s">
        <v>37</v>
      </c>
      <c r="L105" s="4">
        <v>8</v>
      </c>
      <c r="M105" s="2">
        <f t="shared" si="2"/>
        <v>75450.125</v>
      </c>
      <c r="N105" s="2">
        <f t="shared" si="3"/>
        <v>264</v>
      </c>
    </row>
    <row r="106" spans="1:14" x14ac:dyDescent="0.35">
      <c r="A106" s="17">
        <v>470</v>
      </c>
      <c r="B106" s="16" t="s">
        <v>16</v>
      </c>
      <c r="C106" s="16" t="s">
        <v>53</v>
      </c>
      <c r="D106" s="16" t="s">
        <v>98</v>
      </c>
      <c r="E106" s="4">
        <v>0</v>
      </c>
      <c r="F106" s="4">
        <v>16</v>
      </c>
      <c r="G106" s="4">
        <v>56</v>
      </c>
      <c r="H106" s="4">
        <v>12</v>
      </c>
      <c r="I106" s="4">
        <v>16</v>
      </c>
      <c r="J106" s="43">
        <v>11136434</v>
      </c>
      <c r="K106" s="4" t="s">
        <v>37</v>
      </c>
      <c r="L106" s="4">
        <v>86</v>
      </c>
      <c r="M106" s="2">
        <f t="shared" si="2"/>
        <v>129493.41860465116</v>
      </c>
      <c r="N106" s="2">
        <f t="shared" si="3"/>
        <v>260</v>
      </c>
    </row>
    <row r="107" spans="1:14" x14ac:dyDescent="0.35">
      <c r="A107" s="32">
        <v>560</v>
      </c>
      <c r="B107" s="32" t="s">
        <v>27</v>
      </c>
      <c r="C107" s="55" t="s">
        <v>54</v>
      </c>
      <c r="D107" s="55" t="s">
        <v>82</v>
      </c>
      <c r="E107" s="4">
        <v>0</v>
      </c>
      <c r="F107" s="4">
        <v>16</v>
      </c>
      <c r="G107" s="4">
        <v>48</v>
      </c>
      <c r="H107" s="4">
        <v>36</v>
      </c>
      <c r="I107" s="4">
        <v>0</v>
      </c>
      <c r="J107" s="43">
        <v>472317</v>
      </c>
      <c r="K107" s="4" t="s">
        <v>37</v>
      </c>
      <c r="L107" s="4">
        <v>8</v>
      </c>
      <c r="M107" s="2">
        <f t="shared" si="2"/>
        <v>59039.625</v>
      </c>
      <c r="N107" s="2">
        <f t="shared" si="3"/>
        <v>260</v>
      </c>
    </row>
    <row r="108" spans="1:14" x14ac:dyDescent="0.35">
      <c r="A108" s="41">
        <v>414</v>
      </c>
      <c r="B108" s="41" t="s">
        <v>34</v>
      </c>
      <c r="C108" s="40" t="s">
        <v>46</v>
      </c>
      <c r="D108" s="40" t="s">
        <v>124</v>
      </c>
      <c r="E108" s="4">
        <v>0</v>
      </c>
      <c r="F108" s="4">
        <v>12</v>
      </c>
      <c r="G108" s="4">
        <v>60</v>
      </c>
      <c r="H108" s="4">
        <v>20</v>
      </c>
      <c r="I108" s="4">
        <v>8</v>
      </c>
      <c r="J108" s="43">
        <v>2207637</v>
      </c>
      <c r="K108" s="4" t="s">
        <v>37</v>
      </c>
      <c r="L108" s="4">
        <v>23</v>
      </c>
      <c r="M108" s="2">
        <f t="shared" si="2"/>
        <v>95984.217391304352</v>
      </c>
      <c r="N108" s="2">
        <f t="shared" si="3"/>
        <v>260</v>
      </c>
    </row>
    <row r="109" spans="1:14" x14ac:dyDescent="0.35">
      <c r="A109" s="12">
        <v>445</v>
      </c>
      <c r="B109" s="12" t="s">
        <v>12</v>
      </c>
      <c r="C109" s="46" t="s">
        <v>45</v>
      </c>
      <c r="D109" s="46" t="s">
        <v>75</v>
      </c>
      <c r="E109" s="4">
        <v>12</v>
      </c>
      <c r="F109" s="4">
        <v>4</v>
      </c>
      <c r="G109" s="4">
        <v>40</v>
      </c>
      <c r="H109" s="4">
        <v>20</v>
      </c>
      <c r="I109" s="4">
        <v>24</v>
      </c>
      <c r="J109" s="43">
        <v>402744</v>
      </c>
      <c r="K109" s="4" t="s">
        <v>37</v>
      </c>
      <c r="L109" s="4">
        <v>10</v>
      </c>
      <c r="M109" s="2">
        <f t="shared" si="2"/>
        <v>40274.400000000001</v>
      </c>
      <c r="N109" s="2">
        <f t="shared" si="3"/>
        <v>256</v>
      </c>
    </row>
    <row r="110" spans="1:14" x14ac:dyDescent="0.35">
      <c r="A110" s="15">
        <v>633</v>
      </c>
      <c r="B110" s="15" t="s">
        <v>15</v>
      </c>
      <c r="C110" s="49" t="s">
        <v>54</v>
      </c>
      <c r="D110" s="49" t="s">
        <v>118</v>
      </c>
      <c r="E110" s="4">
        <v>4</v>
      </c>
      <c r="F110" s="4">
        <v>32</v>
      </c>
      <c r="G110" s="4">
        <v>12</v>
      </c>
      <c r="H110" s="4">
        <v>28</v>
      </c>
      <c r="I110" s="4">
        <v>24</v>
      </c>
      <c r="J110" s="43">
        <v>532041</v>
      </c>
      <c r="K110" s="4" t="s">
        <v>37</v>
      </c>
      <c r="L110" s="4">
        <v>6</v>
      </c>
      <c r="M110" s="2">
        <f t="shared" si="2"/>
        <v>88673.5</v>
      </c>
      <c r="N110" s="2">
        <f t="shared" si="3"/>
        <v>256</v>
      </c>
    </row>
    <row r="111" spans="1:14" x14ac:dyDescent="0.35">
      <c r="A111" s="5">
        <v>866</v>
      </c>
      <c r="B111" s="5" t="s">
        <v>8</v>
      </c>
      <c r="C111" s="6" t="s">
        <v>54</v>
      </c>
      <c r="D111" s="6" t="s">
        <v>84</v>
      </c>
      <c r="E111" s="4">
        <v>0</v>
      </c>
      <c r="F111" s="4">
        <v>20</v>
      </c>
      <c r="G111" s="4">
        <v>36</v>
      </c>
      <c r="H111" s="4">
        <v>44</v>
      </c>
      <c r="I111" s="4">
        <v>0</v>
      </c>
      <c r="J111" s="43">
        <v>7266672</v>
      </c>
      <c r="K111" s="4" t="s">
        <v>37</v>
      </c>
      <c r="L111" s="4">
        <v>113</v>
      </c>
      <c r="M111" s="2">
        <f t="shared" si="2"/>
        <v>64306.83185840708</v>
      </c>
      <c r="N111" s="2">
        <f t="shared" si="3"/>
        <v>252</v>
      </c>
    </row>
    <row r="112" spans="1:14" x14ac:dyDescent="0.35">
      <c r="A112" s="9">
        <v>385</v>
      </c>
      <c r="B112" s="9" t="s">
        <v>10</v>
      </c>
      <c r="C112" s="45" t="s">
        <v>46</v>
      </c>
      <c r="D112" s="45" t="s">
        <v>76</v>
      </c>
      <c r="E112" s="4">
        <v>0</v>
      </c>
      <c r="F112" s="4">
        <v>16</v>
      </c>
      <c r="G112" s="4">
        <v>44</v>
      </c>
      <c r="H112" s="4">
        <v>36</v>
      </c>
      <c r="I112" s="4">
        <v>4</v>
      </c>
      <c r="J112" s="43">
        <v>5607977</v>
      </c>
      <c r="K112" s="4" t="s">
        <v>37</v>
      </c>
      <c r="L112" s="4">
        <v>34</v>
      </c>
      <c r="M112" s="2">
        <f t="shared" si="2"/>
        <v>164940.5</v>
      </c>
      <c r="N112" s="2">
        <f t="shared" si="3"/>
        <v>248</v>
      </c>
    </row>
    <row r="113" spans="1:14" x14ac:dyDescent="0.35">
      <c r="A113" s="17">
        <v>554</v>
      </c>
      <c r="B113" s="16" t="s">
        <v>16</v>
      </c>
      <c r="C113" s="16" t="s">
        <v>47</v>
      </c>
      <c r="D113" s="16" t="s">
        <v>77</v>
      </c>
      <c r="E113" s="4">
        <v>4</v>
      </c>
      <c r="F113" s="4">
        <v>12</v>
      </c>
      <c r="G113" s="4">
        <v>36</v>
      </c>
      <c r="H113" s="4">
        <v>48</v>
      </c>
      <c r="I113" s="4">
        <v>0</v>
      </c>
      <c r="J113" s="43">
        <v>641836</v>
      </c>
      <c r="K113" s="4" t="s">
        <v>37</v>
      </c>
      <c r="L113" s="4">
        <v>8</v>
      </c>
      <c r="M113" s="2">
        <f t="shared" si="2"/>
        <v>80229.5</v>
      </c>
      <c r="N113" s="2">
        <f t="shared" si="3"/>
        <v>248</v>
      </c>
    </row>
    <row r="114" spans="1:14" x14ac:dyDescent="0.35">
      <c r="A114" s="9">
        <v>582</v>
      </c>
      <c r="B114" s="9" t="s">
        <v>10</v>
      </c>
      <c r="C114" s="45" t="s">
        <v>48</v>
      </c>
      <c r="D114" s="45" t="s">
        <v>75</v>
      </c>
      <c r="E114" s="4">
        <v>0</v>
      </c>
      <c r="F114" s="4">
        <v>8</v>
      </c>
      <c r="G114" s="4">
        <v>56</v>
      </c>
      <c r="H114" s="4">
        <v>36</v>
      </c>
      <c r="I114" s="4">
        <v>0</v>
      </c>
      <c r="J114" s="43">
        <v>311760</v>
      </c>
      <c r="K114" s="4" t="s">
        <v>37</v>
      </c>
      <c r="L114" s="4">
        <v>5</v>
      </c>
      <c r="M114" s="2">
        <f t="shared" si="2"/>
        <v>62352</v>
      </c>
      <c r="N114" s="2">
        <f t="shared" si="3"/>
        <v>244</v>
      </c>
    </row>
    <row r="115" spans="1:14" x14ac:dyDescent="0.35">
      <c r="A115" s="41">
        <v>556</v>
      </c>
      <c r="B115" s="41" t="s">
        <v>34</v>
      </c>
      <c r="C115" s="40" t="s">
        <v>44</v>
      </c>
      <c r="D115" s="40" t="s">
        <v>151</v>
      </c>
      <c r="E115" s="4">
        <v>0</v>
      </c>
      <c r="F115" s="4">
        <v>20</v>
      </c>
      <c r="G115" s="4">
        <v>32</v>
      </c>
      <c r="H115" s="4">
        <v>48</v>
      </c>
      <c r="I115" s="4">
        <v>0</v>
      </c>
      <c r="J115" s="43">
        <v>2479147</v>
      </c>
      <c r="K115" s="4" t="s">
        <v>37</v>
      </c>
      <c r="L115" s="4">
        <v>31</v>
      </c>
      <c r="M115" s="2">
        <f t="shared" si="2"/>
        <v>79972.483870967742</v>
      </c>
      <c r="N115" s="2">
        <f t="shared" si="3"/>
        <v>244</v>
      </c>
    </row>
    <row r="116" spans="1:14" x14ac:dyDescent="0.35">
      <c r="A116" s="12">
        <v>976</v>
      </c>
      <c r="B116" s="12" t="s">
        <v>12</v>
      </c>
      <c r="C116" s="46" t="s">
        <v>55</v>
      </c>
      <c r="D116" s="46" t="s">
        <v>75</v>
      </c>
      <c r="E116" s="4">
        <v>0</v>
      </c>
      <c r="F116" s="4">
        <v>12</v>
      </c>
      <c r="G116" s="4">
        <v>48</v>
      </c>
      <c r="H116" s="4">
        <v>36</v>
      </c>
      <c r="I116" s="4">
        <v>4</v>
      </c>
      <c r="J116" s="43">
        <v>1458827</v>
      </c>
      <c r="K116" s="4" t="s">
        <v>37</v>
      </c>
      <c r="L116" s="4">
        <v>13</v>
      </c>
      <c r="M116" s="2">
        <f t="shared" si="2"/>
        <v>112217.46153846153</v>
      </c>
      <c r="N116" s="2">
        <f t="shared" si="3"/>
        <v>240</v>
      </c>
    </row>
    <row r="117" spans="1:14" x14ac:dyDescent="0.35">
      <c r="A117" s="38">
        <v>543</v>
      </c>
      <c r="B117" s="38" t="s">
        <v>32</v>
      </c>
      <c r="C117" s="59" t="s">
        <v>54</v>
      </c>
      <c r="D117" s="59" t="s">
        <v>75</v>
      </c>
      <c r="E117" s="4">
        <v>0</v>
      </c>
      <c r="F117" s="4">
        <v>24</v>
      </c>
      <c r="G117" s="4">
        <v>32</v>
      </c>
      <c r="H117" s="4">
        <v>24</v>
      </c>
      <c r="I117" s="4">
        <v>20</v>
      </c>
      <c r="J117" s="43">
        <v>413278</v>
      </c>
      <c r="K117" s="4" t="s">
        <v>37</v>
      </c>
      <c r="L117" s="4">
        <v>7</v>
      </c>
      <c r="M117" s="2">
        <f t="shared" si="2"/>
        <v>59039.714285714283</v>
      </c>
      <c r="N117" s="2">
        <f t="shared" si="3"/>
        <v>240</v>
      </c>
    </row>
    <row r="118" spans="1:14" x14ac:dyDescent="0.35">
      <c r="A118" s="17">
        <v>594</v>
      </c>
      <c r="B118" s="16" t="s">
        <v>16</v>
      </c>
      <c r="C118" s="16" t="s">
        <v>53</v>
      </c>
      <c r="D118" s="16" t="s">
        <v>121</v>
      </c>
      <c r="E118" s="4">
        <v>0</v>
      </c>
      <c r="F118" s="4">
        <v>20</v>
      </c>
      <c r="G118" s="4">
        <v>32</v>
      </c>
      <c r="H118" s="4">
        <v>40</v>
      </c>
      <c r="I118" s="4">
        <v>8</v>
      </c>
      <c r="J118" s="43">
        <v>1619364</v>
      </c>
      <c r="K118" s="4" t="s">
        <v>37</v>
      </c>
      <c r="L118" s="4">
        <v>21</v>
      </c>
      <c r="M118" s="2">
        <f t="shared" si="2"/>
        <v>77112.571428571435</v>
      </c>
      <c r="N118" s="2">
        <f t="shared" si="3"/>
        <v>236</v>
      </c>
    </row>
    <row r="119" spans="1:14" x14ac:dyDescent="0.35">
      <c r="A119" s="22">
        <v>541</v>
      </c>
      <c r="B119" s="21" t="s">
        <v>19</v>
      </c>
      <c r="C119" s="21" t="s">
        <v>53</v>
      </c>
      <c r="D119" s="21" t="s">
        <v>117</v>
      </c>
      <c r="E119" s="4">
        <v>0</v>
      </c>
      <c r="F119" s="4">
        <v>12</v>
      </c>
      <c r="G119" s="4">
        <v>52</v>
      </c>
      <c r="H119" s="4">
        <v>20</v>
      </c>
      <c r="I119" s="4">
        <v>16</v>
      </c>
      <c r="J119" s="43">
        <v>1317779</v>
      </c>
      <c r="K119" s="4" t="s">
        <v>37</v>
      </c>
      <c r="L119" s="4">
        <v>10</v>
      </c>
      <c r="M119" s="2">
        <f t="shared" si="2"/>
        <v>131777.9</v>
      </c>
      <c r="N119" s="2">
        <f t="shared" si="3"/>
        <v>236</v>
      </c>
    </row>
    <row r="120" spans="1:14" x14ac:dyDescent="0.35">
      <c r="A120" s="31">
        <v>728</v>
      </c>
      <c r="B120" s="31" t="s">
        <v>26</v>
      </c>
      <c r="C120" s="54" t="s">
        <v>55</v>
      </c>
      <c r="D120" s="54" t="s">
        <v>75</v>
      </c>
      <c r="E120" s="4">
        <v>0</v>
      </c>
      <c r="F120" s="4">
        <v>12</v>
      </c>
      <c r="G120" s="4">
        <v>52</v>
      </c>
      <c r="H120" s="4">
        <v>20</v>
      </c>
      <c r="I120" s="4">
        <v>16</v>
      </c>
      <c r="J120" s="43">
        <v>1907697</v>
      </c>
      <c r="K120" s="4" t="s">
        <v>37</v>
      </c>
      <c r="L120" s="4">
        <v>17</v>
      </c>
      <c r="M120" s="2">
        <f t="shared" si="2"/>
        <v>112217.4705882353</v>
      </c>
      <c r="N120" s="2">
        <f t="shared" si="3"/>
        <v>236</v>
      </c>
    </row>
    <row r="121" spans="1:14" x14ac:dyDescent="0.35">
      <c r="A121" s="5">
        <v>665</v>
      </c>
      <c r="B121" s="5" t="s">
        <v>8</v>
      </c>
      <c r="C121" s="6" t="s">
        <v>52</v>
      </c>
      <c r="D121" s="6" t="s">
        <v>88</v>
      </c>
      <c r="E121" s="4">
        <v>12</v>
      </c>
      <c r="F121" s="4">
        <v>12</v>
      </c>
      <c r="G121" s="4">
        <v>8</v>
      </c>
      <c r="H121" s="4">
        <v>52</v>
      </c>
      <c r="I121" s="4">
        <v>16</v>
      </c>
      <c r="J121" s="43">
        <v>6839499</v>
      </c>
      <c r="K121" s="4" t="s">
        <v>37</v>
      </c>
      <c r="L121" s="4">
        <v>104</v>
      </c>
      <c r="M121" s="2">
        <f t="shared" si="2"/>
        <v>65764.413461538468</v>
      </c>
      <c r="N121" s="2">
        <f t="shared" si="3"/>
        <v>232</v>
      </c>
    </row>
    <row r="122" spans="1:14" x14ac:dyDescent="0.35">
      <c r="A122" s="41">
        <v>552</v>
      </c>
      <c r="B122" s="41" t="s">
        <v>34</v>
      </c>
      <c r="C122" s="40" t="s">
        <v>43</v>
      </c>
      <c r="D122" s="40" t="s">
        <v>162</v>
      </c>
      <c r="E122" s="4">
        <v>4</v>
      </c>
      <c r="F122" s="4">
        <v>4</v>
      </c>
      <c r="G122" s="4">
        <v>44</v>
      </c>
      <c r="H122" s="4">
        <v>48</v>
      </c>
      <c r="I122" s="4">
        <v>0</v>
      </c>
      <c r="J122" s="43">
        <v>677641</v>
      </c>
      <c r="K122" s="4" t="s">
        <v>37</v>
      </c>
      <c r="L122" s="4">
        <v>24</v>
      </c>
      <c r="M122" s="2">
        <f t="shared" si="2"/>
        <v>28235.041666666668</v>
      </c>
      <c r="N122" s="2">
        <f t="shared" si="3"/>
        <v>232</v>
      </c>
    </row>
    <row r="123" spans="1:14" x14ac:dyDescent="0.35">
      <c r="A123" s="3">
        <v>448</v>
      </c>
      <c r="B123" s="3" t="s">
        <v>7</v>
      </c>
      <c r="C123" s="44" t="s">
        <v>47</v>
      </c>
      <c r="D123" s="3" t="s">
        <v>77</v>
      </c>
      <c r="E123" s="4">
        <v>0</v>
      </c>
      <c r="F123" s="4">
        <v>20</v>
      </c>
      <c r="G123" s="4">
        <v>32</v>
      </c>
      <c r="H123" s="4">
        <v>32</v>
      </c>
      <c r="I123" s="4">
        <v>16</v>
      </c>
      <c r="J123" s="43">
        <v>1604590</v>
      </c>
      <c r="K123" s="4" t="s">
        <v>37</v>
      </c>
      <c r="L123" s="4">
        <v>20</v>
      </c>
      <c r="M123" s="2">
        <f t="shared" si="2"/>
        <v>80229.5</v>
      </c>
      <c r="N123" s="2">
        <f t="shared" si="3"/>
        <v>228</v>
      </c>
    </row>
    <row r="124" spans="1:14" x14ac:dyDescent="0.35">
      <c r="A124" s="5">
        <v>533</v>
      </c>
      <c r="B124" s="5" t="s">
        <v>8</v>
      </c>
      <c r="C124" s="6" t="s">
        <v>49</v>
      </c>
      <c r="D124" s="6" t="s">
        <v>84</v>
      </c>
      <c r="E124" s="4">
        <v>0</v>
      </c>
      <c r="F124" s="4">
        <v>8</v>
      </c>
      <c r="G124" s="4">
        <v>48</v>
      </c>
      <c r="H124" s="4">
        <v>44</v>
      </c>
      <c r="I124" s="4">
        <v>0</v>
      </c>
      <c r="J124" s="43">
        <v>7201490</v>
      </c>
      <c r="K124" s="4" t="s">
        <v>37</v>
      </c>
      <c r="L124" s="4">
        <v>47</v>
      </c>
      <c r="M124" s="2">
        <f t="shared" si="2"/>
        <v>153223.19148936169</v>
      </c>
      <c r="N124" s="2">
        <f t="shared" si="3"/>
        <v>228</v>
      </c>
    </row>
    <row r="125" spans="1:14" x14ac:dyDescent="0.35">
      <c r="A125" s="28">
        <v>737</v>
      </c>
      <c r="B125" s="28" t="s">
        <v>23</v>
      </c>
      <c r="C125" s="51" t="s">
        <v>54</v>
      </c>
      <c r="D125" s="51" t="s">
        <v>141</v>
      </c>
      <c r="E125" s="4">
        <v>0</v>
      </c>
      <c r="F125" s="4">
        <v>16</v>
      </c>
      <c r="G125" s="4">
        <v>36</v>
      </c>
      <c r="H125" s="4">
        <v>40</v>
      </c>
      <c r="I125" s="4">
        <v>8</v>
      </c>
      <c r="J125" s="43">
        <v>2081943</v>
      </c>
      <c r="K125" s="4" t="s">
        <v>37</v>
      </c>
      <c r="L125" s="4">
        <v>34</v>
      </c>
      <c r="M125" s="2">
        <f t="shared" si="2"/>
        <v>61233.617647058825</v>
      </c>
      <c r="N125" s="2">
        <f t="shared" si="3"/>
        <v>228</v>
      </c>
    </row>
    <row r="126" spans="1:14" x14ac:dyDescent="0.35">
      <c r="A126" s="32">
        <v>684</v>
      </c>
      <c r="B126" s="32" t="s">
        <v>27</v>
      </c>
      <c r="C126" s="55" t="s">
        <v>42</v>
      </c>
      <c r="D126" s="55" t="s">
        <v>102</v>
      </c>
      <c r="E126" s="4">
        <v>0</v>
      </c>
      <c r="F126" s="4">
        <v>8</v>
      </c>
      <c r="G126" s="4">
        <v>48</v>
      </c>
      <c r="H126" s="4">
        <v>44</v>
      </c>
      <c r="I126" s="4">
        <v>0</v>
      </c>
      <c r="J126" s="43">
        <v>377251</v>
      </c>
      <c r="K126" s="4" t="s">
        <v>37</v>
      </c>
      <c r="L126" s="4">
        <v>5</v>
      </c>
      <c r="M126" s="2">
        <f t="shared" si="2"/>
        <v>75450.2</v>
      </c>
      <c r="N126" s="2">
        <f t="shared" si="3"/>
        <v>228</v>
      </c>
    </row>
    <row r="127" spans="1:14" x14ac:dyDescent="0.35">
      <c r="A127" s="36">
        <v>576</v>
      </c>
      <c r="B127" s="36" t="s">
        <v>30</v>
      </c>
      <c r="C127" s="57" t="s">
        <v>58</v>
      </c>
      <c r="D127" s="57" t="s">
        <v>158</v>
      </c>
      <c r="E127" s="4">
        <v>0</v>
      </c>
      <c r="F127" s="4">
        <v>20</v>
      </c>
      <c r="G127" s="4">
        <v>24</v>
      </c>
      <c r="H127" s="4">
        <v>52</v>
      </c>
      <c r="I127" s="4">
        <v>4</v>
      </c>
      <c r="J127" s="43">
        <v>2240993</v>
      </c>
      <c r="K127" s="4" t="s">
        <v>37</v>
      </c>
      <c r="L127" s="4">
        <v>5</v>
      </c>
      <c r="M127" s="2">
        <f t="shared" si="2"/>
        <v>448198.6</v>
      </c>
      <c r="N127" s="2">
        <f t="shared" si="3"/>
        <v>224</v>
      </c>
    </row>
    <row r="128" spans="1:14" x14ac:dyDescent="0.35">
      <c r="A128" s="5">
        <v>694</v>
      </c>
      <c r="B128" s="5" t="s">
        <v>8</v>
      </c>
      <c r="C128" s="6" t="s">
        <v>40</v>
      </c>
      <c r="D128" s="6" t="s">
        <v>90</v>
      </c>
      <c r="E128" s="4">
        <v>8</v>
      </c>
      <c r="F128" s="4">
        <v>8</v>
      </c>
      <c r="G128" s="4">
        <v>24</v>
      </c>
      <c r="H128" s="4">
        <v>44</v>
      </c>
      <c r="I128" s="4">
        <v>16</v>
      </c>
      <c r="J128" s="43">
        <v>6757405</v>
      </c>
      <c r="K128" s="4" t="s">
        <v>37</v>
      </c>
      <c r="L128" s="4">
        <v>100</v>
      </c>
      <c r="M128" s="2">
        <f t="shared" si="2"/>
        <v>67574.05</v>
      </c>
      <c r="N128" s="2">
        <f t="shared" si="3"/>
        <v>220</v>
      </c>
    </row>
    <row r="129" spans="1:14" x14ac:dyDescent="0.35">
      <c r="A129" s="7">
        <v>309</v>
      </c>
      <c r="B129" s="7" t="s">
        <v>9</v>
      </c>
      <c r="C129" s="7" t="s">
        <v>49</v>
      </c>
      <c r="D129" s="7" t="s">
        <v>97</v>
      </c>
      <c r="E129" s="4">
        <v>0</v>
      </c>
      <c r="F129" s="4">
        <v>8</v>
      </c>
      <c r="G129" s="4">
        <v>44</v>
      </c>
      <c r="H129" s="4">
        <v>48</v>
      </c>
      <c r="I129" s="4">
        <v>0</v>
      </c>
      <c r="J129" s="43">
        <v>3597089</v>
      </c>
      <c r="K129" s="4" t="s">
        <v>37</v>
      </c>
      <c r="L129" s="4">
        <v>45</v>
      </c>
      <c r="M129" s="2">
        <f t="shared" si="2"/>
        <v>79935.311111111107</v>
      </c>
      <c r="N129" s="2">
        <f t="shared" si="3"/>
        <v>220</v>
      </c>
    </row>
    <row r="130" spans="1:14" x14ac:dyDescent="0.35">
      <c r="A130" s="12">
        <v>830</v>
      </c>
      <c r="B130" s="12" t="s">
        <v>12</v>
      </c>
      <c r="C130" s="46" t="s">
        <v>41</v>
      </c>
      <c r="D130" s="46" t="s">
        <v>102</v>
      </c>
      <c r="E130" s="4">
        <v>0</v>
      </c>
      <c r="F130" s="4">
        <v>12</v>
      </c>
      <c r="G130" s="4">
        <v>44</v>
      </c>
      <c r="H130" s="4">
        <v>28</v>
      </c>
      <c r="I130" s="4">
        <v>16</v>
      </c>
      <c r="J130" s="43">
        <v>885787</v>
      </c>
      <c r="K130" s="4" t="s">
        <v>37</v>
      </c>
      <c r="L130" s="4">
        <v>10</v>
      </c>
      <c r="M130" s="2">
        <f t="shared" ref="M130:M193" si="4">J130/L130</f>
        <v>88578.7</v>
      </c>
      <c r="N130" s="2">
        <f t="shared" ref="N130:N193" si="5">(E130*8)+(F130*5)+(G130*3)+(H130*1)</f>
        <v>220</v>
      </c>
    </row>
    <row r="131" spans="1:14" x14ac:dyDescent="0.35">
      <c r="A131" s="20">
        <v>641</v>
      </c>
      <c r="B131" s="20" t="s">
        <v>18</v>
      </c>
      <c r="C131" s="50" t="s">
        <v>41</v>
      </c>
      <c r="D131" s="50" t="s">
        <v>102</v>
      </c>
      <c r="E131" s="4">
        <v>0</v>
      </c>
      <c r="F131" s="4">
        <v>28</v>
      </c>
      <c r="G131" s="4">
        <v>20</v>
      </c>
      <c r="H131" s="4">
        <v>20</v>
      </c>
      <c r="I131" s="4">
        <v>32</v>
      </c>
      <c r="J131" s="43">
        <v>442894</v>
      </c>
      <c r="K131" s="4" t="s">
        <v>37</v>
      </c>
      <c r="L131" s="4">
        <v>5</v>
      </c>
      <c r="M131" s="2">
        <f t="shared" si="4"/>
        <v>88578.8</v>
      </c>
      <c r="N131" s="2">
        <f t="shared" si="5"/>
        <v>220</v>
      </c>
    </row>
    <row r="132" spans="1:14" x14ac:dyDescent="0.35">
      <c r="A132" s="29">
        <v>605</v>
      </c>
      <c r="B132" s="29" t="s">
        <v>24</v>
      </c>
      <c r="C132" s="52" t="s">
        <v>52</v>
      </c>
      <c r="D132" s="52" t="s">
        <v>79</v>
      </c>
      <c r="E132" s="4">
        <v>0</v>
      </c>
      <c r="F132" s="4">
        <v>16</v>
      </c>
      <c r="G132" s="4">
        <v>28</v>
      </c>
      <c r="H132" s="4">
        <v>56</v>
      </c>
      <c r="I132" s="4">
        <v>0</v>
      </c>
      <c r="J132" s="43">
        <v>3085041</v>
      </c>
      <c r="K132" s="4" t="s">
        <v>37</v>
      </c>
      <c r="L132" s="4">
        <v>38</v>
      </c>
      <c r="M132" s="2">
        <f t="shared" si="4"/>
        <v>81185.289473684214</v>
      </c>
      <c r="N132" s="2">
        <f t="shared" si="5"/>
        <v>220</v>
      </c>
    </row>
    <row r="133" spans="1:14" x14ac:dyDescent="0.35">
      <c r="A133" s="32">
        <v>406</v>
      </c>
      <c r="B133" s="32" t="s">
        <v>27</v>
      </c>
      <c r="C133" s="55" t="s">
        <v>42</v>
      </c>
      <c r="D133" s="55" t="s">
        <v>109</v>
      </c>
      <c r="E133" s="4">
        <v>0</v>
      </c>
      <c r="F133" s="4">
        <v>4</v>
      </c>
      <c r="G133" s="4">
        <v>52</v>
      </c>
      <c r="H133" s="4">
        <v>44</v>
      </c>
      <c r="I133" s="4">
        <v>0</v>
      </c>
      <c r="J133" s="43">
        <v>309465</v>
      </c>
      <c r="K133" s="4" t="s">
        <v>37</v>
      </c>
      <c r="L133" s="4">
        <v>5</v>
      </c>
      <c r="M133" s="2">
        <f t="shared" si="4"/>
        <v>61893</v>
      </c>
      <c r="N133" s="2">
        <f t="shared" si="5"/>
        <v>220</v>
      </c>
    </row>
    <row r="134" spans="1:14" x14ac:dyDescent="0.35">
      <c r="A134" s="32">
        <v>539</v>
      </c>
      <c r="B134" s="32" t="s">
        <v>27</v>
      </c>
      <c r="C134" s="55" t="s">
        <v>44</v>
      </c>
      <c r="D134" s="55" t="s">
        <v>151</v>
      </c>
      <c r="E134" s="4">
        <v>4</v>
      </c>
      <c r="F134" s="4">
        <v>4</v>
      </c>
      <c r="G134" s="4">
        <v>40</v>
      </c>
      <c r="H134" s="4">
        <v>48</v>
      </c>
      <c r="I134" s="4">
        <v>4</v>
      </c>
      <c r="J134" s="43">
        <v>1279559</v>
      </c>
      <c r="K134" s="4" t="s">
        <v>37</v>
      </c>
      <c r="L134" s="4">
        <v>16</v>
      </c>
      <c r="M134" s="2">
        <f t="shared" si="4"/>
        <v>79972.4375</v>
      </c>
      <c r="N134" s="2">
        <f t="shared" si="5"/>
        <v>220</v>
      </c>
    </row>
    <row r="135" spans="1:14" x14ac:dyDescent="0.35">
      <c r="A135" s="40">
        <v>276</v>
      </c>
      <c r="B135" s="41" t="s">
        <v>34</v>
      </c>
      <c r="C135" s="40" t="s">
        <v>41</v>
      </c>
      <c r="D135" s="40" t="s">
        <v>162</v>
      </c>
      <c r="E135" s="4">
        <v>8</v>
      </c>
      <c r="F135" s="4">
        <v>4</v>
      </c>
      <c r="G135" s="4">
        <v>32</v>
      </c>
      <c r="H135" s="4">
        <v>40</v>
      </c>
      <c r="I135" s="4">
        <v>16</v>
      </c>
      <c r="J135" s="43">
        <v>1062337</v>
      </c>
      <c r="K135" s="4" t="s">
        <v>37</v>
      </c>
      <c r="L135" s="4">
        <v>33</v>
      </c>
      <c r="M135" s="2">
        <f t="shared" si="4"/>
        <v>32192.030303030304</v>
      </c>
      <c r="N135" s="2">
        <f t="shared" si="5"/>
        <v>220</v>
      </c>
    </row>
    <row r="136" spans="1:14" x14ac:dyDescent="0.35">
      <c r="A136" s="17">
        <v>578</v>
      </c>
      <c r="B136" s="16" t="s">
        <v>16</v>
      </c>
      <c r="C136" s="16" t="s">
        <v>48</v>
      </c>
      <c r="D136" s="16" t="s">
        <v>75</v>
      </c>
      <c r="E136" s="4">
        <v>0</v>
      </c>
      <c r="F136" s="4">
        <v>4</v>
      </c>
      <c r="G136" s="4">
        <v>56</v>
      </c>
      <c r="H136" s="4">
        <v>28</v>
      </c>
      <c r="I136" s="4">
        <v>12</v>
      </c>
      <c r="J136" s="43">
        <v>623521</v>
      </c>
      <c r="K136" s="4" t="s">
        <v>37</v>
      </c>
      <c r="L136" s="4">
        <v>10</v>
      </c>
      <c r="M136" s="2">
        <f t="shared" si="4"/>
        <v>62352.1</v>
      </c>
      <c r="N136" s="2">
        <f t="shared" si="5"/>
        <v>216</v>
      </c>
    </row>
    <row r="137" spans="1:14" x14ac:dyDescent="0.35">
      <c r="A137" s="30">
        <v>349</v>
      </c>
      <c r="B137" s="30" t="s">
        <v>25</v>
      </c>
      <c r="C137" s="53" t="s">
        <v>55</v>
      </c>
      <c r="D137" s="53" t="s">
        <v>75</v>
      </c>
      <c r="E137" s="4">
        <v>0</v>
      </c>
      <c r="F137" s="4">
        <v>8</v>
      </c>
      <c r="G137" s="4">
        <v>40</v>
      </c>
      <c r="H137" s="4">
        <v>52</v>
      </c>
      <c r="I137" s="4">
        <v>0</v>
      </c>
      <c r="J137" s="43">
        <v>5723091</v>
      </c>
      <c r="K137" s="4" t="s">
        <v>37</v>
      </c>
      <c r="L137" s="4">
        <v>51</v>
      </c>
      <c r="M137" s="2">
        <f t="shared" si="4"/>
        <v>112217.4705882353</v>
      </c>
      <c r="N137" s="2">
        <f t="shared" si="5"/>
        <v>212</v>
      </c>
    </row>
    <row r="138" spans="1:14" x14ac:dyDescent="0.35">
      <c r="A138" s="27">
        <v>642</v>
      </c>
      <c r="B138" s="27" t="s">
        <v>33</v>
      </c>
      <c r="C138" s="39" t="s">
        <v>54</v>
      </c>
      <c r="D138" s="39" t="s">
        <v>102</v>
      </c>
      <c r="E138" s="4">
        <v>0</v>
      </c>
      <c r="F138" s="4">
        <v>0</v>
      </c>
      <c r="G138" s="4">
        <v>56</v>
      </c>
      <c r="H138" s="4">
        <v>44</v>
      </c>
      <c r="I138" s="4">
        <v>0</v>
      </c>
      <c r="J138" s="43">
        <v>456984</v>
      </c>
      <c r="K138" s="4" t="s">
        <v>37</v>
      </c>
      <c r="L138" s="4">
        <v>7</v>
      </c>
      <c r="M138" s="2">
        <f t="shared" si="4"/>
        <v>65283.428571428572</v>
      </c>
      <c r="N138" s="2">
        <f t="shared" si="5"/>
        <v>212</v>
      </c>
    </row>
    <row r="139" spans="1:14" x14ac:dyDescent="0.35">
      <c r="A139" s="5">
        <v>419</v>
      </c>
      <c r="B139" s="5" t="s">
        <v>8</v>
      </c>
      <c r="C139" s="6" t="s">
        <v>41</v>
      </c>
      <c r="D139" s="6" t="s">
        <v>82</v>
      </c>
      <c r="E139" s="4">
        <v>12</v>
      </c>
      <c r="F139" s="4">
        <v>8</v>
      </c>
      <c r="G139" s="4">
        <v>12</v>
      </c>
      <c r="H139" s="4">
        <v>36</v>
      </c>
      <c r="I139" s="4">
        <v>32</v>
      </c>
      <c r="J139" s="43">
        <v>595873</v>
      </c>
      <c r="K139" s="4" t="s">
        <v>37</v>
      </c>
      <c r="L139" s="4">
        <v>11</v>
      </c>
      <c r="M139" s="2">
        <f t="shared" si="4"/>
        <v>54170.272727272728</v>
      </c>
      <c r="N139" s="2">
        <f t="shared" si="5"/>
        <v>208</v>
      </c>
    </row>
    <row r="140" spans="1:14" x14ac:dyDescent="0.35">
      <c r="A140" s="9">
        <v>624</v>
      </c>
      <c r="B140" s="9" t="s">
        <v>10</v>
      </c>
      <c r="C140" s="45" t="s">
        <v>42</v>
      </c>
      <c r="D140" s="45" t="s">
        <v>78</v>
      </c>
      <c r="E140" s="4">
        <v>0</v>
      </c>
      <c r="F140" s="4">
        <v>0</v>
      </c>
      <c r="G140" s="4">
        <v>56</v>
      </c>
      <c r="H140" s="4">
        <v>40</v>
      </c>
      <c r="I140" s="4">
        <v>4</v>
      </c>
      <c r="J140" s="43">
        <v>935059</v>
      </c>
      <c r="K140" s="4" t="s">
        <v>37</v>
      </c>
      <c r="L140" s="4">
        <v>13</v>
      </c>
      <c r="M140" s="2">
        <f t="shared" si="4"/>
        <v>71927.61538461539</v>
      </c>
      <c r="N140" s="2">
        <f t="shared" si="5"/>
        <v>208</v>
      </c>
    </row>
    <row r="141" spans="1:14" x14ac:dyDescent="0.35">
      <c r="A141" s="11">
        <v>1513</v>
      </c>
      <c r="B141" s="10" t="s">
        <v>11</v>
      </c>
      <c r="C141" s="11" t="s">
        <v>46</v>
      </c>
      <c r="D141" s="11" t="s">
        <v>108</v>
      </c>
      <c r="E141" s="4">
        <v>4</v>
      </c>
      <c r="F141" s="4">
        <v>12</v>
      </c>
      <c r="G141" s="4">
        <v>32</v>
      </c>
      <c r="H141" s="4">
        <v>20</v>
      </c>
      <c r="I141" s="4">
        <v>32</v>
      </c>
      <c r="J141" s="43">
        <v>700367</v>
      </c>
      <c r="K141" s="4" t="s">
        <v>37</v>
      </c>
      <c r="L141" s="4">
        <v>9</v>
      </c>
      <c r="M141" s="2">
        <f t="shared" si="4"/>
        <v>77818.555555555562</v>
      </c>
      <c r="N141" s="2">
        <f t="shared" si="5"/>
        <v>208</v>
      </c>
    </row>
    <row r="142" spans="1:14" x14ac:dyDescent="0.35">
      <c r="A142" s="41">
        <v>369</v>
      </c>
      <c r="B142" s="41" t="s">
        <v>34</v>
      </c>
      <c r="C142" s="40" t="s">
        <v>42</v>
      </c>
      <c r="D142" s="40" t="s">
        <v>163</v>
      </c>
      <c r="E142" s="4">
        <v>0</v>
      </c>
      <c r="F142" s="4">
        <v>8</v>
      </c>
      <c r="G142" s="4">
        <v>40</v>
      </c>
      <c r="H142" s="4">
        <v>48</v>
      </c>
      <c r="I142" s="4">
        <v>4</v>
      </c>
      <c r="J142" s="43">
        <v>1227816</v>
      </c>
      <c r="K142" s="4" t="s">
        <v>37</v>
      </c>
      <c r="L142" s="4">
        <v>67</v>
      </c>
      <c r="M142" s="2">
        <f t="shared" si="4"/>
        <v>18325.611940298506</v>
      </c>
      <c r="N142" s="2">
        <f t="shared" si="5"/>
        <v>208</v>
      </c>
    </row>
    <row r="143" spans="1:14" x14ac:dyDescent="0.35">
      <c r="A143" s="13">
        <v>649</v>
      </c>
      <c r="B143" s="13" t="s">
        <v>13</v>
      </c>
      <c r="C143" s="47" t="s">
        <v>42</v>
      </c>
      <c r="D143" s="47" t="s">
        <v>78</v>
      </c>
      <c r="E143" s="4">
        <v>0</v>
      </c>
      <c r="F143" s="4">
        <v>8</v>
      </c>
      <c r="G143" s="4">
        <v>44</v>
      </c>
      <c r="H143" s="4">
        <v>32</v>
      </c>
      <c r="I143" s="4">
        <v>16</v>
      </c>
      <c r="J143" s="43">
        <v>431566</v>
      </c>
      <c r="K143" s="4" t="s">
        <v>37</v>
      </c>
      <c r="L143" s="4">
        <v>6</v>
      </c>
      <c r="M143" s="2">
        <f t="shared" si="4"/>
        <v>71927.666666666672</v>
      </c>
      <c r="N143" s="2">
        <f t="shared" si="5"/>
        <v>204</v>
      </c>
    </row>
    <row r="144" spans="1:14" x14ac:dyDescent="0.35">
      <c r="A144" s="32">
        <v>579</v>
      </c>
      <c r="B144" s="32" t="s">
        <v>27</v>
      </c>
      <c r="C144" s="55" t="s">
        <v>48</v>
      </c>
      <c r="D144" s="55" t="s">
        <v>75</v>
      </c>
      <c r="E144" s="4">
        <v>0</v>
      </c>
      <c r="F144" s="4">
        <v>0</v>
      </c>
      <c r="G144" s="4">
        <v>52</v>
      </c>
      <c r="H144" s="4">
        <v>48</v>
      </c>
      <c r="I144" s="4">
        <v>0</v>
      </c>
      <c r="J144" s="43">
        <v>311760</v>
      </c>
      <c r="K144" s="4" t="s">
        <v>37</v>
      </c>
      <c r="L144" s="4">
        <v>5</v>
      </c>
      <c r="M144" s="2">
        <f t="shared" si="4"/>
        <v>62352</v>
      </c>
      <c r="N144" s="2">
        <f t="shared" si="5"/>
        <v>204</v>
      </c>
    </row>
    <row r="145" spans="1:14" x14ac:dyDescent="0.35">
      <c r="A145" s="37">
        <v>687</v>
      </c>
      <c r="B145" s="37" t="s">
        <v>31</v>
      </c>
      <c r="C145" s="58" t="s">
        <v>54</v>
      </c>
      <c r="D145" s="58" t="s">
        <v>75</v>
      </c>
      <c r="E145" s="4">
        <v>4</v>
      </c>
      <c r="F145" s="4">
        <v>8</v>
      </c>
      <c r="G145" s="4">
        <v>28</v>
      </c>
      <c r="H145" s="4">
        <v>48</v>
      </c>
      <c r="I145" s="4">
        <v>12</v>
      </c>
      <c r="J145" s="43">
        <v>1064082</v>
      </c>
      <c r="K145" s="4" t="s">
        <v>37</v>
      </c>
      <c r="L145" s="4">
        <v>12</v>
      </c>
      <c r="M145" s="2">
        <f t="shared" si="4"/>
        <v>88673.5</v>
      </c>
      <c r="N145" s="2">
        <f t="shared" si="5"/>
        <v>204</v>
      </c>
    </row>
    <row r="146" spans="1:14" x14ac:dyDescent="0.35">
      <c r="A146" s="21">
        <v>288</v>
      </c>
      <c r="B146" s="21" t="s">
        <v>19</v>
      </c>
      <c r="C146" s="21" t="s">
        <v>45</v>
      </c>
      <c r="D146" s="21" t="s">
        <v>75</v>
      </c>
      <c r="E146" s="4">
        <v>0</v>
      </c>
      <c r="F146" s="4">
        <v>8</v>
      </c>
      <c r="G146" s="4">
        <v>40</v>
      </c>
      <c r="H146" s="4">
        <v>40</v>
      </c>
      <c r="I146" s="4">
        <v>12</v>
      </c>
      <c r="J146" s="43">
        <v>201372</v>
      </c>
      <c r="K146" s="4" t="s">
        <v>37</v>
      </c>
      <c r="L146" s="4">
        <v>5</v>
      </c>
      <c r="M146" s="2">
        <f t="shared" si="4"/>
        <v>40274.400000000001</v>
      </c>
      <c r="N146" s="2">
        <f t="shared" si="5"/>
        <v>200</v>
      </c>
    </row>
    <row r="147" spans="1:14" x14ac:dyDescent="0.35">
      <c r="A147" s="29">
        <v>666</v>
      </c>
      <c r="B147" s="29" t="s">
        <v>24</v>
      </c>
      <c r="C147" s="52" t="s">
        <v>52</v>
      </c>
      <c r="D147" s="52" t="s">
        <v>147</v>
      </c>
      <c r="E147" s="4">
        <v>0</v>
      </c>
      <c r="F147" s="4">
        <v>16</v>
      </c>
      <c r="G147" s="4">
        <v>24</v>
      </c>
      <c r="H147" s="4">
        <v>48</v>
      </c>
      <c r="I147" s="4">
        <v>12</v>
      </c>
      <c r="J147" s="43">
        <v>3822741</v>
      </c>
      <c r="K147" s="4" t="s">
        <v>37</v>
      </c>
      <c r="L147" s="4">
        <v>52</v>
      </c>
      <c r="M147" s="2">
        <f t="shared" si="4"/>
        <v>73514.25</v>
      </c>
      <c r="N147" s="2">
        <f t="shared" si="5"/>
        <v>200</v>
      </c>
    </row>
    <row r="148" spans="1:14" x14ac:dyDescent="0.35">
      <c r="A148" s="30">
        <v>331</v>
      </c>
      <c r="B148" s="30" t="s">
        <v>25</v>
      </c>
      <c r="C148" s="53" t="s">
        <v>46</v>
      </c>
      <c r="D148" s="53" t="s">
        <v>148</v>
      </c>
      <c r="E148" s="4">
        <v>0</v>
      </c>
      <c r="F148" s="4">
        <v>4</v>
      </c>
      <c r="G148" s="4">
        <v>44</v>
      </c>
      <c r="H148" s="4">
        <v>48</v>
      </c>
      <c r="I148" s="4">
        <v>4</v>
      </c>
      <c r="J148" s="43">
        <v>5274829</v>
      </c>
      <c r="K148" s="4" t="s">
        <v>37</v>
      </c>
      <c r="L148" s="4">
        <v>61</v>
      </c>
      <c r="M148" s="2">
        <f t="shared" si="4"/>
        <v>86472.606557377047</v>
      </c>
      <c r="N148" s="2">
        <f t="shared" si="5"/>
        <v>200</v>
      </c>
    </row>
    <row r="149" spans="1:14" x14ac:dyDescent="0.35">
      <c r="A149" s="31">
        <v>718</v>
      </c>
      <c r="B149" s="31" t="s">
        <v>26</v>
      </c>
      <c r="C149" s="54" t="s">
        <v>47</v>
      </c>
      <c r="D149" s="54" t="s">
        <v>150</v>
      </c>
      <c r="E149" s="4">
        <v>0</v>
      </c>
      <c r="F149" s="4">
        <v>8</v>
      </c>
      <c r="G149" s="4">
        <v>36</v>
      </c>
      <c r="H149" s="4">
        <v>52</v>
      </c>
      <c r="I149" s="4">
        <v>4</v>
      </c>
      <c r="J149" s="43">
        <v>636403</v>
      </c>
      <c r="K149" s="4" t="s">
        <v>37</v>
      </c>
      <c r="L149" s="4">
        <v>11</v>
      </c>
      <c r="M149" s="2">
        <f t="shared" si="4"/>
        <v>57854.818181818184</v>
      </c>
      <c r="N149" s="2">
        <f t="shared" si="5"/>
        <v>200</v>
      </c>
    </row>
    <row r="150" spans="1:14" x14ac:dyDescent="0.35">
      <c r="A150" s="36">
        <v>591</v>
      </c>
      <c r="B150" s="36" t="s">
        <v>30</v>
      </c>
      <c r="C150" s="57" t="s">
        <v>53</v>
      </c>
      <c r="D150" s="57" t="s">
        <v>121</v>
      </c>
      <c r="E150" s="4">
        <v>0</v>
      </c>
      <c r="F150" s="4">
        <v>16</v>
      </c>
      <c r="G150" s="4">
        <v>20</v>
      </c>
      <c r="H150" s="4">
        <v>60</v>
      </c>
      <c r="I150" s="4">
        <v>4</v>
      </c>
      <c r="J150" s="43">
        <v>9407735</v>
      </c>
      <c r="K150" s="4" t="s">
        <v>37</v>
      </c>
      <c r="L150" s="4">
        <v>122</v>
      </c>
      <c r="M150" s="2">
        <f t="shared" si="4"/>
        <v>77112.581967213118</v>
      </c>
      <c r="N150" s="2">
        <f t="shared" si="5"/>
        <v>200</v>
      </c>
    </row>
    <row r="151" spans="1:14" x14ac:dyDescent="0.35">
      <c r="A151" s="5">
        <v>695</v>
      </c>
      <c r="B151" s="5" t="s">
        <v>8</v>
      </c>
      <c r="C151" s="6" t="s">
        <v>40</v>
      </c>
      <c r="D151" s="6" t="s">
        <v>91</v>
      </c>
      <c r="E151" s="4">
        <v>4</v>
      </c>
      <c r="F151" s="4">
        <v>12</v>
      </c>
      <c r="G151" s="4">
        <v>24</v>
      </c>
      <c r="H151" s="4">
        <v>32</v>
      </c>
      <c r="I151" s="4">
        <v>28</v>
      </c>
      <c r="J151" s="43">
        <v>3986662</v>
      </c>
      <c r="K151" s="4" t="s">
        <v>37</v>
      </c>
      <c r="L151" s="4">
        <v>80</v>
      </c>
      <c r="M151" s="2">
        <f t="shared" si="4"/>
        <v>49833.275000000001</v>
      </c>
      <c r="N151" s="2">
        <f t="shared" si="5"/>
        <v>196</v>
      </c>
    </row>
    <row r="152" spans="1:14" x14ac:dyDescent="0.35">
      <c r="A152" s="18">
        <v>413</v>
      </c>
      <c r="B152" s="18" t="s">
        <v>17</v>
      </c>
      <c r="C152" s="19" t="s">
        <v>46</v>
      </c>
      <c r="D152" s="19" t="s">
        <v>124</v>
      </c>
      <c r="E152" s="4">
        <v>4</v>
      </c>
      <c r="F152" s="4">
        <v>4</v>
      </c>
      <c r="G152" s="4">
        <v>40</v>
      </c>
      <c r="H152" s="4">
        <v>24</v>
      </c>
      <c r="I152" s="4">
        <v>28</v>
      </c>
      <c r="J152" s="43">
        <v>8062676</v>
      </c>
      <c r="K152" s="4" t="s">
        <v>37</v>
      </c>
      <c r="L152" s="4">
        <v>84</v>
      </c>
      <c r="M152" s="2">
        <f t="shared" si="4"/>
        <v>95984.238095238092</v>
      </c>
      <c r="N152" s="2">
        <f t="shared" si="5"/>
        <v>196</v>
      </c>
    </row>
    <row r="153" spans="1:14" x14ac:dyDescent="0.35">
      <c r="A153" s="28">
        <v>411</v>
      </c>
      <c r="B153" s="28" t="s">
        <v>23</v>
      </c>
      <c r="C153" s="51" t="s">
        <v>55</v>
      </c>
      <c r="D153" s="51" t="s">
        <v>102</v>
      </c>
      <c r="E153" s="4">
        <v>0</v>
      </c>
      <c r="F153" s="4">
        <v>8</v>
      </c>
      <c r="G153" s="4">
        <v>36</v>
      </c>
      <c r="H153" s="4">
        <v>48</v>
      </c>
      <c r="I153" s="4">
        <v>8</v>
      </c>
      <c r="J153" s="43">
        <v>897740</v>
      </c>
      <c r="K153" s="4" t="s">
        <v>37</v>
      </c>
      <c r="L153" s="4">
        <v>8</v>
      </c>
      <c r="M153" s="2">
        <f t="shared" si="4"/>
        <v>112217.5</v>
      </c>
      <c r="N153" s="2">
        <f t="shared" si="5"/>
        <v>196</v>
      </c>
    </row>
    <row r="154" spans="1:14" x14ac:dyDescent="0.35">
      <c r="A154" s="37">
        <v>542</v>
      </c>
      <c r="B154" s="37" t="s">
        <v>31</v>
      </c>
      <c r="C154" s="58" t="s">
        <v>42</v>
      </c>
      <c r="D154" s="58" t="s">
        <v>78</v>
      </c>
      <c r="E154" s="4">
        <v>0</v>
      </c>
      <c r="F154" s="4">
        <v>8</v>
      </c>
      <c r="G154" s="4">
        <v>40</v>
      </c>
      <c r="H154" s="4">
        <v>36</v>
      </c>
      <c r="I154" s="4">
        <v>16</v>
      </c>
      <c r="J154" s="43">
        <v>1150842</v>
      </c>
      <c r="K154" s="4" t="s">
        <v>37</v>
      </c>
      <c r="L154" s="4">
        <v>16</v>
      </c>
      <c r="M154" s="2">
        <f t="shared" si="4"/>
        <v>71927.625</v>
      </c>
      <c r="N154" s="2">
        <f t="shared" si="5"/>
        <v>196</v>
      </c>
    </row>
    <row r="155" spans="1:14" ht="15" customHeight="1" x14ac:dyDescent="0.35">
      <c r="A155" s="3">
        <v>581</v>
      </c>
      <c r="B155" s="3" t="s">
        <v>7</v>
      </c>
      <c r="C155" s="44" t="s">
        <v>48</v>
      </c>
      <c r="D155" s="3" t="s">
        <v>75</v>
      </c>
      <c r="E155" s="4">
        <v>0</v>
      </c>
      <c r="F155" s="4">
        <v>12</v>
      </c>
      <c r="G155" s="4">
        <v>32</v>
      </c>
      <c r="H155" s="4">
        <v>36</v>
      </c>
      <c r="I155" s="4">
        <v>20</v>
      </c>
      <c r="J155" s="43">
        <v>810577</v>
      </c>
      <c r="K155" s="4" t="s">
        <v>37</v>
      </c>
      <c r="L155" s="4">
        <v>13</v>
      </c>
      <c r="M155" s="2">
        <f t="shared" si="4"/>
        <v>62352.076923076922</v>
      </c>
      <c r="N155" s="2">
        <f t="shared" si="5"/>
        <v>192</v>
      </c>
    </row>
    <row r="156" spans="1:14" ht="15" customHeight="1" x14ac:dyDescent="0.35">
      <c r="A156" s="5">
        <v>719</v>
      </c>
      <c r="B156" s="5" t="s">
        <v>8</v>
      </c>
      <c r="C156" s="6" t="s">
        <v>40</v>
      </c>
      <c r="D156" s="6" t="s">
        <v>92</v>
      </c>
      <c r="E156" s="4">
        <v>0</v>
      </c>
      <c r="F156" s="4">
        <v>4</v>
      </c>
      <c r="G156" s="4">
        <v>36</v>
      </c>
      <c r="H156" s="4">
        <v>60</v>
      </c>
      <c r="I156" s="4">
        <v>0</v>
      </c>
      <c r="J156" s="43">
        <v>3319678</v>
      </c>
      <c r="K156" s="4" t="s">
        <v>37</v>
      </c>
      <c r="L156" s="4">
        <v>36</v>
      </c>
      <c r="M156" s="2">
        <f t="shared" si="4"/>
        <v>92213.277777777781</v>
      </c>
      <c r="N156" s="2">
        <f t="shared" si="5"/>
        <v>188</v>
      </c>
    </row>
    <row r="157" spans="1:14" ht="15" customHeight="1" x14ac:dyDescent="0.35">
      <c r="A157" s="37">
        <v>451</v>
      </c>
      <c r="B157" s="37" t="s">
        <v>31</v>
      </c>
      <c r="C157" s="58" t="s">
        <v>47</v>
      </c>
      <c r="D157" s="58" t="s">
        <v>77</v>
      </c>
      <c r="E157" s="4">
        <v>4</v>
      </c>
      <c r="F157" s="4">
        <v>8</v>
      </c>
      <c r="G157" s="4">
        <v>24</v>
      </c>
      <c r="H157" s="4">
        <v>44</v>
      </c>
      <c r="I157" s="4">
        <v>20</v>
      </c>
      <c r="J157" s="43">
        <v>1444131</v>
      </c>
      <c r="K157" s="4" t="s">
        <v>37</v>
      </c>
      <c r="L157" s="4">
        <v>18</v>
      </c>
      <c r="M157" s="2">
        <f t="shared" si="4"/>
        <v>80229.5</v>
      </c>
      <c r="N157" s="2">
        <f t="shared" si="5"/>
        <v>188</v>
      </c>
    </row>
    <row r="158" spans="1:14" ht="15" customHeight="1" x14ac:dyDescent="0.35">
      <c r="A158" s="41">
        <v>716</v>
      </c>
      <c r="B158" s="41" t="s">
        <v>34</v>
      </c>
      <c r="C158" s="40" t="s">
        <v>47</v>
      </c>
      <c r="D158" s="40" t="s">
        <v>150</v>
      </c>
      <c r="E158" s="4">
        <v>4</v>
      </c>
      <c r="F158" s="4">
        <v>8</v>
      </c>
      <c r="G158" s="4">
        <v>20</v>
      </c>
      <c r="H158" s="4">
        <v>56</v>
      </c>
      <c r="I158" s="4">
        <v>12</v>
      </c>
      <c r="J158" s="43">
        <v>1041387</v>
      </c>
      <c r="K158" s="4" t="s">
        <v>37</v>
      </c>
      <c r="L158" s="4">
        <v>18</v>
      </c>
      <c r="M158" s="2">
        <f t="shared" si="4"/>
        <v>57854.833333333336</v>
      </c>
      <c r="N158" s="2">
        <f t="shared" si="5"/>
        <v>188</v>
      </c>
    </row>
    <row r="159" spans="1:14" ht="15" customHeight="1" x14ac:dyDescent="0.35">
      <c r="A159" s="3">
        <v>810</v>
      </c>
      <c r="B159" s="3" t="s">
        <v>7</v>
      </c>
      <c r="C159" s="44" t="s">
        <v>51</v>
      </c>
      <c r="D159" s="3" t="s">
        <v>75</v>
      </c>
      <c r="E159" s="4">
        <v>0</v>
      </c>
      <c r="F159" s="4">
        <v>8</v>
      </c>
      <c r="G159" s="4">
        <v>28</v>
      </c>
      <c r="H159" s="4">
        <v>60</v>
      </c>
      <c r="I159" s="4">
        <v>4</v>
      </c>
      <c r="J159" s="43">
        <v>2952132</v>
      </c>
      <c r="K159" s="4" t="s">
        <v>37</v>
      </c>
      <c r="L159" s="4">
        <v>43</v>
      </c>
      <c r="M159" s="2">
        <f t="shared" si="4"/>
        <v>68654.232558139542</v>
      </c>
      <c r="N159" s="2">
        <f t="shared" si="5"/>
        <v>184</v>
      </c>
    </row>
    <row r="160" spans="1:14" ht="15" customHeight="1" x14ac:dyDescent="0.35">
      <c r="A160" s="12">
        <v>614</v>
      </c>
      <c r="B160" s="12" t="s">
        <v>12</v>
      </c>
      <c r="C160" s="46" t="s">
        <v>54</v>
      </c>
      <c r="D160" s="46" t="s">
        <v>82</v>
      </c>
      <c r="E160" s="4">
        <v>0</v>
      </c>
      <c r="F160" s="4">
        <v>4</v>
      </c>
      <c r="G160" s="4">
        <v>40</v>
      </c>
      <c r="H160" s="4">
        <v>44</v>
      </c>
      <c r="I160" s="4">
        <v>12</v>
      </c>
      <c r="J160" s="43">
        <v>413278</v>
      </c>
      <c r="K160" s="4" t="s">
        <v>37</v>
      </c>
      <c r="L160" s="4">
        <v>7</v>
      </c>
      <c r="M160" s="2">
        <f t="shared" si="4"/>
        <v>59039.714285714283</v>
      </c>
      <c r="N160" s="2">
        <f t="shared" si="5"/>
        <v>184</v>
      </c>
    </row>
    <row r="161" spans="1:14" ht="15" customHeight="1" x14ac:dyDescent="0.35">
      <c r="A161" s="27">
        <v>638</v>
      </c>
      <c r="B161" s="27" t="s">
        <v>22</v>
      </c>
      <c r="C161" s="39" t="s">
        <v>39</v>
      </c>
      <c r="D161" s="39" t="s">
        <v>136</v>
      </c>
      <c r="E161" s="4">
        <v>4</v>
      </c>
      <c r="F161" s="4">
        <v>4</v>
      </c>
      <c r="G161" s="4">
        <v>28</v>
      </c>
      <c r="H161" s="4">
        <v>48</v>
      </c>
      <c r="I161" s="4">
        <v>16</v>
      </c>
      <c r="J161" s="43">
        <v>1618949</v>
      </c>
      <c r="K161" s="4" t="s">
        <v>37</v>
      </c>
      <c r="L161" s="4">
        <v>23</v>
      </c>
      <c r="M161" s="2">
        <f t="shared" si="4"/>
        <v>70389.086956521744</v>
      </c>
      <c r="N161" s="2">
        <f t="shared" si="5"/>
        <v>184</v>
      </c>
    </row>
    <row r="162" spans="1:14" x14ac:dyDescent="0.35">
      <c r="A162" s="9">
        <v>926</v>
      </c>
      <c r="B162" s="9" t="s">
        <v>10</v>
      </c>
      <c r="C162" s="45" t="s">
        <v>54</v>
      </c>
      <c r="D162" s="45" t="s">
        <v>101</v>
      </c>
      <c r="E162" s="4">
        <v>0</v>
      </c>
      <c r="F162" s="4">
        <v>16</v>
      </c>
      <c r="G162" s="4">
        <v>20</v>
      </c>
      <c r="H162" s="4">
        <v>40</v>
      </c>
      <c r="I162" s="4">
        <v>24</v>
      </c>
      <c r="J162" s="43">
        <v>1862143</v>
      </c>
      <c r="K162" s="4" t="s">
        <v>37</v>
      </c>
      <c r="L162" s="4">
        <v>21</v>
      </c>
      <c r="M162" s="2">
        <f t="shared" si="4"/>
        <v>88673.476190476184</v>
      </c>
      <c r="N162" s="2">
        <f t="shared" si="5"/>
        <v>180</v>
      </c>
    </row>
    <row r="163" spans="1:14" x14ac:dyDescent="0.35">
      <c r="A163" s="12">
        <v>609</v>
      </c>
      <c r="B163" s="12" t="s">
        <v>12</v>
      </c>
      <c r="C163" s="46" t="s">
        <v>46</v>
      </c>
      <c r="D163" s="46" t="s">
        <v>113</v>
      </c>
      <c r="E163" s="4">
        <v>0</v>
      </c>
      <c r="F163" s="4">
        <v>16</v>
      </c>
      <c r="G163" s="4">
        <v>28</v>
      </c>
      <c r="H163" s="4">
        <v>16</v>
      </c>
      <c r="I163" s="4">
        <v>40</v>
      </c>
      <c r="J163" s="43">
        <v>1065867</v>
      </c>
      <c r="K163" s="4" t="s">
        <v>37</v>
      </c>
      <c r="L163" s="4">
        <v>12</v>
      </c>
      <c r="M163" s="2">
        <f t="shared" si="4"/>
        <v>88822.25</v>
      </c>
      <c r="N163" s="2">
        <f t="shared" si="5"/>
        <v>180</v>
      </c>
    </row>
    <row r="164" spans="1:14" x14ac:dyDescent="0.35">
      <c r="A164" s="26">
        <v>837</v>
      </c>
      <c r="B164" s="25" t="s">
        <v>21</v>
      </c>
      <c r="C164" s="25" t="s">
        <v>44</v>
      </c>
      <c r="D164" s="25" t="s">
        <v>82</v>
      </c>
      <c r="E164" s="4">
        <v>0</v>
      </c>
      <c r="F164" s="4">
        <v>4</v>
      </c>
      <c r="G164" s="4">
        <v>44</v>
      </c>
      <c r="H164" s="4">
        <v>28</v>
      </c>
      <c r="I164" s="4">
        <v>24</v>
      </c>
      <c r="J164" s="43">
        <v>4922282</v>
      </c>
      <c r="K164" s="4" t="s">
        <v>37</v>
      </c>
      <c r="L164" s="4">
        <v>56</v>
      </c>
      <c r="M164" s="2">
        <f t="shared" si="4"/>
        <v>87897.892857142855</v>
      </c>
      <c r="N164" s="2">
        <f t="shared" si="5"/>
        <v>180</v>
      </c>
    </row>
    <row r="165" spans="1:14" x14ac:dyDescent="0.35">
      <c r="A165" s="31">
        <v>648</v>
      </c>
      <c r="B165" s="31" t="s">
        <v>26</v>
      </c>
      <c r="C165" s="54" t="s">
        <v>41</v>
      </c>
      <c r="D165" s="54" t="s">
        <v>115</v>
      </c>
      <c r="E165" s="4">
        <v>0</v>
      </c>
      <c r="F165" s="4">
        <v>12</v>
      </c>
      <c r="G165" s="4">
        <v>28</v>
      </c>
      <c r="H165" s="4">
        <v>32</v>
      </c>
      <c r="I165" s="4">
        <v>28</v>
      </c>
      <c r="J165" s="43">
        <v>531472</v>
      </c>
      <c r="K165" s="4" t="s">
        <v>37</v>
      </c>
      <c r="L165" s="4">
        <v>6</v>
      </c>
      <c r="M165" s="2">
        <f t="shared" si="4"/>
        <v>88578.666666666672</v>
      </c>
      <c r="N165" s="2">
        <f t="shared" si="5"/>
        <v>176</v>
      </c>
    </row>
    <row r="166" spans="1:14" x14ac:dyDescent="0.35">
      <c r="A166" s="27">
        <v>809</v>
      </c>
      <c r="B166" s="27" t="s">
        <v>33</v>
      </c>
      <c r="C166" s="39" t="s">
        <v>51</v>
      </c>
      <c r="D166" s="39" t="s">
        <v>75</v>
      </c>
      <c r="E166" s="4">
        <v>0</v>
      </c>
      <c r="F166" s="4">
        <v>8</v>
      </c>
      <c r="G166" s="4">
        <v>24</v>
      </c>
      <c r="H166" s="4">
        <v>64</v>
      </c>
      <c r="I166" s="4">
        <v>4</v>
      </c>
      <c r="J166" s="43">
        <v>2952132</v>
      </c>
      <c r="K166" s="4" t="s">
        <v>37</v>
      </c>
      <c r="L166" s="4">
        <v>43</v>
      </c>
      <c r="M166" s="2">
        <f t="shared" si="4"/>
        <v>68654.232558139542</v>
      </c>
      <c r="N166" s="2">
        <f t="shared" si="5"/>
        <v>176</v>
      </c>
    </row>
    <row r="167" spans="1:14" x14ac:dyDescent="0.35">
      <c r="A167" s="12">
        <v>668</v>
      </c>
      <c r="B167" s="12" t="s">
        <v>12</v>
      </c>
      <c r="C167" s="46" t="s">
        <v>44</v>
      </c>
      <c r="D167" s="46" t="s">
        <v>114</v>
      </c>
      <c r="E167" s="4">
        <v>4</v>
      </c>
      <c r="F167" s="4">
        <v>8</v>
      </c>
      <c r="G167" s="4">
        <v>20</v>
      </c>
      <c r="H167" s="4">
        <v>40</v>
      </c>
      <c r="I167" s="4">
        <v>28</v>
      </c>
      <c r="J167" s="43">
        <v>1308037</v>
      </c>
      <c r="K167" s="4" t="s">
        <v>37</v>
      </c>
      <c r="L167" s="4">
        <v>24</v>
      </c>
      <c r="M167" s="2">
        <f t="shared" si="4"/>
        <v>54501.541666666664</v>
      </c>
      <c r="N167" s="2">
        <f t="shared" si="5"/>
        <v>172</v>
      </c>
    </row>
    <row r="168" spans="1:14" x14ac:dyDescent="0.35">
      <c r="A168" s="27">
        <v>647</v>
      </c>
      <c r="B168" s="27" t="s">
        <v>22</v>
      </c>
      <c r="C168" s="39" t="s">
        <v>56</v>
      </c>
      <c r="D168" s="39" t="s">
        <v>137</v>
      </c>
      <c r="E168" s="4">
        <v>0</v>
      </c>
      <c r="F168" s="4">
        <v>8</v>
      </c>
      <c r="G168" s="4">
        <v>28</v>
      </c>
      <c r="H168" s="4">
        <v>48</v>
      </c>
      <c r="I168" s="4">
        <v>16</v>
      </c>
      <c r="J168" s="43">
        <v>4107912</v>
      </c>
      <c r="K168" s="4" t="s">
        <v>37</v>
      </c>
      <c r="L168" s="4">
        <v>35</v>
      </c>
      <c r="M168" s="2">
        <f t="shared" si="4"/>
        <v>117368.91428571429</v>
      </c>
      <c r="N168" s="2">
        <f t="shared" si="5"/>
        <v>172</v>
      </c>
    </row>
    <row r="169" spans="1:14" x14ac:dyDescent="0.35">
      <c r="A169" s="29">
        <v>486</v>
      </c>
      <c r="B169" s="29" t="s">
        <v>24</v>
      </c>
      <c r="C169" s="52" t="s">
        <v>52</v>
      </c>
      <c r="D169" s="52" t="s">
        <v>145</v>
      </c>
      <c r="E169" s="4">
        <v>0</v>
      </c>
      <c r="F169" s="4">
        <v>16</v>
      </c>
      <c r="G169" s="4">
        <v>16</v>
      </c>
      <c r="H169" s="4">
        <v>44</v>
      </c>
      <c r="I169" s="4">
        <v>24</v>
      </c>
      <c r="J169" s="43">
        <v>8984377</v>
      </c>
      <c r="K169" s="4" t="s">
        <v>37</v>
      </c>
      <c r="L169" s="4">
        <v>97</v>
      </c>
      <c r="M169" s="2">
        <f t="shared" si="4"/>
        <v>92622.443298969069</v>
      </c>
      <c r="N169" s="2">
        <f t="shared" si="5"/>
        <v>172</v>
      </c>
    </row>
    <row r="170" spans="1:14" x14ac:dyDescent="0.35">
      <c r="A170" s="3">
        <v>562</v>
      </c>
      <c r="B170" s="3" t="s">
        <v>7</v>
      </c>
      <c r="C170" s="44" t="s">
        <v>42</v>
      </c>
      <c r="D170" s="3" t="s">
        <v>78</v>
      </c>
      <c r="E170" s="4">
        <v>0</v>
      </c>
      <c r="F170" s="4">
        <v>0</v>
      </c>
      <c r="G170" s="4">
        <v>48</v>
      </c>
      <c r="H170" s="4">
        <v>24</v>
      </c>
      <c r="I170" s="4">
        <v>28</v>
      </c>
      <c r="J170" s="43">
        <v>863131</v>
      </c>
      <c r="K170" s="4" t="s">
        <v>37</v>
      </c>
      <c r="L170" s="4">
        <v>12</v>
      </c>
      <c r="M170" s="2">
        <f t="shared" si="4"/>
        <v>71927.583333333328</v>
      </c>
      <c r="N170" s="2">
        <f t="shared" si="5"/>
        <v>168</v>
      </c>
    </row>
    <row r="171" spans="1:14" x14ac:dyDescent="0.35">
      <c r="A171" s="27">
        <v>488</v>
      </c>
      <c r="B171" s="27" t="s">
        <v>22</v>
      </c>
      <c r="C171" s="39" t="s">
        <v>39</v>
      </c>
      <c r="D171" s="39" t="s">
        <v>133</v>
      </c>
      <c r="E171" s="4">
        <v>0</v>
      </c>
      <c r="F171" s="4">
        <v>8</v>
      </c>
      <c r="G171" s="4">
        <v>24</v>
      </c>
      <c r="H171" s="4">
        <v>56</v>
      </c>
      <c r="I171" s="4">
        <v>12</v>
      </c>
      <c r="J171" s="43">
        <v>3240712</v>
      </c>
      <c r="K171" s="4" t="s">
        <v>37</v>
      </c>
      <c r="L171" s="4">
        <v>39</v>
      </c>
      <c r="M171" s="2">
        <f t="shared" si="4"/>
        <v>83095.179487179485</v>
      </c>
      <c r="N171" s="2">
        <f t="shared" si="5"/>
        <v>168</v>
      </c>
    </row>
    <row r="172" spans="1:14" x14ac:dyDescent="0.35">
      <c r="A172" s="28">
        <v>325</v>
      </c>
      <c r="B172" s="28" t="s">
        <v>23</v>
      </c>
      <c r="C172" s="51" t="s">
        <v>55</v>
      </c>
      <c r="D172" s="51" t="s">
        <v>138</v>
      </c>
      <c r="E172" s="4">
        <v>0</v>
      </c>
      <c r="F172" s="4">
        <v>4</v>
      </c>
      <c r="G172" s="4">
        <v>28</v>
      </c>
      <c r="H172" s="4">
        <v>64</v>
      </c>
      <c r="I172" s="4">
        <v>4</v>
      </c>
      <c r="J172" s="43">
        <v>2468784</v>
      </c>
      <c r="K172" s="4" t="s">
        <v>37</v>
      </c>
      <c r="L172" s="4">
        <v>22</v>
      </c>
      <c r="M172" s="2">
        <f t="shared" si="4"/>
        <v>112217.45454545454</v>
      </c>
      <c r="N172" s="2">
        <f t="shared" si="5"/>
        <v>168</v>
      </c>
    </row>
    <row r="173" spans="1:14" x14ac:dyDescent="0.35">
      <c r="A173" s="34">
        <v>339</v>
      </c>
      <c r="B173" s="34" t="s">
        <v>29</v>
      </c>
      <c r="C173" s="35" t="s">
        <v>53</v>
      </c>
      <c r="D173" s="35" t="s">
        <v>153</v>
      </c>
      <c r="E173" s="4">
        <v>0</v>
      </c>
      <c r="F173" s="4">
        <v>4</v>
      </c>
      <c r="G173" s="4">
        <v>28</v>
      </c>
      <c r="H173" s="4">
        <v>60</v>
      </c>
      <c r="I173" s="4">
        <v>8</v>
      </c>
      <c r="J173" s="43">
        <v>4896981</v>
      </c>
      <c r="K173" s="4" t="s">
        <v>37</v>
      </c>
      <c r="L173" s="4">
        <v>67</v>
      </c>
      <c r="M173" s="2">
        <f t="shared" si="4"/>
        <v>73089.26865671642</v>
      </c>
      <c r="N173" s="2">
        <f t="shared" si="5"/>
        <v>164</v>
      </c>
    </row>
    <row r="174" spans="1:14" ht="15" customHeight="1" x14ac:dyDescent="0.35">
      <c r="A174" s="41">
        <v>375</v>
      </c>
      <c r="B174" s="41" t="s">
        <v>34</v>
      </c>
      <c r="C174" s="40" t="s">
        <v>53</v>
      </c>
      <c r="D174" s="40" t="s">
        <v>117</v>
      </c>
      <c r="E174" s="4">
        <v>0</v>
      </c>
      <c r="F174" s="4">
        <v>0</v>
      </c>
      <c r="G174" s="4">
        <v>32</v>
      </c>
      <c r="H174" s="4">
        <v>68</v>
      </c>
      <c r="I174" s="4">
        <v>0</v>
      </c>
      <c r="J174" s="43">
        <v>790668</v>
      </c>
      <c r="K174" s="4" t="s">
        <v>37</v>
      </c>
      <c r="L174" s="4">
        <v>6</v>
      </c>
      <c r="M174" s="2">
        <f t="shared" si="4"/>
        <v>131778</v>
      </c>
      <c r="N174" s="2">
        <f t="shared" si="5"/>
        <v>164</v>
      </c>
    </row>
    <row r="175" spans="1:14" ht="15" customHeight="1" x14ac:dyDescent="0.35">
      <c r="A175" s="10">
        <v>703</v>
      </c>
      <c r="B175" s="10" t="s">
        <v>11</v>
      </c>
      <c r="C175" s="11" t="s">
        <v>40</v>
      </c>
      <c r="D175" s="11" t="s">
        <v>104</v>
      </c>
      <c r="E175" s="4">
        <v>0</v>
      </c>
      <c r="F175" s="4">
        <v>8</v>
      </c>
      <c r="G175" s="4">
        <v>24</v>
      </c>
      <c r="H175" s="4">
        <v>48</v>
      </c>
      <c r="I175" s="4">
        <v>20</v>
      </c>
      <c r="J175" s="43">
        <v>2124134</v>
      </c>
      <c r="K175" s="4" t="s">
        <v>37</v>
      </c>
      <c r="L175" s="4">
        <v>40</v>
      </c>
      <c r="M175" s="2">
        <f t="shared" si="4"/>
        <v>53103.35</v>
      </c>
      <c r="N175" s="2">
        <f t="shared" si="5"/>
        <v>160</v>
      </c>
    </row>
    <row r="176" spans="1:14" ht="15" customHeight="1" x14ac:dyDescent="0.35">
      <c r="A176" s="12">
        <v>538</v>
      </c>
      <c r="B176" s="12" t="s">
        <v>12</v>
      </c>
      <c r="C176" s="46" t="s">
        <v>46</v>
      </c>
      <c r="D176" s="46" t="s">
        <v>112</v>
      </c>
      <c r="E176" s="4">
        <v>4</v>
      </c>
      <c r="F176" s="4">
        <v>12</v>
      </c>
      <c r="G176" s="4">
        <v>16</v>
      </c>
      <c r="H176" s="4">
        <v>20</v>
      </c>
      <c r="I176" s="4">
        <v>48</v>
      </c>
      <c r="J176" s="43">
        <v>2178477</v>
      </c>
      <c r="K176" s="4" t="s">
        <v>37</v>
      </c>
      <c r="L176" s="4">
        <v>23</v>
      </c>
      <c r="M176" s="2">
        <f t="shared" si="4"/>
        <v>94716.391304347824</v>
      </c>
      <c r="N176" s="2">
        <f t="shared" si="5"/>
        <v>160</v>
      </c>
    </row>
    <row r="177" spans="1:14" ht="15" customHeight="1" x14ac:dyDescent="0.35">
      <c r="A177" s="27">
        <v>634</v>
      </c>
      <c r="B177" s="27" t="s">
        <v>22</v>
      </c>
      <c r="C177" s="39" t="s">
        <v>56</v>
      </c>
      <c r="D177" s="39" t="s">
        <v>135</v>
      </c>
      <c r="E177" s="4">
        <v>0</v>
      </c>
      <c r="F177" s="4">
        <v>4</v>
      </c>
      <c r="G177" s="4">
        <v>24</v>
      </c>
      <c r="H177" s="4">
        <v>68</v>
      </c>
      <c r="I177" s="4">
        <v>4</v>
      </c>
      <c r="J177" s="43">
        <v>4125993</v>
      </c>
      <c r="K177" s="4" t="s">
        <v>37</v>
      </c>
      <c r="L177" s="4">
        <v>45</v>
      </c>
      <c r="M177" s="2">
        <f t="shared" si="4"/>
        <v>91688.733333333337</v>
      </c>
      <c r="N177" s="2">
        <f t="shared" si="5"/>
        <v>160</v>
      </c>
    </row>
    <row r="178" spans="1:14" ht="15" customHeight="1" x14ac:dyDescent="0.35">
      <c r="A178" s="12">
        <v>918</v>
      </c>
      <c r="B178" s="12" t="s">
        <v>12</v>
      </c>
      <c r="C178" s="46" t="s">
        <v>44</v>
      </c>
      <c r="D178" s="46" t="s">
        <v>115</v>
      </c>
      <c r="E178" s="4">
        <v>0</v>
      </c>
      <c r="F178" s="4">
        <v>4</v>
      </c>
      <c r="G178" s="4">
        <v>28</v>
      </c>
      <c r="H178" s="4">
        <v>52</v>
      </c>
      <c r="I178" s="4">
        <v>16</v>
      </c>
      <c r="J178" s="43">
        <v>1346987</v>
      </c>
      <c r="K178" s="4" t="s">
        <v>37</v>
      </c>
      <c r="L178" s="4">
        <v>15</v>
      </c>
      <c r="M178" s="2">
        <f t="shared" si="4"/>
        <v>89799.133333333331</v>
      </c>
      <c r="N178" s="2">
        <f t="shared" si="5"/>
        <v>156</v>
      </c>
    </row>
    <row r="179" spans="1:14" ht="15" customHeight="1" x14ac:dyDescent="0.35">
      <c r="A179" s="34">
        <v>457</v>
      </c>
      <c r="B179" s="34" t="s">
        <v>29</v>
      </c>
      <c r="C179" s="35" t="s">
        <v>53</v>
      </c>
      <c r="D179" s="35" t="s">
        <v>152</v>
      </c>
      <c r="E179" s="4">
        <v>0</v>
      </c>
      <c r="F179" s="4">
        <v>12</v>
      </c>
      <c r="G179" s="4">
        <v>24</v>
      </c>
      <c r="H179" s="4">
        <v>24</v>
      </c>
      <c r="I179" s="4">
        <v>40</v>
      </c>
      <c r="J179" s="43">
        <v>19665118</v>
      </c>
      <c r="K179" s="4" t="s">
        <v>37</v>
      </c>
      <c r="L179" s="4">
        <v>164</v>
      </c>
      <c r="M179" s="2">
        <f t="shared" si="4"/>
        <v>119909.25609756098</v>
      </c>
      <c r="N179" s="2">
        <f t="shared" si="5"/>
        <v>156</v>
      </c>
    </row>
    <row r="180" spans="1:14" ht="15" customHeight="1" x14ac:dyDescent="0.35">
      <c r="A180" s="40">
        <v>1515</v>
      </c>
      <c r="B180" s="41" t="s">
        <v>34</v>
      </c>
      <c r="C180" s="40" t="s">
        <v>46</v>
      </c>
      <c r="D180" s="40" t="s">
        <v>108</v>
      </c>
      <c r="E180" s="4">
        <v>0</v>
      </c>
      <c r="F180" s="4">
        <v>4</v>
      </c>
      <c r="G180" s="4">
        <v>20</v>
      </c>
      <c r="H180" s="4">
        <v>76</v>
      </c>
      <c r="I180" s="4">
        <v>0</v>
      </c>
      <c r="J180" s="43">
        <v>1089459</v>
      </c>
      <c r="K180" s="4" t="s">
        <v>37</v>
      </c>
      <c r="L180" s="4">
        <v>14</v>
      </c>
      <c r="M180" s="2">
        <f t="shared" si="4"/>
        <v>77818.5</v>
      </c>
      <c r="N180" s="2">
        <f t="shared" si="5"/>
        <v>156</v>
      </c>
    </row>
    <row r="181" spans="1:14" x14ac:dyDescent="0.35">
      <c r="A181" s="12">
        <v>645</v>
      </c>
      <c r="B181" s="12" t="s">
        <v>12</v>
      </c>
      <c r="C181" s="46" t="s">
        <v>54</v>
      </c>
      <c r="D181" s="46" t="s">
        <v>102</v>
      </c>
      <c r="E181" s="4">
        <v>0</v>
      </c>
      <c r="F181" s="4">
        <v>8</v>
      </c>
      <c r="G181" s="4">
        <v>24</v>
      </c>
      <c r="H181" s="4">
        <v>40</v>
      </c>
      <c r="I181" s="4">
        <v>28</v>
      </c>
      <c r="J181" s="43">
        <v>783401</v>
      </c>
      <c r="K181" s="4" t="s">
        <v>37</v>
      </c>
      <c r="L181" s="4">
        <v>12</v>
      </c>
      <c r="M181" s="2">
        <f t="shared" si="4"/>
        <v>65283.416666666664</v>
      </c>
      <c r="N181" s="2">
        <f t="shared" si="5"/>
        <v>152</v>
      </c>
    </row>
    <row r="182" spans="1:14" x14ac:dyDescent="0.35">
      <c r="A182" s="28">
        <v>575</v>
      </c>
      <c r="B182" s="28" t="s">
        <v>23</v>
      </c>
      <c r="C182" s="51" t="s">
        <v>48</v>
      </c>
      <c r="D182" s="51" t="s">
        <v>75</v>
      </c>
      <c r="E182" s="4">
        <v>0</v>
      </c>
      <c r="F182" s="4">
        <v>12</v>
      </c>
      <c r="G182" s="4">
        <v>16</v>
      </c>
      <c r="H182" s="4">
        <v>44</v>
      </c>
      <c r="I182" s="4">
        <v>28</v>
      </c>
      <c r="J182" s="43">
        <v>1309394</v>
      </c>
      <c r="K182" s="4" t="s">
        <v>37</v>
      </c>
      <c r="L182" s="4">
        <v>21</v>
      </c>
      <c r="M182" s="2">
        <f t="shared" si="4"/>
        <v>62352.095238095237</v>
      </c>
      <c r="N182" s="2">
        <f t="shared" si="5"/>
        <v>152</v>
      </c>
    </row>
    <row r="183" spans="1:14" x14ac:dyDescent="0.35">
      <c r="A183" s="31">
        <v>676</v>
      </c>
      <c r="B183" s="31" t="s">
        <v>26</v>
      </c>
      <c r="C183" s="54" t="s">
        <v>42</v>
      </c>
      <c r="D183" s="54" t="s">
        <v>102</v>
      </c>
      <c r="E183" s="4">
        <v>0</v>
      </c>
      <c r="F183" s="4">
        <v>8</v>
      </c>
      <c r="G183" s="4">
        <v>24</v>
      </c>
      <c r="H183" s="4">
        <v>40</v>
      </c>
      <c r="I183" s="4">
        <v>28</v>
      </c>
      <c r="J183" s="43">
        <v>829952</v>
      </c>
      <c r="K183" s="4" t="s">
        <v>37</v>
      </c>
      <c r="L183" s="4">
        <v>11</v>
      </c>
      <c r="M183" s="2">
        <f t="shared" si="4"/>
        <v>75450.181818181823</v>
      </c>
      <c r="N183" s="2">
        <f t="shared" si="5"/>
        <v>152</v>
      </c>
    </row>
    <row r="184" spans="1:14" x14ac:dyDescent="0.35">
      <c r="A184" s="34">
        <v>465</v>
      </c>
      <c r="B184" s="34" t="s">
        <v>29</v>
      </c>
      <c r="C184" s="35" t="s">
        <v>53</v>
      </c>
      <c r="D184" s="35" t="s">
        <v>154</v>
      </c>
      <c r="E184" s="4">
        <v>0</v>
      </c>
      <c r="F184" s="4">
        <v>8</v>
      </c>
      <c r="G184" s="4">
        <v>24</v>
      </c>
      <c r="H184" s="4">
        <v>40</v>
      </c>
      <c r="I184" s="4">
        <v>28</v>
      </c>
      <c r="J184" s="43">
        <v>399448</v>
      </c>
      <c r="K184" s="4" t="s">
        <v>37</v>
      </c>
      <c r="L184" s="4">
        <v>5</v>
      </c>
      <c r="M184" s="2">
        <f t="shared" si="4"/>
        <v>79889.600000000006</v>
      </c>
      <c r="N184" s="2">
        <f t="shared" si="5"/>
        <v>152</v>
      </c>
    </row>
    <row r="185" spans="1:14" x14ac:dyDescent="0.35">
      <c r="A185" s="31">
        <v>491</v>
      </c>
      <c r="B185" s="31" t="s">
        <v>26</v>
      </c>
      <c r="C185" s="54" t="s">
        <v>48</v>
      </c>
      <c r="D185" s="54" t="s">
        <v>75</v>
      </c>
      <c r="E185" s="4">
        <v>0</v>
      </c>
      <c r="F185" s="4">
        <v>4</v>
      </c>
      <c r="G185" s="4">
        <v>24</v>
      </c>
      <c r="H185" s="4">
        <v>52</v>
      </c>
      <c r="I185" s="4">
        <v>20</v>
      </c>
      <c r="J185" s="43">
        <v>685873</v>
      </c>
      <c r="K185" s="4" t="s">
        <v>37</v>
      </c>
      <c r="L185" s="4">
        <v>11</v>
      </c>
      <c r="M185" s="2">
        <f t="shared" si="4"/>
        <v>62352.090909090912</v>
      </c>
      <c r="N185" s="2">
        <f t="shared" si="5"/>
        <v>144</v>
      </c>
    </row>
    <row r="186" spans="1:14" x14ac:dyDescent="0.35">
      <c r="A186" s="12">
        <v>535</v>
      </c>
      <c r="B186" s="12" t="s">
        <v>12</v>
      </c>
      <c r="C186" s="46" t="s">
        <v>42</v>
      </c>
      <c r="D186" s="46" t="s">
        <v>111</v>
      </c>
      <c r="E186" s="4">
        <v>0</v>
      </c>
      <c r="F186" s="4">
        <v>4</v>
      </c>
      <c r="G186" s="4">
        <v>24</v>
      </c>
      <c r="H186" s="4">
        <v>48</v>
      </c>
      <c r="I186" s="4">
        <v>24</v>
      </c>
      <c r="J186" s="43">
        <v>811138</v>
      </c>
      <c r="K186" s="4" t="s">
        <v>37</v>
      </c>
      <c r="L186" s="4">
        <v>10</v>
      </c>
      <c r="M186" s="2">
        <f t="shared" si="4"/>
        <v>81113.8</v>
      </c>
      <c r="N186" s="2">
        <f t="shared" si="5"/>
        <v>140</v>
      </c>
    </row>
    <row r="187" spans="1:14" x14ac:dyDescent="0.35">
      <c r="A187" s="12">
        <v>640</v>
      </c>
      <c r="B187" s="12" t="s">
        <v>12</v>
      </c>
      <c r="C187" s="46" t="s">
        <v>47</v>
      </c>
      <c r="D187" s="46" t="s">
        <v>102</v>
      </c>
      <c r="E187" s="4">
        <v>0</v>
      </c>
      <c r="F187" s="4">
        <v>4</v>
      </c>
      <c r="G187" s="4">
        <v>20</v>
      </c>
      <c r="H187" s="4">
        <v>56</v>
      </c>
      <c r="I187" s="4">
        <v>20</v>
      </c>
      <c r="J187" s="43">
        <v>1347842</v>
      </c>
      <c r="K187" s="4" t="s">
        <v>37</v>
      </c>
      <c r="L187" s="4">
        <v>27</v>
      </c>
      <c r="M187" s="2">
        <f t="shared" si="4"/>
        <v>49920.074074074073</v>
      </c>
      <c r="N187" s="2">
        <f t="shared" si="5"/>
        <v>136</v>
      </c>
    </row>
    <row r="188" spans="1:14" x14ac:dyDescent="0.35">
      <c r="A188" s="22">
        <v>551</v>
      </c>
      <c r="B188" s="21" t="s">
        <v>19</v>
      </c>
      <c r="C188" s="21" t="s">
        <v>47</v>
      </c>
      <c r="D188" s="21" t="s">
        <v>77</v>
      </c>
      <c r="E188" s="4">
        <v>0</v>
      </c>
      <c r="F188" s="4">
        <v>0</v>
      </c>
      <c r="G188" s="4">
        <v>24</v>
      </c>
      <c r="H188" s="4">
        <v>64</v>
      </c>
      <c r="I188" s="4">
        <v>12</v>
      </c>
      <c r="J188" s="43">
        <v>481377</v>
      </c>
      <c r="K188" s="4" t="s">
        <v>37</v>
      </c>
      <c r="L188" s="4">
        <v>6</v>
      </c>
      <c r="M188" s="2">
        <f t="shared" si="4"/>
        <v>80229.5</v>
      </c>
      <c r="N188" s="2">
        <f t="shared" si="5"/>
        <v>136</v>
      </c>
    </row>
    <row r="189" spans="1:14" x14ac:dyDescent="0.35">
      <c r="A189" s="26">
        <v>548</v>
      </c>
      <c r="B189" s="25" t="s">
        <v>21</v>
      </c>
      <c r="C189" s="25" t="s">
        <v>47</v>
      </c>
      <c r="D189" s="25" t="s">
        <v>82</v>
      </c>
      <c r="E189" s="4">
        <v>0</v>
      </c>
      <c r="F189" s="4">
        <v>0</v>
      </c>
      <c r="G189" s="4">
        <v>40</v>
      </c>
      <c r="H189" s="4">
        <v>16</v>
      </c>
      <c r="I189" s="4">
        <v>44</v>
      </c>
      <c r="J189" s="43">
        <v>3482808</v>
      </c>
      <c r="K189" s="4" t="s">
        <v>37</v>
      </c>
      <c r="L189" s="4">
        <v>77</v>
      </c>
      <c r="M189" s="2">
        <f t="shared" si="4"/>
        <v>45231.272727272728</v>
      </c>
      <c r="N189" s="2">
        <f t="shared" si="5"/>
        <v>136</v>
      </c>
    </row>
    <row r="190" spans="1:14" x14ac:dyDescent="0.35">
      <c r="A190" s="27">
        <v>600</v>
      </c>
      <c r="B190" s="27" t="s">
        <v>22</v>
      </c>
      <c r="C190" s="39" t="s">
        <v>47</v>
      </c>
      <c r="D190" s="39" t="s">
        <v>102</v>
      </c>
      <c r="E190" s="4">
        <v>0</v>
      </c>
      <c r="F190" s="4">
        <v>12</v>
      </c>
      <c r="G190" s="4">
        <v>16</v>
      </c>
      <c r="H190" s="4">
        <v>28</v>
      </c>
      <c r="I190" s="4">
        <v>44</v>
      </c>
      <c r="J190" s="43">
        <v>1048321</v>
      </c>
      <c r="K190" s="4" t="s">
        <v>37</v>
      </c>
      <c r="L190" s="4">
        <v>21</v>
      </c>
      <c r="M190" s="2">
        <f t="shared" si="4"/>
        <v>49920.047619047618</v>
      </c>
      <c r="N190" s="2">
        <f t="shared" si="5"/>
        <v>136</v>
      </c>
    </row>
    <row r="191" spans="1:14" x14ac:dyDescent="0.35">
      <c r="A191" s="29">
        <v>808</v>
      </c>
      <c r="B191" s="29" t="s">
        <v>24</v>
      </c>
      <c r="C191" s="52" t="s">
        <v>51</v>
      </c>
      <c r="D191" s="52" t="s">
        <v>75</v>
      </c>
      <c r="E191" s="4">
        <v>4</v>
      </c>
      <c r="F191" s="4">
        <v>4</v>
      </c>
      <c r="G191" s="4">
        <v>12</v>
      </c>
      <c r="H191" s="4">
        <v>48</v>
      </c>
      <c r="I191" s="4">
        <v>32</v>
      </c>
      <c r="J191" s="43">
        <v>9680246</v>
      </c>
      <c r="K191" s="4" t="s">
        <v>37</v>
      </c>
      <c r="L191" s="4">
        <v>141</v>
      </c>
      <c r="M191" s="2">
        <f t="shared" si="4"/>
        <v>68654.226950354612</v>
      </c>
      <c r="N191" s="2">
        <f t="shared" si="5"/>
        <v>136</v>
      </c>
    </row>
    <row r="192" spans="1:14" x14ac:dyDescent="0.35">
      <c r="A192" s="34">
        <v>625</v>
      </c>
      <c r="B192" s="34" t="s">
        <v>29</v>
      </c>
      <c r="C192" s="35" t="s">
        <v>58</v>
      </c>
      <c r="D192" s="35" t="s">
        <v>81</v>
      </c>
      <c r="E192" s="4">
        <v>0</v>
      </c>
      <c r="F192" s="4">
        <v>12</v>
      </c>
      <c r="G192" s="4">
        <v>4</v>
      </c>
      <c r="H192" s="4">
        <v>64</v>
      </c>
      <c r="I192" s="4">
        <v>20</v>
      </c>
      <c r="J192" s="43">
        <v>5300394</v>
      </c>
      <c r="K192" s="4" t="s">
        <v>37</v>
      </c>
      <c r="L192" s="4">
        <v>68</v>
      </c>
      <c r="M192" s="2">
        <f t="shared" si="4"/>
        <v>77946.970588235301</v>
      </c>
      <c r="N192" s="2">
        <f t="shared" si="5"/>
        <v>136</v>
      </c>
    </row>
    <row r="193" spans="1:14" x14ac:dyDescent="0.35">
      <c r="A193" s="5">
        <v>663</v>
      </c>
      <c r="B193" s="5" t="s">
        <v>8</v>
      </c>
      <c r="C193" s="6" t="s">
        <v>40</v>
      </c>
      <c r="D193" s="6" t="s">
        <v>87</v>
      </c>
      <c r="E193" s="4">
        <v>0</v>
      </c>
      <c r="F193" s="4">
        <v>8</v>
      </c>
      <c r="G193" s="4">
        <v>16</v>
      </c>
      <c r="H193" s="4">
        <v>44</v>
      </c>
      <c r="I193" s="4">
        <v>32</v>
      </c>
      <c r="J193" s="43">
        <v>4017985</v>
      </c>
      <c r="K193" s="4" t="s">
        <v>37</v>
      </c>
      <c r="L193" s="4">
        <v>82</v>
      </c>
      <c r="M193" s="2">
        <f t="shared" si="4"/>
        <v>48999.817073170729</v>
      </c>
      <c r="N193" s="2">
        <f t="shared" si="5"/>
        <v>132</v>
      </c>
    </row>
    <row r="194" spans="1:14" x14ac:dyDescent="0.35">
      <c r="A194" s="34">
        <v>320</v>
      </c>
      <c r="B194" s="34" t="s">
        <v>29</v>
      </c>
      <c r="C194" s="35" t="s">
        <v>58</v>
      </c>
      <c r="D194" s="35" t="s">
        <v>152</v>
      </c>
      <c r="E194" s="4">
        <v>0</v>
      </c>
      <c r="F194" s="4">
        <v>4</v>
      </c>
      <c r="G194" s="4">
        <v>20</v>
      </c>
      <c r="H194" s="4">
        <v>52</v>
      </c>
      <c r="I194" s="4">
        <v>24</v>
      </c>
      <c r="J194" s="43">
        <v>5629288</v>
      </c>
      <c r="K194" s="4" t="s">
        <v>37</v>
      </c>
      <c r="L194" s="4">
        <v>66</v>
      </c>
      <c r="M194" s="2">
        <f t="shared" ref="M194:M254" si="6">J194/L194</f>
        <v>85292.242424242431</v>
      </c>
      <c r="N194" s="2">
        <f t="shared" ref="N194:N254" si="7">(E194*8)+(F194*5)+(G194*3)+(H194*1)</f>
        <v>132</v>
      </c>
    </row>
    <row r="195" spans="1:14" x14ac:dyDescent="0.35">
      <c r="A195" s="5">
        <v>930</v>
      </c>
      <c r="B195" s="5" t="s">
        <v>8</v>
      </c>
      <c r="C195" s="6" t="s">
        <v>58</v>
      </c>
      <c r="D195" s="6" t="s">
        <v>95</v>
      </c>
      <c r="E195" s="4">
        <v>0</v>
      </c>
      <c r="F195" s="4">
        <v>0</v>
      </c>
      <c r="G195" s="4">
        <v>16</v>
      </c>
      <c r="H195" s="4">
        <v>80</v>
      </c>
      <c r="I195" s="4">
        <v>4</v>
      </c>
      <c r="J195" s="43">
        <v>1721159</v>
      </c>
      <c r="K195" s="4" t="s">
        <v>37</v>
      </c>
      <c r="L195" s="4">
        <v>21</v>
      </c>
      <c r="M195" s="2">
        <f t="shared" si="6"/>
        <v>81959.952380952382</v>
      </c>
      <c r="N195" s="2">
        <f t="shared" si="7"/>
        <v>128</v>
      </c>
    </row>
    <row r="196" spans="1:14" x14ac:dyDescent="0.35">
      <c r="A196" s="9">
        <v>561</v>
      </c>
      <c r="B196" s="9" t="s">
        <v>10</v>
      </c>
      <c r="C196" s="45" t="s">
        <v>50</v>
      </c>
      <c r="D196" s="45" t="s">
        <v>100</v>
      </c>
      <c r="E196" s="4">
        <v>0</v>
      </c>
      <c r="F196" s="4">
        <v>4</v>
      </c>
      <c r="G196" s="4">
        <v>20</v>
      </c>
      <c r="H196" s="4">
        <v>48</v>
      </c>
      <c r="I196" s="4">
        <v>28</v>
      </c>
      <c r="J196" s="43">
        <v>3548909</v>
      </c>
      <c r="K196" s="4" t="s">
        <v>37</v>
      </c>
      <c r="L196" s="4">
        <v>39</v>
      </c>
      <c r="M196" s="2">
        <f t="shared" si="6"/>
        <v>90997.666666666672</v>
      </c>
      <c r="N196" s="2">
        <f t="shared" si="7"/>
        <v>128</v>
      </c>
    </row>
    <row r="197" spans="1:14" x14ac:dyDescent="0.35">
      <c r="A197" s="26">
        <v>525</v>
      </c>
      <c r="B197" s="25" t="s">
        <v>21</v>
      </c>
      <c r="C197" s="25" t="s">
        <v>46</v>
      </c>
      <c r="D197" s="25" t="s">
        <v>130</v>
      </c>
      <c r="E197" s="4">
        <v>0</v>
      </c>
      <c r="F197" s="4">
        <v>0</v>
      </c>
      <c r="G197" s="4">
        <v>32</v>
      </c>
      <c r="H197" s="4">
        <v>32</v>
      </c>
      <c r="I197" s="4">
        <v>36</v>
      </c>
      <c r="J197" s="43">
        <v>4431666</v>
      </c>
      <c r="K197" s="4" t="s">
        <v>37</v>
      </c>
      <c r="L197" s="4">
        <v>59</v>
      </c>
      <c r="M197" s="2">
        <f t="shared" si="6"/>
        <v>75112.983050847455</v>
      </c>
      <c r="N197" s="2">
        <f t="shared" si="7"/>
        <v>128</v>
      </c>
    </row>
    <row r="198" spans="1:14" x14ac:dyDescent="0.35">
      <c r="A198" s="30">
        <v>932</v>
      </c>
      <c r="B198" s="30" t="s">
        <v>25</v>
      </c>
      <c r="C198" s="53" t="s">
        <v>54</v>
      </c>
      <c r="D198" s="53" t="s">
        <v>149</v>
      </c>
      <c r="E198" s="4">
        <v>0</v>
      </c>
      <c r="F198" s="4">
        <v>4</v>
      </c>
      <c r="G198" s="4">
        <v>16</v>
      </c>
      <c r="H198" s="4">
        <v>60</v>
      </c>
      <c r="I198" s="4">
        <v>20</v>
      </c>
      <c r="J198" s="43">
        <v>1042237</v>
      </c>
      <c r="K198" s="4" t="s">
        <v>37</v>
      </c>
      <c r="L198" s="4">
        <v>34</v>
      </c>
      <c r="M198" s="2">
        <f t="shared" si="6"/>
        <v>30654.029411764706</v>
      </c>
      <c r="N198" s="2">
        <f t="shared" si="7"/>
        <v>128</v>
      </c>
    </row>
    <row r="199" spans="1:14" x14ac:dyDescent="0.35">
      <c r="A199" s="12">
        <v>691</v>
      </c>
      <c r="B199" s="12" t="s">
        <v>12</v>
      </c>
      <c r="C199" s="46" t="s">
        <v>42</v>
      </c>
      <c r="D199" s="46" t="s">
        <v>102</v>
      </c>
      <c r="E199" s="4">
        <v>0</v>
      </c>
      <c r="F199" s="4">
        <v>4</v>
      </c>
      <c r="G199" s="4">
        <v>20</v>
      </c>
      <c r="H199" s="4">
        <v>44</v>
      </c>
      <c r="I199" s="4">
        <v>32</v>
      </c>
      <c r="J199" s="43">
        <v>1735354</v>
      </c>
      <c r="K199" s="4" t="s">
        <v>37</v>
      </c>
      <c r="L199" s="4">
        <v>23</v>
      </c>
      <c r="M199" s="2">
        <f t="shared" si="6"/>
        <v>75450.173913043473</v>
      </c>
      <c r="N199" s="2">
        <f t="shared" si="7"/>
        <v>124</v>
      </c>
    </row>
    <row r="200" spans="1:14" x14ac:dyDescent="0.35">
      <c r="A200" s="31">
        <v>912</v>
      </c>
      <c r="B200" s="31" t="s">
        <v>26</v>
      </c>
      <c r="C200" s="54" t="s">
        <v>46</v>
      </c>
      <c r="D200" s="54" t="s">
        <v>102</v>
      </c>
      <c r="E200" s="4">
        <v>0</v>
      </c>
      <c r="F200" s="4">
        <v>0</v>
      </c>
      <c r="G200" s="4">
        <v>28</v>
      </c>
      <c r="H200" s="4">
        <v>40</v>
      </c>
      <c r="I200" s="4">
        <v>32</v>
      </c>
      <c r="J200" s="43">
        <v>2032532</v>
      </c>
      <c r="K200" s="4" t="s">
        <v>37</v>
      </c>
      <c r="L200" s="4">
        <v>22</v>
      </c>
      <c r="M200" s="2">
        <f t="shared" si="6"/>
        <v>92387.818181818177</v>
      </c>
      <c r="N200" s="2">
        <f t="shared" si="7"/>
        <v>124</v>
      </c>
    </row>
    <row r="201" spans="1:14" x14ac:dyDescent="0.35">
      <c r="A201" s="35">
        <v>1070</v>
      </c>
      <c r="B201" s="34" t="s">
        <v>29</v>
      </c>
      <c r="C201" s="35" t="s">
        <v>49</v>
      </c>
      <c r="D201" s="35" t="s">
        <v>96</v>
      </c>
      <c r="E201" s="4">
        <v>0</v>
      </c>
      <c r="F201" s="4">
        <v>0</v>
      </c>
      <c r="G201" s="4">
        <v>28</v>
      </c>
      <c r="H201" s="4">
        <v>40</v>
      </c>
      <c r="I201" s="4">
        <v>32</v>
      </c>
      <c r="J201" s="43">
        <v>1678343</v>
      </c>
      <c r="K201" s="4" t="s">
        <v>37</v>
      </c>
      <c r="L201" s="4">
        <v>16</v>
      </c>
      <c r="M201" s="2">
        <f t="shared" si="6"/>
        <v>104896.4375</v>
      </c>
      <c r="N201" s="2">
        <f t="shared" si="7"/>
        <v>124</v>
      </c>
    </row>
    <row r="202" spans="1:14" x14ac:dyDescent="0.35">
      <c r="A202" s="12">
        <v>472</v>
      </c>
      <c r="B202" s="12" t="s">
        <v>12</v>
      </c>
      <c r="C202" s="46" t="s">
        <v>41</v>
      </c>
      <c r="D202" s="46" t="s">
        <v>110</v>
      </c>
      <c r="E202" s="4">
        <v>0</v>
      </c>
      <c r="F202" s="4">
        <v>0</v>
      </c>
      <c r="G202" s="4">
        <v>28</v>
      </c>
      <c r="H202" s="4">
        <v>36</v>
      </c>
      <c r="I202" s="4">
        <v>36</v>
      </c>
      <c r="J202" s="43">
        <v>1573783</v>
      </c>
      <c r="K202" s="4" t="s">
        <v>37</v>
      </c>
      <c r="L202" s="4">
        <v>23</v>
      </c>
      <c r="M202" s="2">
        <f t="shared" si="6"/>
        <v>68425.34782608696</v>
      </c>
      <c r="N202" s="2">
        <f t="shared" si="7"/>
        <v>120</v>
      </c>
    </row>
    <row r="203" spans="1:14" x14ac:dyDescent="0.35">
      <c r="A203" s="28">
        <v>842</v>
      </c>
      <c r="B203" s="28" t="s">
        <v>23</v>
      </c>
      <c r="C203" s="51" t="s">
        <v>43</v>
      </c>
      <c r="D203" s="51" t="s">
        <v>142</v>
      </c>
      <c r="E203" s="4">
        <v>0</v>
      </c>
      <c r="F203" s="4">
        <v>0</v>
      </c>
      <c r="G203" s="4">
        <v>20</v>
      </c>
      <c r="H203" s="4">
        <v>60</v>
      </c>
      <c r="I203" s="4">
        <v>20</v>
      </c>
      <c r="J203" s="43">
        <v>364140</v>
      </c>
      <c r="K203" s="4" t="s">
        <v>37</v>
      </c>
      <c r="L203" s="4">
        <v>7</v>
      </c>
      <c r="M203" s="2">
        <f t="shared" si="6"/>
        <v>52020</v>
      </c>
      <c r="N203" s="2">
        <f t="shared" si="7"/>
        <v>120</v>
      </c>
    </row>
    <row r="204" spans="1:14" x14ac:dyDescent="0.35">
      <c r="A204" s="12">
        <v>403</v>
      </c>
      <c r="B204" s="12" t="s">
        <v>12</v>
      </c>
      <c r="C204" s="46" t="s">
        <v>42</v>
      </c>
      <c r="D204" s="46" t="s">
        <v>109</v>
      </c>
      <c r="E204" s="4">
        <v>0</v>
      </c>
      <c r="F204" s="4">
        <v>0</v>
      </c>
      <c r="G204" s="4">
        <v>24</v>
      </c>
      <c r="H204" s="4">
        <v>44</v>
      </c>
      <c r="I204" s="4">
        <v>32</v>
      </c>
      <c r="J204" s="43">
        <v>680823</v>
      </c>
      <c r="K204" s="4" t="s">
        <v>37</v>
      </c>
      <c r="L204" s="4">
        <v>11</v>
      </c>
      <c r="M204" s="2">
        <f t="shared" si="6"/>
        <v>61893</v>
      </c>
      <c r="N204" s="2">
        <f t="shared" si="7"/>
        <v>116</v>
      </c>
    </row>
    <row r="205" spans="1:14" x14ac:dyDescent="0.35">
      <c r="A205" s="26">
        <v>352</v>
      </c>
      <c r="B205" s="25" t="s">
        <v>21</v>
      </c>
      <c r="C205" s="25" t="s">
        <v>55</v>
      </c>
      <c r="D205" s="25" t="s">
        <v>75</v>
      </c>
      <c r="E205" s="4">
        <v>0</v>
      </c>
      <c r="F205" s="4">
        <v>8</v>
      </c>
      <c r="G205" s="4">
        <v>20</v>
      </c>
      <c r="H205" s="4">
        <v>16</v>
      </c>
      <c r="I205" s="4">
        <v>56</v>
      </c>
      <c r="J205" s="43">
        <v>2917654</v>
      </c>
      <c r="K205" s="4" t="s">
        <v>37</v>
      </c>
      <c r="L205" s="4">
        <v>26</v>
      </c>
      <c r="M205" s="2">
        <f t="shared" si="6"/>
        <v>112217.46153846153</v>
      </c>
      <c r="N205" s="2">
        <f t="shared" si="7"/>
        <v>116</v>
      </c>
    </row>
    <row r="206" spans="1:14" x14ac:dyDescent="0.35">
      <c r="A206" s="26">
        <v>550</v>
      </c>
      <c r="B206" s="25" t="s">
        <v>21</v>
      </c>
      <c r="C206" s="25" t="s">
        <v>47</v>
      </c>
      <c r="D206" s="25" t="s">
        <v>77</v>
      </c>
      <c r="E206" s="4">
        <v>0</v>
      </c>
      <c r="F206" s="4">
        <v>0</v>
      </c>
      <c r="G206" s="4">
        <v>32</v>
      </c>
      <c r="H206" s="4">
        <v>20</v>
      </c>
      <c r="I206" s="4">
        <v>48</v>
      </c>
      <c r="J206" s="43">
        <v>2808033</v>
      </c>
      <c r="K206" s="4" t="s">
        <v>37</v>
      </c>
      <c r="L206" s="4">
        <v>35</v>
      </c>
      <c r="M206" s="2">
        <f t="shared" si="6"/>
        <v>80229.514285714293</v>
      </c>
      <c r="N206" s="2">
        <f t="shared" si="7"/>
        <v>116</v>
      </c>
    </row>
    <row r="207" spans="1:14" x14ac:dyDescent="0.35">
      <c r="A207" s="31">
        <v>922</v>
      </c>
      <c r="B207" s="31" t="s">
        <v>26</v>
      </c>
      <c r="C207" s="54" t="s">
        <v>44</v>
      </c>
      <c r="D207" s="54" t="s">
        <v>102</v>
      </c>
      <c r="E207" s="4">
        <v>0</v>
      </c>
      <c r="F207" s="4">
        <v>0</v>
      </c>
      <c r="G207" s="4">
        <v>16</v>
      </c>
      <c r="H207" s="4">
        <v>68</v>
      </c>
      <c r="I207" s="4">
        <v>16</v>
      </c>
      <c r="J207" s="43">
        <v>628594</v>
      </c>
      <c r="K207" s="4" t="s">
        <v>37</v>
      </c>
      <c r="L207" s="4">
        <v>7</v>
      </c>
      <c r="M207" s="2">
        <f t="shared" si="6"/>
        <v>89799.142857142855</v>
      </c>
      <c r="N207" s="2">
        <f t="shared" si="7"/>
        <v>116</v>
      </c>
    </row>
    <row r="208" spans="1:14" x14ac:dyDescent="0.35">
      <c r="A208" s="41">
        <v>569</v>
      </c>
      <c r="B208" s="41" t="s">
        <v>34</v>
      </c>
      <c r="C208" s="40" t="s">
        <v>48</v>
      </c>
      <c r="D208" s="40" t="s">
        <v>75</v>
      </c>
      <c r="E208" s="4">
        <v>0</v>
      </c>
      <c r="F208" s="4">
        <v>4</v>
      </c>
      <c r="G208" s="4">
        <v>16</v>
      </c>
      <c r="H208" s="4">
        <v>48</v>
      </c>
      <c r="I208" s="4">
        <v>32</v>
      </c>
      <c r="J208" s="43">
        <v>1122338</v>
      </c>
      <c r="K208" s="4" t="s">
        <v>37</v>
      </c>
      <c r="L208" s="4">
        <v>18</v>
      </c>
      <c r="M208" s="2">
        <f t="shared" si="6"/>
        <v>62352.111111111109</v>
      </c>
      <c r="N208" s="2">
        <f t="shared" si="7"/>
        <v>116</v>
      </c>
    </row>
    <row r="209" spans="1:14" x14ac:dyDescent="0.35">
      <c r="A209" s="29">
        <v>350</v>
      </c>
      <c r="B209" s="29" t="s">
        <v>24</v>
      </c>
      <c r="C209" s="52" t="s">
        <v>52</v>
      </c>
      <c r="D209" s="52" t="s">
        <v>143</v>
      </c>
      <c r="E209" s="4">
        <v>0</v>
      </c>
      <c r="F209" s="4">
        <v>4</v>
      </c>
      <c r="G209" s="4">
        <v>16</v>
      </c>
      <c r="H209" s="4">
        <v>44</v>
      </c>
      <c r="I209" s="4">
        <v>36</v>
      </c>
      <c r="J209" s="43">
        <v>2232937</v>
      </c>
      <c r="K209" s="4" t="s">
        <v>37</v>
      </c>
      <c r="L209" s="4">
        <v>26</v>
      </c>
      <c r="M209" s="2">
        <f t="shared" si="6"/>
        <v>85882.192307692312</v>
      </c>
      <c r="N209" s="2">
        <f t="shared" si="7"/>
        <v>112</v>
      </c>
    </row>
    <row r="210" spans="1:14" x14ac:dyDescent="0.35">
      <c r="A210" s="5">
        <v>722</v>
      </c>
      <c r="B210" s="5" t="s">
        <v>8</v>
      </c>
      <c r="C210" s="6" t="s">
        <v>40</v>
      </c>
      <c r="D210" s="6" t="s">
        <v>93</v>
      </c>
      <c r="E210" s="4">
        <v>0</v>
      </c>
      <c r="F210" s="4">
        <v>0</v>
      </c>
      <c r="G210" s="4">
        <v>16</v>
      </c>
      <c r="H210" s="4">
        <v>60</v>
      </c>
      <c r="I210" s="4">
        <v>24</v>
      </c>
      <c r="J210" s="43">
        <v>3948947</v>
      </c>
      <c r="K210" s="4" t="s">
        <v>37</v>
      </c>
      <c r="L210" s="4">
        <v>79</v>
      </c>
      <c r="M210" s="2">
        <f t="shared" si="6"/>
        <v>49986.670886075946</v>
      </c>
      <c r="N210" s="2">
        <f t="shared" si="7"/>
        <v>108</v>
      </c>
    </row>
    <row r="211" spans="1:14" x14ac:dyDescent="0.35">
      <c r="A211" s="5">
        <v>749</v>
      </c>
      <c r="B211" s="5" t="s">
        <v>8</v>
      </c>
      <c r="C211" s="6" t="s">
        <v>42</v>
      </c>
      <c r="D211" s="6" t="s">
        <v>94</v>
      </c>
      <c r="E211" s="4">
        <v>0</v>
      </c>
      <c r="F211" s="4">
        <v>0</v>
      </c>
      <c r="G211" s="4">
        <v>8</v>
      </c>
      <c r="H211" s="4">
        <v>84</v>
      </c>
      <c r="I211" s="4">
        <v>8</v>
      </c>
      <c r="J211" s="43">
        <v>2621425</v>
      </c>
      <c r="K211" s="4" t="s">
        <v>37</v>
      </c>
      <c r="L211" s="4">
        <v>56</v>
      </c>
      <c r="M211" s="2">
        <f t="shared" si="6"/>
        <v>46811.160714285717</v>
      </c>
      <c r="N211" s="2">
        <f t="shared" si="7"/>
        <v>108</v>
      </c>
    </row>
    <row r="212" spans="1:14" x14ac:dyDescent="0.35">
      <c r="A212" s="9">
        <v>449</v>
      </c>
      <c r="B212" s="9" t="s">
        <v>10</v>
      </c>
      <c r="C212" s="45" t="s">
        <v>47</v>
      </c>
      <c r="D212" s="45" t="s">
        <v>77</v>
      </c>
      <c r="E212" s="4">
        <v>0</v>
      </c>
      <c r="F212" s="4">
        <v>8</v>
      </c>
      <c r="G212" s="4">
        <v>8</v>
      </c>
      <c r="H212" s="4">
        <v>44</v>
      </c>
      <c r="I212" s="4">
        <v>40</v>
      </c>
      <c r="J212" s="43">
        <v>1203443</v>
      </c>
      <c r="K212" s="4" t="s">
        <v>37</v>
      </c>
      <c r="L212" s="4">
        <v>15</v>
      </c>
      <c r="M212" s="2">
        <f t="shared" si="6"/>
        <v>80229.53333333334</v>
      </c>
      <c r="N212" s="2">
        <f t="shared" si="7"/>
        <v>108</v>
      </c>
    </row>
    <row r="213" spans="1:14" x14ac:dyDescent="0.35">
      <c r="A213" s="5">
        <v>402</v>
      </c>
      <c r="B213" s="5" t="s">
        <v>8</v>
      </c>
      <c r="C213" s="6" t="s">
        <v>58</v>
      </c>
      <c r="D213" s="6" t="s">
        <v>81</v>
      </c>
      <c r="E213" s="4">
        <v>0</v>
      </c>
      <c r="F213" s="4">
        <v>8</v>
      </c>
      <c r="G213" s="4">
        <v>8</v>
      </c>
      <c r="H213" s="4">
        <v>40</v>
      </c>
      <c r="I213" s="4">
        <v>44</v>
      </c>
      <c r="J213" s="43">
        <v>3195825</v>
      </c>
      <c r="K213" s="4" t="s">
        <v>37</v>
      </c>
      <c r="L213" s="4">
        <v>41</v>
      </c>
      <c r="M213" s="2">
        <f t="shared" si="6"/>
        <v>77946.951219512193</v>
      </c>
      <c r="N213" s="2">
        <f t="shared" si="7"/>
        <v>104</v>
      </c>
    </row>
    <row r="214" spans="1:14" x14ac:dyDescent="0.35">
      <c r="A214" s="25">
        <v>291</v>
      </c>
      <c r="B214" s="25" t="s">
        <v>21</v>
      </c>
      <c r="C214" s="25" t="s">
        <v>41</v>
      </c>
      <c r="D214" s="25" t="s">
        <v>129</v>
      </c>
      <c r="E214" s="4">
        <v>0</v>
      </c>
      <c r="F214" s="4">
        <v>0</v>
      </c>
      <c r="G214" s="4">
        <v>24</v>
      </c>
      <c r="H214" s="4">
        <v>32</v>
      </c>
      <c r="I214" s="4">
        <v>44</v>
      </c>
      <c r="J214" s="43">
        <v>5417029</v>
      </c>
      <c r="K214" s="4" t="s">
        <v>37</v>
      </c>
      <c r="L214" s="4">
        <v>100</v>
      </c>
      <c r="M214" s="2">
        <f t="shared" si="6"/>
        <v>54170.29</v>
      </c>
      <c r="N214" s="2">
        <f t="shared" si="7"/>
        <v>104</v>
      </c>
    </row>
    <row r="215" spans="1:14" x14ac:dyDescent="0.35">
      <c r="A215" s="31">
        <v>544</v>
      </c>
      <c r="B215" s="31" t="s">
        <v>26</v>
      </c>
      <c r="C215" s="54" t="s">
        <v>54</v>
      </c>
      <c r="D215" s="54" t="s">
        <v>82</v>
      </c>
      <c r="E215" s="4">
        <v>0</v>
      </c>
      <c r="F215" s="4">
        <v>4</v>
      </c>
      <c r="G215" s="4">
        <v>16</v>
      </c>
      <c r="H215" s="4">
        <v>36</v>
      </c>
      <c r="I215" s="4">
        <v>44</v>
      </c>
      <c r="J215" s="43">
        <v>826556</v>
      </c>
      <c r="K215" s="4" t="s">
        <v>37</v>
      </c>
      <c r="L215" s="4">
        <v>14</v>
      </c>
      <c r="M215" s="2">
        <f t="shared" si="6"/>
        <v>59039.714285714283</v>
      </c>
      <c r="N215" s="2">
        <f t="shared" si="7"/>
        <v>104</v>
      </c>
    </row>
    <row r="216" spans="1:14" x14ac:dyDescent="0.35">
      <c r="A216" s="26">
        <v>563</v>
      </c>
      <c r="B216" s="25" t="s">
        <v>21</v>
      </c>
      <c r="C216" s="25" t="s">
        <v>42</v>
      </c>
      <c r="D216" s="25" t="s">
        <v>78</v>
      </c>
      <c r="E216" s="4">
        <v>0</v>
      </c>
      <c r="F216" s="4">
        <v>0</v>
      </c>
      <c r="G216" s="4">
        <v>24</v>
      </c>
      <c r="H216" s="4">
        <v>28</v>
      </c>
      <c r="I216" s="4">
        <v>48</v>
      </c>
      <c r="J216" s="43">
        <v>2445539</v>
      </c>
      <c r="K216" s="4" t="s">
        <v>37</v>
      </c>
      <c r="L216" s="4">
        <v>34</v>
      </c>
      <c r="M216" s="2">
        <f t="shared" si="6"/>
        <v>71927.617647058825</v>
      </c>
      <c r="N216" s="2">
        <f t="shared" si="7"/>
        <v>100</v>
      </c>
    </row>
    <row r="217" spans="1:14" x14ac:dyDescent="0.35">
      <c r="A217" s="3">
        <v>490</v>
      </c>
      <c r="B217" s="3" t="s">
        <v>7</v>
      </c>
      <c r="C217" s="44" t="s">
        <v>45</v>
      </c>
      <c r="D217" s="3" t="s">
        <v>75</v>
      </c>
      <c r="E217" s="4">
        <v>0</v>
      </c>
      <c r="F217" s="4">
        <v>0</v>
      </c>
      <c r="G217" s="4">
        <v>12</v>
      </c>
      <c r="H217" s="4">
        <v>60</v>
      </c>
      <c r="I217" s="4">
        <v>28</v>
      </c>
      <c r="J217" s="43">
        <v>201372</v>
      </c>
      <c r="K217" s="4" t="s">
        <v>37</v>
      </c>
      <c r="L217" s="4">
        <v>5</v>
      </c>
      <c r="M217" s="2">
        <f t="shared" si="6"/>
        <v>40274.400000000001</v>
      </c>
      <c r="N217" s="2">
        <f t="shared" si="7"/>
        <v>96</v>
      </c>
    </row>
    <row r="218" spans="1:14" x14ac:dyDescent="0.35">
      <c r="A218" s="5">
        <v>500</v>
      </c>
      <c r="B218" s="5" t="s">
        <v>8</v>
      </c>
      <c r="C218" s="6" t="s">
        <v>45</v>
      </c>
      <c r="D218" s="6" t="s">
        <v>75</v>
      </c>
      <c r="E218" s="4">
        <v>0</v>
      </c>
      <c r="F218" s="4">
        <v>0</v>
      </c>
      <c r="G218" s="4">
        <v>8</v>
      </c>
      <c r="H218" s="4">
        <v>72</v>
      </c>
      <c r="I218" s="4">
        <v>20</v>
      </c>
      <c r="J218" s="43">
        <v>402744</v>
      </c>
      <c r="K218" s="4" t="s">
        <v>37</v>
      </c>
      <c r="L218" s="4">
        <v>10</v>
      </c>
      <c r="M218" s="2">
        <f t="shared" si="6"/>
        <v>40274.400000000001</v>
      </c>
      <c r="N218" s="2">
        <f t="shared" si="7"/>
        <v>96</v>
      </c>
    </row>
    <row r="219" spans="1:14" x14ac:dyDescent="0.35">
      <c r="A219" s="17">
        <v>707</v>
      </c>
      <c r="B219" s="16" t="s">
        <v>16</v>
      </c>
      <c r="C219" s="16" t="s">
        <v>58</v>
      </c>
      <c r="D219" s="16" t="s">
        <v>123</v>
      </c>
      <c r="E219" s="4">
        <v>0</v>
      </c>
      <c r="F219" s="4">
        <v>0</v>
      </c>
      <c r="G219" s="4">
        <v>12</v>
      </c>
      <c r="H219" s="4">
        <v>60</v>
      </c>
      <c r="I219" s="4">
        <v>28</v>
      </c>
      <c r="J219" s="43">
        <v>2240993</v>
      </c>
      <c r="K219" s="4" t="s">
        <v>37</v>
      </c>
      <c r="L219" s="4">
        <v>5</v>
      </c>
      <c r="M219" s="2">
        <f t="shared" si="6"/>
        <v>448198.6</v>
      </c>
      <c r="N219" s="2">
        <f t="shared" si="7"/>
        <v>96</v>
      </c>
    </row>
    <row r="220" spans="1:14" x14ac:dyDescent="0.35">
      <c r="A220" s="28">
        <v>921</v>
      </c>
      <c r="B220" s="28" t="s">
        <v>23</v>
      </c>
      <c r="C220" s="51" t="s">
        <v>44</v>
      </c>
      <c r="D220" s="51" t="s">
        <v>115</v>
      </c>
      <c r="E220" s="4">
        <v>0</v>
      </c>
      <c r="F220" s="4">
        <v>0</v>
      </c>
      <c r="G220" s="4">
        <v>8</v>
      </c>
      <c r="H220" s="4">
        <v>72</v>
      </c>
      <c r="I220" s="4">
        <v>20</v>
      </c>
      <c r="J220" s="43">
        <v>538795</v>
      </c>
      <c r="K220" s="4" t="s">
        <v>37</v>
      </c>
      <c r="L220" s="4">
        <v>6</v>
      </c>
      <c r="M220" s="2">
        <f t="shared" si="6"/>
        <v>89799.166666666672</v>
      </c>
      <c r="N220" s="2">
        <f t="shared" si="7"/>
        <v>96</v>
      </c>
    </row>
    <row r="221" spans="1:14" x14ac:dyDescent="0.35">
      <c r="A221" s="34">
        <v>568</v>
      </c>
      <c r="B221" s="34" t="s">
        <v>29</v>
      </c>
      <c r="C221" s="35" t="s">
        <v>49</v>
      </c>
      <c r="D221" s="35" t="s">
        <v>155</v>
      </c>
      <c r="E221" s="4">
        <v>0</v>
      </c>
      <c r="F221" s="4">
        <v>0</v>
      </c>
      <c r="G221" s="4">
        <v>8</v>
      </c>
      <c r="H221" s="4">
        <v>68</v>
      </c>
      <c r="I221" s="4">
        <v>24</v>
      </c>
      <c r="J221" s="43">
        <v>1134946</v>
      </c>
      <c r="K221" s="4" t="s">
        <v>37</v>
      </c>
      <c r="L221" s="4">
        <v>10</v>
      </c>
      <c r="M221" s="2">
        <f t="shared" si="6"/>
        <v>113494.6</v>
      </c>
      <c r="N221" s="2">
        <f t="shared" si="7"/>
        <v>92</v>
      </c>
    </row>
    <row r="222" spans="1:14" x14ac:dyDescent="0.35">
      <c r="A222" s="11">
        <v>1153</v>
      </c>
      <c r="B222" s="10" t="s">
        <v>11</v>
      </c>
      <c r="C222" s="11" t="s">
        <v>46</v>
      </c>
      <c r="D222" s="11" t="s">
        <v>76</v>
      </c>
      <c r="E222" s="4">
        <v>0</v>
      </c>
      <c r="F222" s="4">
        <v>0</v>
      </c>
      <c r="G222" s="4">
        <v>20</v>
      </c>
      <c r="H222" s="4">
        <v>28</v>
      </c>
      <c r="I222" s="4">
        <v>52</v>
      </c>
      <c r="J222" s="43">
        <v>824702</v>
      </c>
      <c r="K222" s="4" t="s">
        <v>37</v>
      </c>
      <c r="L222" s="4">
        <v>5</v>
      </c>
      <c r="M222" s="2">
        <f t="shared" si="6"/>
        <v>164940.4</v>
      </c>
      <c r="N222" s="2">
        <f t="shared" si="7"/>
        <v>88</v>
      </c>
    </row>
    <row r="223" spans="1:14" x14ac:dyDescent="0.35">
      <c r="A223" s="26">
        <v>557</v>
      </c>
      <c r="B223" s="25" t="s">
        <v>21</v>
      </c>
      <c r="C223" s="25" t="s">
        <v>46</v>
      </c>
      <c r="D223" s="25" t="s">
        <v>129</v>
      </c>
      <c r="E223" s="4">
        <v>0</v>
      </c>
      <c r="F223" s="4">
        <v>0</v>
      </c>
      <c r="G223" s="4">
        <v>16</v>
      </c>
      <c r="H223" s="4">
        <v>40</v>
      </c>
      <c r="I223" s="4">
        <v>44</v>
      </c>
      <c r="J223" s="43">
        <v>6829986</v>
      </c>
      <c r="K223" s="4" t="s">
        <v>37</v>
      </c>
      <c r="L223" s="4">
        <v>91</v>
      </c>
      <c r="M223" s="2">
        <f t="shared" si="6"/>
        <v>75054.791208791212</v>
      </c>
      <c r="N223" s="2">
        <f t="shared" si="7"/>
        <v>88</v>
      </c>
    </row>
    <row r="224" spans="1:14" x14ac:dyDescent="0.35">
      <c r="A224" s="26">
        <v>570</v>
      </c>
      <c r="B224" s="25" t="s">
        <v>21</v>
      </c>
      <c r="C224" s="25" t="s">
        <v>46</v>
      </c>
      <c r="D224" s="25" t="s">
        <v>76</v>
      </c>
      <c r="E224" s="4">
        <v>0</v>
      </c>
      <c r="F224" s="4">
        <v>0</v>
      </c>
      <c r="G224" s="4">
        <v>16</v>
      </c>
      <c r="H224" s="4">
        <v>36</v>
      </c>
      <c r="I224" s="4">
        <v>48</v>
      </c>
      <c r="J224" s="43">
        <v>1814345</v>
      </c>
      <c r="K224" s="4" t="s">
        <v>37</v>
      </c>
      <c r="L224" s="4">
        <v>11</v>
      </c>
      <c r="M224" s="2">
        <f t="shared" si="6"/>
        <v>164940.45454545456</v>
      </c>
      <c r="N224" s="2">
        <f t="shared" si="7"/>
        <v>84</v>
      </c>
    </row>
    <row r="225" spans="1:14" x14ac:dyDescent="0.35">
      <c r="A225" s="5">
        <v>693</v>
      </c>
      <c r="B225" s="5" t="s">
        <v>8</v>
      </c>
      <c r="C225" s="6" t="s">
        <v>40</v>
      </c>
      <c r="D225" s="6" t="s">
        <v>89</v>
      </c>
      <c r="E225" s="4">
        <v>0</v>
      </c>
      <c r="F225" s="4">
        <v>0</v>
      </c>
      <c r="G225" s="4">
        <v>12</v>
      </c>
      <c r="H225" s="4">
        <v>44</v>
      </c>
      <c r="I225" s="4">
        <v>44</v>
      </c>
      <c r="J225" s="43">
        <v>2146934</v>
      </c>
      <c r="K225" s="4" t="s">
        <v>37</v>
      </c>
      <c r="L225" s="4">
        <v>18</v>
      </c>
      <c r="M225" s="2">
        <f t="shared" si="6"/>
        <v>119274.11111111111</v>
      </c>
      <c r="N225" s="2">
        <f t="shared" si="7"/>
        <v>80</v>
      </c>
    </row>
    <row r="226" spans="1:14" x14ac:dyDescent="0.35">
      <c r="A226" s="28">
        <v>601</v>
      </c>
      <c r="B226" s="28" t="s">
        <v>23</v>
      </c>
      <c r="C226" s="51" t="s">
        <v>47</v>
      </c>
      <c r="D226" s="51" t="s">
        <v>102</v>
      </c>
      <c r="E226" s="4">
        <v>0</v>
      </c>
      <c r="F226" s="4">
        <v>0</v>
      </c>
      <c r="G226" s="4">
        <v>4</v>
      </c>
      <c r="H226" s="4">
        <v>68</v>
      </c>
      <c r="I226" s="4">
        <v>28</v>
      </c>
      <c r="J226" s="43">
        <v>399361</v>
      </c>
      <c r="K226" s="4" t="s">
        <v>37</v>
      </c>
      <c r="L226" s="4">
        <v>8</v>
      </c>
      <c r="M226" s="2">
        <f t="shared" si="6"/>
        <v>49920.125</v>
      </c>
      <c r="N226" s="2">
        <f t="shared" si="7"/>
        <v>80</v>
      </c>
    </row>
    <row r="227" spans="1:14" x14ac:dyDescent="0.35">
      <c r="A227" s="28">
        <v>636</v>
      </c>
      <c r="B227" s="28" t="s">
        <v>23</v>
      </c>
      <c r="C227" s="51" t="s">
        <v>41</v>
      </c>
      <c r="D227" s="51" t="s">
        <v>102</v>
      </c>
      <c r="E227" s="4">
        <v>0</v>
      </c>
      <c r="F227" s="4">
        <v>4</v>
      </c>
      <c r="G227" s="4">
        <v>4</v>
      </c>
      <c r="H227" s="4">
        <v>48</v>
      </c>
      <c r="I227" s="4">
        <v>44</v>
      </c>
      <c r="J227" s="43">
        <v>442894</v>
      </c>
      <c r="K227" s="4" t="s">
        <v>37</v>
      </c>
      <c r="L227" s="4">
        <v>5</v>
      </c>
      <c r="M227" s="2">
        <f t="shared" si="6"/>
        <v>88578.8</v>
      </c>
      <c r="N227" s="2">
        <f t="shared" si="7"/>
        <v>80</v>
      </c>
    </row>
    <row r="228" spans="1:14" x14ac:dyDescent="0.35">
      <c r="A228" s="9">
        <v>653</v>
      </c>
      <c r="B228" s="9" t="s">
        <v>10</v>
      </c>
      <c r="C228" s="45" t="s">
        <v>52</v>
      </c>
      <c r="D228" s="45" t="s">
        <v>86</v>
      </c>
      <c r="E228" s="4">
        <v>0</v>
      </c>
      <c r="F228" s="4">
        <v>0</v>
      </c>
      <c r="G228" s="4">
        <v>4</v>
      </c>
      <c r="H228" s="4">
        <v>64</v>
      </c>
      <c r="I228" s="4">
        <v>32</v>
      </c>
      <c r="J228" s="43">
        <v>1001241</v>
      </c>
      <c r="K228" s="4" t="s">
        <v>37</v>
      </c>
      <c r="L228" s="4">
        <v>14</v>
      </c>
      <c r="M228" s="2">
        <f t="shared" si="6"/>
        <v>71517.21428571429</v>
      </c>
      <c r="N228" s="2">
        <f t="shared" si="7"/>
        <v>76</v>
      </c>
    </row>
    <row r="229" spans="1:14" x14ac:dyDescent="0.35">
      <c r="A229" s="26">
        <v>613</v>
      </c>
      <c r="B229" s="25" t="s">
        <v>21</v>
      </c>
      <c r="C229" s="25" t="s">
        <v>41</v>
      </c>
      <c r="D229" s="25" t="s">
        <v>110</v>
      </c>
      <c r="E229" s="4">
        <v>0</v>
      </c>
      <c r="F229" s="4">
        <v>0</v>
      </c>
      <c r="G229" s="4">
        <v>12</v>
      </c>
      <c r="H229" s="4">
        <v>40</v>
      </c>
      <c r="I229" s="4">
        <v>48</v>
      </c>
      <c r="J229" s="43">
        <v>342127</v>
      </c>
      <c r="K229" s="4" t="s">
        <v>37</v>
      </c>
      <c r="L229" s="4">
        <v>5</v>
      </c>
      <c r="M229" s="2">
        <f t="shared" si="6"/>
        <v>68425.399999999994</v>
      </c>
      <c r="N229" s="2">
        <f t="shared" si="7"/>
        <v>76</v>
      </c>
    </row>
    <row r="230" spans="1:14" x14ac:dyDescent="0.35">
      <c r="A230" s="26">
        <v>482</v>
      </c>
      <c r="B230" s="25" t="s">
        <v>21</v>
      </c>
      <c r="C230" s="25" t="s">
        <v>42</v>
      </c>
      <c r="D230" s="25" t="s">
        <v>82</v>
      </c>
      <c r="E230" s="4">
        <v>0</v>
      </c>
      <c r="F230" s="4">
        <v>4</v>
      </c>
      <c r="G230" s="4">
        <v>8</v>
      </c>
      <c r="H230" s="4">
        <v>28</v>
      </c>
      <c r="I230" s="4">
        <v>60</v>
      </c>
      <c r="J230" s="43">
        <v>2698238</v>
      </c>
      <c r="K230" s="4" t="s">
        <v>37</v>
      </c>
      <c r="L230" s="4">
        <v>49</v>
      </c>
      <c r="M230" s="2">
        <f t="shared" si="6"/>
        <v>55066.081632653062</v>
      </c>
      <c r="N230" s="2">
        <f t="shared" si="7"/>
        <v>72</v>
      </c>
    </row>
    <row r="231" spans="1:14" x14ac:dyDescent="0.35">
      <c r="A231" s="26">
        <v>713</v>
      </c>
      <c r="B231" s="25" t="s">
        <v>21</v>
      </c>
      <c r="C231" s="25" t="s">
        <v>54</v>
      </c>
      <c r="D231" s="25" t="s">
        <v>82</v>
      </c>
      <c r="E231" s="4">
        <v>0</v>
      </c>
      <c r="F231" s="4">
        <v>0</v>
      </c>
      <c r="G231" s="4">
        <v>4</v>
      </c>
      <c r="H231" s="4">
        <v>60</v>
      </c>
      <c r="I231" s="4">
        <v>36</v>
      </c>
      <c r="J231" s="43">
        <v>3070063</v>
      </c>
      <c r="K231" s="4" t="s">
        <v>37</v>
      </c>
      <c r="L231" s="4">
        <v>52</v>
      </c>
      <c r="M231" s="2">
        <f t="shared" si="6"/>
        <v>59039.673076923078</v>
      </c>
      <c r="N231" s="2">
        <f t="shared" si="7"/>
        <v>72</v>
      </c>
    </row>
    <row r="232" spans="1:14" x14ac:dyDescent="0.35">
      <c r="A232" s="26">
        <v>585</v>
      </c>
      <c r="B232" s="25" t="s">
        <v>21</v>
      </c>
      <c r="C232" s="25" t="s">
        <v>47</v>
      </c>
      <c r="D232" s="25" t="s">
        <v>103</v>
      </c>
      <c r="E232" s="4">
        <v>0</v>
      </c>
      <c r="F232" s="4">
        <v>0</v>
      </c>
      <c r="G232" s="4">
        <v>4</v>
      </c>
      <c r="H232" s="4">
        <v>52</v>
      </c>
      <c r="I232" s="4">
        <v>44</v>
      </c>
      <c r="J232" s="43">
        <v>658271</v>
      </c>
      <c r="K232" s="4" t="s">
        <v>37</v>
      </c>
      <c r="L232" s="4">
        <v>16</v>
      </c>
      <c r="M232" s="2">
        <f t="shared" si="6"/>
        <v>41141.9375</v>
      </c>
      <c r="N232" s="2">
        <f t="shared" si="7"/>
        <v>64</v>
      </c>
    </row>
    <row r="233" spans="1:14" x14ac:dyDescent="0.35">
      <c r="A233" s="5">
        <v>652</v>
      </c>
      <c r="B233" s="5" t="s">
        <v>8</v>
      </c>
      <c r="C233" s="6" t="s">
        <v>52</v>
      </c>
      <c r="D233" s="6" t="s">
        <v>86</v>
      </c>
      <c r="E233" s="4">
        <v>0</v>
      </c>
      <c r="F233" s="4">
        <v>0</v>
      </c>
      <c r="G233" s="4">
        <v>4</v>
      </c>
      <c r="H233" s="4">
        <v>48</v>
      </c>
      <c r="I233" s="4">
        <v>48</v>
      </c>
      <c r="J233" s="43">
        <v>1787931</v>
      </c>
      <c r="K233" s="4" t="s">
        <v>37</v>
      </c>
      <c r="L233" s="4">
        <v>25</v>
      </c>
      <c r="M233" s="2">
        <f t="shared" si="6"/>
        <v>71517.240000000005</v>
      </c>
      <c r="N233" s="2">
        <f t="shared" si="7"/>
        <v>60</v>
      </c>
    </row>
    <row r="234" spans="1:14" x14ac:dyDescent="0.35">
      <c r="A234" s="26">
        <v>735</v>
      </c>
      <c r="B234" s="25" t="s">
        <v>21</v>
      </c>
      <c r="C234" s="25" t="s">
        <v>42</v>
      </c>
      <c r="D234" s="25" t="s">
        <v>102</v>
      </c>
      <c r="E234" s="4">
        <v>0</v>
      </c>
      <c r="F234" s="4">
        <v>0</v>
      </c>
      <c r="G234" s="4">
        <v>20</v>
      </c>
      <c r="H234" s="4">
        <v>0</v>
      </c>
      <c r="I234" s="4">
        <v>80</v>
      </c>
      <c r="J234" s="43">
        <v>1131752</v>
      </c>
      <c r="K234" s="4" t="s">
        <v>37</v>
      </c>
      <c r="L234" s="4">
        <v>15</v>
      </c>
      <c r="M234" s="2">
        <f t="shared" si="6"/>
        <v>75450.133333333331</v>
      </c>
      <c r="N234" s="2">
        <f t="shared" si="7"/>
        <v>60</v>
      </c>
    </row>
    <row r="235" spans="1:14" x14ac:dyDescent="0.35">
      <c r="A235" s="5">
        <v>382</v>
      </c>
      <c r="B235" s="5" t="s">
        <v>8</v>
      </c>
      <c r="C235" s="6" t="s">
        <v>53</v>
      </c>
      <c r="D235" s="6" t="s">
        <v>80</v>
      </c>
      <c r="E235" s="4">
        <v>0</v>
      </c>
      <c r="F235" s="4">
        <v>0</v>
      </c>
      <c r="G235" s="4">
        <v>8</v>
      </c>
      <c r="H235" s="4">
        <v>32</v>
      </c>
      <c r="I235" s="4">
        <v>60</v>
      </c>
      <c r="J235" s="43">
        <v>1438011</v>
      </c>
      <c r="K235" s="4" t="s">
        <v>37</v>
      </c>
      <c r="L235" s="4">
        <v>18</v>
      </c>
      <c r="M235" s="2">
        <f t="shared" si="6"/>
        <v>79889.5</v>
      </c>
      <c r="N235" s="2">
        <f t="shared" si="7"/>
        <v>56</v>
      </c>
    </row>
    <row r="236" spans="1:14" x14ac:dyDescent="0.35">
      <c r="A236" s="20">
        <v>629</v>
      </c>
      <c r="B236" s="20" t="s">
        <v>18</v>
      </c>
      <c r="C236" s="50" t="s">
        <v>58</v>
      </c>
      <c r="D236" s="50" t="s">
        <v>125</v>
      </c>
      <c r="E236" s="4">
        <v>0</v>
      </c>
      <c r="F236" s="4">
        <v>4</v>
      </c>
      <c r="G236" s="4">
        <v>4</v>
      </c>
      <c r="H236" s="4">
        <v>24</v>
      </c>
      <c r="I236" s="4">
        <v>68</v>
      </c>
      <c r="J236" s="43">
        <v>1006350</v>
      </c>
      <c r="K236" s="4" t="s">
        <v>37</v>
      </c>
      <c r="L236" s="4">
        <v>7</v>
      </c>
      <c r="M236" s="2">
        <f t="shared" si="6"/>
        <v>143764.28571428571</v>
      </c>
      <c r="N236" s="2">
        <f t="shared" si="7"/>
        <v>56</v>
      </c>
    </row>
    <row r="237" spans="1:14" x14ac:dyDescent="0.35">
      <c r="A237" s="26">
        <v>489</v>
      </c>
      <c r="B237" s="25" t="s">
        <v>21</v>
      </c>
      <c r="C237" s="25" t="s">
        <v>45</v>
      </c>
      <c r="D237" s="25" t="s">
        <v>75</v>
      </c>
      <c r="E237" s="4">
        <v>0</v>
      </c>
      <c r="F237" s="4">
        <v>0</v>
      </c>
      <c r="G237" s="4">
        <v>12</v>
      </c>
      <c r="H237" s="4">
        <v>20</v>
      </c>
      <c r="I237" s="4">
        <v>68</v>
      </c>
      <c r="J237" s="43">
        <v>1570701</v>
      </c>
      <c r="K237" s="4" t="s">
        <v>37</v>
      </c>
      <c r="L237" s="4">
        <v>39</v>
      </c>
      <c r="M237" s="2">
        <f t="shared" si="6"/>
        <v>40274.384615384617</v>
      </c>
      <c r="N237" s="2">
        <f t="shared" si="7"/>
        <v>56</v>
      </c>
    </row>
    <row r="238" spans="1:14" x14ac:dyDescent="0.35">
      <c r="A238" s="26">
        <v>599</v>
      </c>
      <c r="B238" s="25" t="s">
        <v>21</v>
      </c>
      <c r="C238" s="25" t="s">
        <v>47</v>
      </c>
      <c r="D238" s="25" t="s">
        <v>102</v>
      </c>
      <c r="E238" s="4">
        <v>0</v>
      </c>
      <c r="F238" s="4">
        <v>0</v>
      </c>
      <c r="G238" s="4">
        <v>8</v>
      </c>
      <c r="H238" s="4">
        <v>32</v>
      </c>
      <c r="I238" s="4">
        <v>60</v>
      </c>
      <c r="J238" s="43">
        <v>848641</v>
      </c>
      <c r="K238" s="4" t="s">
        <v>37</v>
      </c>
      <c r="L238" s="4">
        <v>17</v>
      </c>
      <c r="M238" s="2">
        <f t="shared" si="6"/>
        <v>49920.058823529413</v>
      </c>
      <c r="N238" s="2">
        <f t="shared" si="7"/>
        <v>56</v>
      </c>
    </row>
    <row r="239" spans="1:14" x14ac:dyDescent="0.35">
      <c r="A239" s="26">
        <v>493</v>
      </c>
      <c r="B239" s="25" t="s">
        <v>21</v>
      </c>
      <c r="C239" s="25" t="s">
        <v>48</v>
      </c>
      <c r="D239" s="25" t="s">
        <v>75</v>
      </c>
      <c r="E239" s="4">
        <v>0</v>
      </c>
      <c r="F239" s="4">
        <v>0</v>
      </c>
      <c r="G239" s="4">
        <v>8</v>
      </c>
      <c r="H239" s="4">
        <v>28</v>
      </c>
      <c r="I239" s="4">
        <v>64</v>
      </c>
      <c r="J239" s="43">
        <v>498817</v>
      </c>
      <c r="K239" s="4" t="s">
        <v>37</v>
      </c>
      <c r="L239" s="4">
        <v>8</v>
      </c>
      <c r="M239" s="2">
        <f t="shared" si="6"/>
        <v>62352.125</v>
      </c>
      <c r="N239" s="2">
        <f t="shared" si="7"/>
        <v>52</v>
      </c>
    </row>
    <row r="240" spans="1:14" x14ac:dyDescent="0.35">
      <c r="A240" s="26">
        <v>712</v>
      </c>
      <c r="B240" s="25" t="s">
        <v>21</v>
      </c>
      <c r="C240" s="25" t="s">
        <v>54</v>
      </c>
      <c r="D240" s="25" t="s">
        <v>101</v>
      </c>
      <c r="E240" s="4">
        <v>0</v>
      </c>
      <c r="F240" s="4">
        <v>0</v>
      </c>
      <c r="G240" s="4">
        <v>8</v>
      </c>
      <c r="H240" s="4">
        <v>24</v>
      </c>
      <c r="I240" s="4">
        <v>68</v>
      </c>
      <c r="J240" s="43">
        <v>1684796</v>
      </c>
      <c r="K240" s="4" t="s">
        <v>37</v>
      </c>
      <c r="L240" s="4">
        <v>19</v>
      </c>
      <c r="M240" s="2">
        <f t="shared" si="6"/>
        <v>88673.473684210519</v>
      </c>
      <c r="N240" s="2">
        <f t="shared" si="7"/>
        <v>48</v>
      </c>
    </row>
    <row r="241" spans="1:14" x14ac:dyDescent="0.35">
      <c r="A241" s="25">
        <v>1141</v>
      </c>
      <c r="B241" s="25" t="s">
        <v>21</v>
      </c>
      <c r="C241" s="25" t="s">
        <v>58</v>
      </c>
      <c r="D241" s="25" t="s">
        <v>123</v>
      </c>
      <c r="E241" s="4">
        <v>0</v>
      </c>
      <c r="F241" s="4">
        <v>0</v>
      </c>
      <c r="G241" s="4">
        <v>4</v>
      </c>
      <c r="H241" s="4">
        <v>36</v>
      </c>
      <c r="I241" s="4">
        <v>60</v>
      </c>
      <c r="J241" s="43">
        <v>3137390</v>
      </c>
      <c r="K241" s="4" t="s">
        <v>37</v>
      </c>
      <c r="L241" s="4">
        <v>7</v>
      </c>
      <c r="M241" s="2">
        <f t="shared" si="6"/>
        <v>448198.57142857142</v>
      </c>
      <c r="N241" s="2">
        <f t="shared" si="7"/>
        <v>48</v>
      </c>
    </row>
    <row r="242" spans="1:14" x14ac:dyDescent="0.35">
      <c r="A242" s="5">
        <v>466</v>
      </c>
      <c r="B242" s="5" t="s">
        <v>8</v>
      </c>
      <c r="C242" s="6" t="s">
        <v>43</v>
      </c>
      <c r="D242" s="6" t="s">
        <v>83</v>
      </c>
      <c r="E242" s="4">
        <v>0</v>
      </c>
      <c r="F242" s="4">
        <v>0</v>
      </c>
      <c r="G242" s="4">
        <v>4</v>
      </c>
      <c r="H242" s="4">
        <v>32</v>
      </c>
      <c r="I242" s="4">
        <v>64</v>
      </c>
      <c r="J242" s="43">
        <v>1456997</v>
      </c>
      <c r="K242" s="4" t="s">
        <v>37</v>
      </c>
      <c r="L242" s="4">
        <v>31</v>
      </c>
      <c r="M242" s="2">
        <f t="shared" si="6"/>
        <v>46999.903225806454</v>
      </c>
      <c r="N242" s="2">
        <f t="shared" si="7"/>
        <v>44</v>
      </c>
    </row>
    <row r="243" spans="1:14" x14ac:dyDescent="0.35">
      <c r="A243" s="22">
        <v>440</v>
      </c>
      <c r="B243" s="21" t="s">
        <v>19</v>
      </c>
      <c r="C243" s="21" t="s">
        <v>53</v>
      </c>
      <c r="D243" s="21" t="s">
        <v>120</v>
      </c>
      <c r="E243" s="4">
        <v>0</v>
      </c>
      <c r="F243" s="4">
        <v>0</v>
      </c>
      <c r="G243" s="4">
        <v>0</v>
      </c>
      <c r="H243" s="4">
        <v>40</v>
      </c>
      <c r="I243" s="4">
        <v>60</v>
      </c>
      <c r="J243" s="43">
        <v>767913</v>
      </c>
      <c r="K243" s="4" t="s">
        <v>37</v>
      </c>
      <c r="L243" s="4">
        <v>8</v>
      </c>
      <c r="M243" s="2">
        <f t="shared" si="6"/>
        <v>95989.125</v>
      </c>
      <c r="N243" s="2">
        <f t="shared" si="7"/>
        <v>40</v>
      </c>
    </row>
    <row r="244" spans="1:14" x14ac:dyDescent="0.35">
      <c r="A244" s="26">
        <v>623</v>
      </c>
      <c r="B244" s="25" t="s">
        <v>21</v>
      </c>
      <c r="C244" s="25" t="s">
        <v>58</v>
      </c>
      <c r="D244" s="25" t="s">
        <v>125</v>
      </c>
      <c r="E244" s="4">
        <v>0</v>
      </c>
      <c r="F244" s="4">
        <v>0</v>
      </c>
      <c r="G244" s="4">
        <v>0</v>
      </c>
      <c r="H244" s="4">
        <v>40</v>
      </c>
      <c r="I244" s="4">
        <v>60</v>
      </c>
      <c r="J244" s="43">
        <v>1437643</v>
      </c>
      <c r="K244" s="4" t="s">
        <v>37</v>
      </c>
      <c r="L244" s="4">
        <v>10</v>
      </c>
      <c r="M244" s="2">
        <f t="shared" si="6"/>
        <v>143764.29999999999</v>
      </c>
      <c r="N244" s="2">
        <f t="shared" si="7"/>
        <v>40</v>
      </c>
    </row>
    <row r="245" spans="1:14" x14ac:dyDescent="0.35">
      <c r="A245" s="26">
        <v>867</v>
      </c>
      <c r="B245" s="25" t="s">
        <v>21</v>
      </c>
      <c r="C245" s="25" t="s">
        <v>46</v>
      </c>
      <c r="D245" s="25" t="s">
        <v>102</v>
      </c>
      <c r="E245" s="4">
        <v>0</v>
      </c>
      <c r="F245" s="4">
        <v>0</v>
      </c>
      <c r="G245" s="4">
        <v>0</v>
      </c>
      <c r="H245" s="4">
        <v>36</v>
      </c>
      <c r="I245" s="4">
        <v>64</v>
      </c>
      <c r="J245" s="43">
        <v>1016266</v>
      </c>
      <c r="K245" s="4" t="s">
        <v>37</v>
      </c>
      <c r="L245" s="4">
        <v>11</v>
      </c>
      <c r="M245" s="2">
        <f t="shared" si="6"/>
        <v>92387.818181818177</v>
      </c>
      <c r="N245" s="2">
        <f t="shared" si="7"/>
        <v>36</v>
      </c>
    </row>
    <row r="246" spans="1:14" x14ac:dyDescent="0.35">
      <c r="A246" s="26">
        <v>626</v>
      </c>
      <c r="B246" s="25" t="s">
        <v>21</v>
      </c>
      <c r="C246" s="25" t="s">
        <v>54</v>
      </c>
      <c r="D246" s="25" t="s">
        <v>102</v>
      </c>
      <c r="E246" s="4">
        <v>0</v>
      </c>
      <c r="F246" s="4">
        <v>0</v>
      </c>
      <c r="G246" s="4">
        <v>8</v>
      </c>
      <c r="H246" s="4">
        <v>8</v>
      </c>
      <c r="I246" s="4">
        <v>84</v>
      </c>
      <c r="J246" s="43">
        <v>1175102</v>
      </c>
      <c r="K246" s="4" t="s">
        <v>37</v>
      </c>
      <c r="L246" s="4">
        <v>18</v>
      </c>
      <c r="M246" s="2">
        <f t="shared" si="6"/>
        <v>65283.444444444445</v>
      </c>
      <c r="N246" s="2">
        <f t="shared" si="7"/>
        <v>32</v>
      </c>
    </row>
    <row r="247" spans="1:14" x14ac:dyDescent="0.35">
      <c r="A247" s="26">
        <v>911</v>
      </c>
      <c r="B247" s="25" t="s">
        <v>21</v>
      </c>
      <c r="C247" s="25" t="s">
        <v>42</v>
      </c>
      <c r="D247" s="25" t="s">
        <v>132</v>
      </c>
      <c r="E247" s="4">
        <v>0</v>
      </c>
      <c r="F247" s="4">
        <v>0</v>
      </c>
      <c r="G247" s="4">
        <v>8</v>
      </c>
      <c r="H247" s="4">
        <v>8</v>
      </c>
      <c r="I247" s="4">
        <v>84</v>
      </c>
      <c r="J247" s="43">
        <v>841032</v>
      </c>
      <c r="K247" s="4" t="s">
        <v>37</v>
      </c>
      <c r="L247" s="4">
        <v>16</v>
      </c>
      <c r="M247" s="2">
        <f t="shared" si="6"/>
        <v>52564.5</v>
      </c>
      <c r="N247" s="2">
        <f t="shared" si="7"/>
        <v>32</v>
      </c>
    </row>
    <row r="248" spans="1:14" x14ac:dyDescent="0.35">
      <c r="A248" s="11">
        <v>1273</v>
      </c>
      <c r="B248" s="10" t="s">
        <v>11</v>
      </c>
      <c r="C248" s="11" t="s">
        <v>46</v>
      </c>
      <c r="D248" s="11" t="s">
        <v>107</v>
      </c>
      <c r="E248" s="4">
        <v>0</v>
      </c>
      <c r="F248" s="4">
        <v>0</v>
      </c>
      <c r="G248" s="4">
        <v>0</v>
      </c>
      <c r="H248" s="4">
        <v>16</v>
      </c>
      <c r="I248" s="4">
        <v>84</v>
      </c>
      <c r="J248" s="43">
        <v>1095456</v>
      </c>
      <c r="K248" s="4" t="s">
        <v>37</v>
      </c>
      <c r="L248" s="4">
        <v>5</v>
      </c>
      <c r="M248" s="2">
        <f t="shared" si="6"/>
        <v>219091.20000000001</v>
      </c>
      <c r="N248" s="2">
        <f t="shared" si="7"/>
        <v>16</v>
      </c>
    </row>
    <row r="249" spans="1:14" x14ac:dyDescent="0.35">
      <c r="A249" s="26">
        <v>656</v>
      </c>
      <c r="B249" s="25" t="s">
        <v>21</v>
      </c>
      <c r="C249" s="25" t="s">
        <v>49</v>
      </c>
      <c r="D249" s="25" t="s">
        <v>131</v>
      </c>
      <c r="E249" s="4">
        <v>0</v>
      </c>
      <c r="F249" s="4">
        <v>0</v>
      </c>
      <c r="G249" s="4">
        <v>0</v>
      </c>
      <c r="H249" s="4">
        <v>16</v>
      </c>
      <c r="I249" s="4">
        <v>84</v>
      </c>
      <c r="J249" s="43">
        <v>37228</v>
      </c>
      <c r="K249" s="4" t="s">
        <v>37</v>
      </c>
      <c r="L249" s="4">
        <v>36</v>
      </c>
      <c r="M249" s="2">
        <f t="shared" si="6"/>
        <v>1034.1111111111111</v>
      </c>
      <c r="N249" s="2">
        <f t="shared" si="7"/>
        <v>16</v>
      </c>
    </row>
    <row r="250" spans="1:14" x14ac:dyDescent="0.35">
      <c r="A250" s="28">
        <v>475</v>
      </c>
      <c r="B250" s="28" t="s">
        <v>23</v>
      </c>
      <c r="C250" s="51" t="s">
        <v>58</v>
      </c>
      <c r="D250" s="51" t="s">
        <v>139</v>
      </c>
      <c r="E250" s="4">
        <v>0</v>
      </c>
      <c r="F250" s="4">
        <v>0</v>
      </c>
      <c r="G250" s="4">
        <v>0</v>
      </c>
      <c r="H250" s="4">
        <v>16</v>
      </c>
      <c r="I250" s="4">
        <v>84</v>
      </c>
      <c r="J250" s="43">
        <v>3345863</v>
      </c>
      <c r="K250" s="4" t="s">
        <v>37</v>
      </c>
      <c r="L250" s="4">
        <v>43</v>
      </c>
      <c r="M250" s="2">
        <f t="shared" si="6"/>
        <v>77810.767441860458</v>
      </c>
      <c r="N250" s="2">
        <f t="shared" si="7"/>
        <v>16</v>
      </c>
    </row>
    <row r="251" spans="1:14" x14ac:dyDescent="0.35">
      <c r="A251" s="40">
        <v>1154</v>
      </c>
      <c r="B251" s="41" t="s">
        <v>34</v>
      </c>
      <c r="C251" s="40" t="s">
        <v>46</v>
      </c>
      <c r="D251" s="40" t="s">
        <v>76</v>
      </c>
      <c r="E251" s="4">
        <v>0</v>
      </c>
      <c r="F251" s="4">
        <v>0</v>
      </c>
      <c r="G251" s="4">
        <v>0</v>
      </c>
      <c r="H251" s="4">
        <v>16</v>
      </c>
      <c r="I251" s="4">
        <v>84</v>
      </c>
      <c r="J251" s="43">
        <v>824702</v>
      </c>
      <c r="K251" s="4" t="s">
        <v>37</v>
      </c>
      <c r="L251" s="4">
        <v>5</v>
      </c>
      <c r="M251" s="2">
        <f t="shared" si="6"/>
        <v>164940.4</v>
      </c>
      <c r="N251" s="2">
        <f t="shared" si="7"/>
        <v>16</v>
      </c>
    </row>
    <row r="252" spans="1:14" x14ac:dyDescent="0.35">
      <c r="A252" s="26">
        <v>528</v>
      </c>
      <c r="B252" s="25" t="s">
        <v>21</v>
      </c>
      <c r="C252" s="25" t="s">
        <v>53</v>
      </c>
      <c r="D252" s="25" t="s">
        <v>98</v>
      </c>
      <c r="E252" s="4">
        <v>0</v>
      </c>
      <c r="F252" s="4">
        <v>0</v>
      </c>
      <c r="G252" s="4">
        <v>0</v>
      </c>
      <c r="H252" s="4">
        <v>12</v>
      </c>
      <c r="I252" s="4">
        <v>88</v>
      </c>
      <c r="J252" s="43">
        <v>1812908</v>
      </c>
      <c r="K252" s="4" t="s">
        <v>37</v>
      </c>
      <c r="L252" s="4">
        <v>14</v>
      </c>
      <c r="M252" s="2">
        <f t="shared" si="6"/>
        <v>129493.42857142857</v>
      </c>
      <c r="N252" s="2">
        <f t="shared" si="7"/>
        <v>12</v>
      </c>
    </row>
    <row r="253" spans="1:14" x14ac:dyDescent="0.35">
      <c r="A253" s="25">
        <v>1274</v>
      </c>
      <c r="B253" s="25" t="s">
        <v>21</v>
      </c>
      <c r="C253" s="25" t="s">
        <v>46</v>
      </c>
      <c r="D253" s="25" t="s">
        <v>107</v>
      </c>
      <c r="E253" s="4">
        <v>0</v>
      </c>
      <c r="F253" s="4">
        <v>0</v>
      </c>
      <c r="G253" s="4">
        <v>0</v>
      </c>
      <c r="H253" s="4">
        <v>12</v>
      </c>
      <c r="I253" s="4">
        <v>88</v>
      </c>
      <c r="J253" s="43">
        <v>1095456</v>
      </c>
      <c r="K253" s="4" t="s">
        <v>37</v>
      </c>
      <c r="L253" s="4">
        <v>5</v>
      </c>
      <c r="M253" s="2">
        <f t="shared" si="6"/>
        <v>219091.20000000001</v>
      </c>
      <c r="N253" s="2">
        <f t="shared" si="7"/>
        <v>12</v>
      </c>
    </row>
    <row r="254" spans="1:14" x14ac:dyDescent="0.35">
      <c r="A254" s="30">
        <v>696</v>
      </c>
      <c r="B254" s="30" t="s">
        <v>25</v>
      </c>
      <c r="C254" s="53" t="s">
        <v>58</v>
      </c>
      <c r="D254" s="53" t="s">
        <v>123</v>
      </c>
      <c r="E254" s="4">
        <v>0</v>
      </c>
      <c r="F254" s="4">
        <v>0</v>
      </c>
      <c r="G254" s="4">
        <v>4</v>
      </c>
      <c r="H254" s="4">
        <v>0</v>
      </c>
      <c r="I254" s="4">
        <v>96</v>
      </c>
      <c r="J254" s="43">
        <v>3137390</v>
      </c>
      <c r="K254" s="4" t="s">
        <v>37</v>
      </c>
      <c r="L254" s="4">
        <v>7</v>
      </c>
      <c r="M254" s="2">
        <f t="shared" si="6"/>
        <v>448198.57142857142</v>
      </c>
      <c r="N254" s="2">
        <f t="shared" si="7"/>
        <v>12</v>
      </c>
    </row>
    <row r="258" spans="4:12" x14ac:dyDescent="0.35">
      <c r="D258" s="61"/>
      <c r="K258" s="62"/>
      <c r="L258" s="62"/>
    </row>
    <row r="259" spans="4:12" x14ac:dyDescent="0.35">
      <c r="D259" s="62"/>
      <c r="K259" s="62"/>
    </row>
    <row r="261" spans="4:12" x14ac:dyDescent="0.35">
      <c r="I261" s="6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7358CC42BDBE4FBD864E7175EB4E01" ma:contentTypeVersion="9" ma:contentTypeDescription="Create a new document." ma:contentTypeScope="" ma:versionID="7344019115cbf3be84f67d5b70901e46">
  <xsd:schema xmlns:xsd="http://www.w3.org/2001/XMLSchema" xmlns:xs="http://www.w3.org/2001/XMLSchema" xmlns:p="http://schemas.microsoft.com/office/2006/metadata/properties" xmlns:ns3="0265ae25-8b5a-4d79-acc1-504b1c54301f" targetNamespace="http://schemas.microsoft.com/office/2006/metadata/properties" ma:root="true" ma:fieldsID="252bcb16f0bde8c6e2fa80c4a8b4bec8" ns3:_="">
    <xsd:import namespace="0265ae25-8b5a-4d79-acc1-504b1c5430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5ae25-8b5a-4d79-acc1-504b1c5430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DEE7C-165A-4E8C-911F-86AF52FC9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65ae25-8b5a-4d79-acc1-504b1c543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A909C1-A692-42F7-B98A-CA1530F7ECD8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265ae25-8b5a-4d79-acc1-504b1c5430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90AE58-B78C-42DD-9FE8-285E47A699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rozpis</vt:lpstr>
      <vt:lpstr>body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2025-05-07T11:19:19Z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0x010100197358CC42BDBE4FBD864E7175EB4E01</vt:lpwstr>
  </property>
</Properties>
</file>