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ichaela.gejdosova\AppData\Local\Microsoft\Windows\INetCache\Content.Outlook\MCDLZI17\"/>
    </mc:Choice>
  </mc:AlternateContent>
  <xr:revisionPtr revIDLastSave="0" documentId="13_ncr:1_{7F562705-A4F5-41FD-9B08-6FD347D27C91}" xr6:coauthVersionLast="36" xr6:coauthVersionMax="36" xr10:uidLastSave="{00000000-0000-0000-0000-000000000000}"/>
  <bookViews>
    <workbookView xWindow="0" yWindow="0" windowWidth="28800" windowHeight="11925" xr2:uid="{5E6FDC5D-08F0-47F0-A322-354DE29B03ED}"/>
  </bookViews>
  <sheets>
    <sheet name="skoly" sheetId="1" r:id="rId1"/>
    <sheet name="zriadovatel" sheetId="2" r:id="rId2"/>
  </sheets>
  <externalReferences>
    <externalReference r:id="rId3"/>
  </externalReferences>
  <definedNames>
    <definedName name="_xlnm._FilterDatabase" localSheetId="0" hidden="1">skoly!$A$3:$Y$784</definedName>
    <definedName name="_xlnm._FilterDatabase" localSheetId="1" hidden="1">zriadovatel!$A$4:$J$375</definedName>
    <definedName name="_xlnm.Print_Titles" localSheetId="0">skoly!$3:$3</definedName>
    <definedName name="_xlnm.Print_Titles" localSheetId="1">zriadovatel!$3:$4</definedName>
    <definedName name="_xlnm.Print_Area" localSheetId="0">skoly!$A$1:$Y$793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74" i="2" l="1" a="1"/>
  <c r="F374" i="2" s="1"/>
  <c r="E374" i="2" a="1"/>
  <c r="E374" i="2" s="1"/>
  <c r="F373" i="2" a="1"/>
  <c r="F373" i="2" s="1"/>
  <c r="E373" i="2" a="1"/>
  <c r="E373" i="2" s="1"/>
  <c r="F372" i="2" a="1"/>
  <c r="F372" i="2" s="1"/>
  <c r="E372" i="2" a="1"/>
  <c r="E372" i="2" s="1"/>
  <c r="F371" i="2" a="1"/>
  <c r="F371" i="2" s="1"/>
  <c r="E371" i="2" a="1"/>
  <c r="E371" i="2" s="1"/>
  <c r="F370" i="2" a="1"/>
  <c r="F370" i="2" s="1"/>
  <c r="E370" i="2" a="1"/>
  <c r="E370" i="2" s="1"/>
  <c r="F369" i="2" a="1"/>
  <c r="F369" i="2" s="1"/>
  <c r="E369" i="2" a="1"/>
  <c r="E369" i="2" s="1"/>
  <c r="F368" i="2" a="1"/>
  <c r="F368" i="2" s="1"/>
  <c r="E368" i="2" a="1"/>
  <c r="E368" i="2" s="1"/>
  <c r="F367" i="2" a="1"/>
  <c r="F367" i="2" s="1"/>
  <c r="E367" i="2" a="1"/>
  <c r="E367" i="2" s="1"/>
  <c r="F366" i="2" a="1"/>
  <c r="F366" i="2" s="1"/>
  <c r="E366" i="2" a="1"/>
  <c r="E366" i="2" s="1"/>
  <c r="F365" i="2" a="1"/>
  <c r="F365" i="2" s="1"/>
  <c r="E365" i="2" a="1"/>
  <c r="E365" i="2" s="1"/>
  <c r="F364" i="2" a="1"/>
  <c r="F364" i="2" s="1"/>
  <c r="E364" i="2" a="1"/>
  <c r="E364" i="2" s="1"/>
  <c r="F363" i="2" a="1"/>
  <c r="F363" i="2" s="1"/>
  <c r="E363" i="2" a="1"/>
  <c r="E363" i="2" s="1"/>
  <c r="F362" i="2" a="1"/>
  <c r="F362" i="2" s="1"/>
  <c r="E362" i="2" a="1"/>
  <c r="E362" i="2" s="1"/>
  <c r="F361" i="2" a="1"/>
  <c r="F361" i="2" s="1"/>
  <c r="E361" i="2" a="1"/>
  <c r="E361" i="2" s="1"/>
  <c r="F360" i="2" a="1"/>
  <c r="F360" i="2" s="1"/>
  <c r="E360" i="2" a="1"/>
  <c r="E360" i="2" s="1"/>
  <c r="F359" i="2" a="1"/>
  <c r="F359" i="2" s="1"/>
  <c r="E359" i="2" a="1"/>
  <c r="E359" i="2" s="1"/>
  <c r="F358" i="2" a="1"/>
  <c r="F358" i="2" s="1"/>
  <c r="E358" i="2" a="1"/>
  <c r="E358" i="2" s="1"/>
  <c r="F357" i="2" a="1"/>
  <c r="F357" i="2" s="1"/>
  <c r="E357" i="2" a="1"/>
  <c r="E357" i="2" s="1"/>
  <c r="F356" i="2" a="1"/>
  <c r="F356" i="2" s="1"/>
  <c r="E356" i="2" a="1"/>
  <c r="E356" i="2" s="1"/>
  <c r="F355" i="2" a="1"/>
  <c r="F355" i="2" s="1"/>
  <c r="E355" i="2" a="1"/>
  <c r="E355" i="2" s="1"/>
  <c r="F354" i="2" a="1"/>
  <c r="F354" i="2" s="1"/>
  <c r="E354" i="2" a="1"/>
  <c r="E354" i="2" s="1"/>
  <c r="F353" i="2" a="1"/>
  <c r="F353" i="2" s="1"/>
  <c r="E353" i="2" a="1"/>
  <c r="E353" i="2" s="1"/>
  <c r="F352" i="2" a="1"/>
  <c r="F352" i="2" s="1"/>
  <c r="E352" i="2" a="1"/>
  <c r="E352" i="2" s="1"/>
  <c r="F351" i="2" a="1"/>
  <c r="F351" i="2" s="1"/>
  <c r="E351" i="2" a="1"/>
  <c r="E351" i="2" s="1"/>
  <c r="F350" i="2" a="1"/>
  <c r="F350" i="2" s="1"/>
  <c r="E350" i="2" a="1"/>
  <c r="E350" i="2" s="1"/>
  <c r="F349" i="2" a="1"/>
  <c r="F349" i="2" s="1"/>
  <c r="E349" i="2" a="1"/>
  <c r="E349" i="2" s="1"/>
  <c r="F348" i="2" a="1"/>
  <c r="F348" i="2" s="1"/>
  <c r="E348" i="2" a="1"/>
  <c r="E348" i="2" s="1"/>
  <c r="F347" i="2" a="1"/>
  <c r="F347" i="2" s="1"/>
  <c r="E347" i="2" a="1"/>
  <c r="E347" i="2" s="1"/>
  <c r="F346" i="2" a="1"/>
  <c r="F346" i="2" s="1"/>
  <c r="E346" i="2" a="1"/>
  <c r="E346" i="2" s="1"/>
  <c r="F345" i="2" a="1"/>
  <c r="F345" i="2" s="1"/>
  <c r="E345" i="2" a="1"/>
  <c r="E345" i="2" s="1"/>
  <c r="F344" i="2" a="1"/>
  <c r="F344" i="2" s="1"/>
  <c r="E344" i="2" a="1"/>
  <c r="E344" i="2" s="1"/>
  <c r="F343" i="2" a="1"/>
  <c r="F343" i="2" s="1"/>
  <c r="E343" i="2" a="1"/>
  <c r="E343" i="2" s="1"/>
  <c r="F342" i="2" a="1"/>
  <c r="F342" i="2" s="1"/>
  <c r="E342" i="2" a="1"/>
  <c r="E342" i="2" s="1"/>
  <c r="F341" i="2" a="1"/>
  <c r="F341" i="2" s="1"/>
  <c r="E341" i="2" a="1"/>
  <c r="E341" i="2" s="1"/>
  <c r="F340" i="2" a="1"/>
  <c r="F340" i="2" s="1"/>
  <c r="E340" i="2" a="1"/>
  <c r="E340" i="2" s="1"/>
  <c r="F339" i="2" a="1"/>
  <c r="F339" i="2" s="1"/>
  <c r="E339" i="2" a="1"/>
  <c r="E339" i="2" s="1"/>
  <c r="F338" i="2" a="1"/>
  <c r="F338" i="2" s="1"/>
  <c r="E338" i="2" a="1"/>
  <c r="E338" i="2" s="1"/>
  <c r="F337" i="2" a="1"/>
  <c r="F337" i="2" s="1"/>
  <c r="E337" i="2" a="1"/>
  <c r="E337" i="2" s="1"/>
  <c r="F336" i="2" a="1"/>
  <c r="F336" i="2" s="1"/>
  <c r="E336" i="2" a="1"/>
  <c r="E336" i="2" s="1"/>
  <c r="F335" i="2" a="1"/>
  <c r="F335" i="2" s="1"/>
  <c r="E335" i="2" a="1"/>
  <c r="E335" i="2" s="1"/>
  <c r="F334" i="2" a="1"/>
  <c r="F334" i="2" s="1"/>
  <c r="E334" i="2" a="1"/>
  <c r="E334" i="2" s="1"/>
  <c r="F333" i="2" a="1"/>
  <c r="F333" i="2" s="1"/>
  <c r="E333" i="2" a="1"/>
  <c r="E333" i="2" s="1"/>
  <c r="F332" i="2" a="1"/>
  <c r="F332" i="2" s="1"/>
  <c r="E332" i="2" a="1"/>
  <c r="E332" i="2" s="1"/>
  <c r="F331" i="2" a="1"/>
  <c r="F331" i="2" s="1"/>
  <c r="E331" i="2" a="1"/>
  <c r="E331" i="2" s="1"/>
  <c r="F330" i="2" a="1"/>
  <c r="F330" i="2" s="1"/>
  <c r="E330" i="2" a="1"/>
  <c r="E330" i="2" s="1"/>
  <c r="F329" i="2" a="1"/>
  <c r="F329" i="2" s="1"/>
  <c r="E329" i="2" a="1"/>
  <c r="E329" i="2" s="1"/>
  <c r="F328" i="2" a="1"/>
  <c r="F328" i="2" s="1"/>
  <c r="E328" i="2" a="1"/>
  <c r="E328" i="2" s="1"/>
  <c r="F327" i="2" a="1"/>
  <c r="F327" i="2" s="1"/>
  <c r="E327" i="2" a="1"/>
  <c r="E327" i="2" s="1"/>
  <c r="F326" i="2" a="1"/>
  <c r="F326" i="2" s="1"/>
  <c r="E326" i="2" a="1"/>
  <c r="E326" i="2" s="1"/>
  <c r="F325" i="2" a="1"/>
  <c r="F325" i="2" s="1"/>
  <c r="E325" i="2" a="1"/>
  <c r="E325" i="2" s="1"/>
  <c r="F324" i="2" a="1"/>
  <c r="F324" i="2" s="1"/>
  <c r="E324" i="2" a="1"/>
  <c r="E324" i="2" s="1"/>
  <c r="F323" i="2" a="1"/>
  <c r="F323" i="2" s="1"/>
  <c r="E323" i="2" a="1"/>
  <c r="E323" i="2" s="1"/>
  <c r="F322" i="2" a="1"/>
  <c r="F322" i="2" s="1"/>
  <c r="E322" i="2" a="1"/>
  <c r="E322" i="2" s="1"/>
  <c r="F321" i="2" a="1"/>
  <c r="F321" i="2" s="1"/>
  <c r="E321" i="2" a="1"/>
  <c r="E321" i="2" s="1"/>
  <c r="F320" i="2" a="1"/>
  <c r="F320" i="2" s="1"/>
  <c r="E320" i="2" a="1"/>
  <c r="E320" i="2" s="1"/>
  <c r="F319" i="2" a="1"/>
  <c r="F319" i="2" s="1"/>
  <c r="E319" i="2" a="1"/>
  <c r="E319" i="2" s="1"/>
  <c r="F318" i="2" a="1"/>
  <c r="F318" i="2" s="1"/>
  <c r="E318" i="2" a="1"/>
  <c r="E318" i="2" s="1"/>
  <c r="F317" i="2" a="1"/>
  <c r="F317" i="2" s="1"/>
  <c r="E317" i="2" a="1"/>
  <c r="E317" i="2" s="1"/>
  <c r="F316" i="2" a="1"/>
  <c r="F316" i="2" s="1"/>
  <c r="E316" i="2" a="1"/>
  <c r="E316" i="2" s="1"/>
  <c r="F315" i="2" a="1"/>
  <c r="F315" i="2" s="1"/>
  <c r="E315" i="2" a="1"/>
  <c r="E315" i="2" s="1"/>
  <c r="F314" i="2" a="1"/>
  <c r="F314" i="2" s="1"/>
  <c r="E314" i="2" a="1"/>
  <c r="E314" i="2" s="1"/>
  <c r="F313" i="2" a="1"/>
  <c r="F313" i="2" s="1"/>
  <c r="E313" i="2" a="1"/>
  <c r="E313" i="2" s="1"/>
  <c r="F312" i="2" a="1"/>
  <c r="F312" i="2" s="1"/>
  <c r="E312" i="2" a="1"/>
  <c r="E312" i="2" s="1"/>
  <c r="F311" i="2" a="1"/>
  <c r="F311" i="2" s="1"/>
  <c r="E311" i="2" a="1"/>
  <c r="E311" i="2" s="1"/>
  <c r="F310" i="2" a="1"/>
  <c r="F310" i="2" s="1"/>
  <c r="E310" i="2" a="1"/>
  <c r="E310" i="2" s="1"/>
  <c r="F309" i="2" a="1"/>
  <c r="F309" i="2" s="1"/>
  <c r="E309" i="2" a="1"/>
  <c r="E309" i="2" s="1"/>
  <c r="F308" i="2" a="1"/>
  <c r="F308" i="2" s="1"/>
  <c r="E308" i="2" a="1"/>
  <c r="E308" i="2" s="1"/>
  <c r="F307" i="2" a="1"/>
  <c r="F307" i="2" s="1"/>
  <c r="E307" i="2" a="1"/>
  <c r="E307" i="2" s="1"/>
  <c r="F306" i="2" a="1"/>
  <c r="F306" i="2" s="1"/>
  <c r="E306" i="2" a="1"/>
  <c r="E306" i="2" s="1"/>
  <c r="F305" i="2" a="1"/>
  <c r="F305" i="2" s="1"/>
  <c r="E305" i="2" a="1"/>
  <c r="E305" i="2" s="1"/>
  <c r="F304" i="2" a="1"/>
  <c r="F304" i="2" s="1"/>
  <c r="E304" i="2" a="1"/>
  <c r="E304" i="2" s="1"/>
  <c r="F303" i="2" a="1"/>
  <c r="F303" i="2" s="1"/>
  <c r="E303" i="2" a="1"/>
  <c r="E303" i="2" s="1"/>
  <c r="F302" i="2" a="1"/>
  <c r="F302" i="2" s="1"/>
  <c r="E302" i="2" a="1"/>
  <c r="E302" i="2" s="1"/>
  <c r="F301" i="2" a="1"/>
  <c r="F301" i="2" s="1"/>
  <c r="E301" i="2" a="1"/>
  <c r="E301" i="2" s="1"/>
  <c r="F300" i="2" a="1"/>
  <c r="F300" i="2" s="1"/>
  <c r="E300" i="2" a="1"/>
  <c r="E300" i="2" s="1"/>
  <c r="F299" i="2" a="1"/>
  <c r="F299" i="2" s="1"/>
  <c r="E299" i="2" a="1"/>
  <c r="E299" i="2" s="1"/>
  <c r="F298" i="2" a="1"/>
  <c r="F298" i="2" s="1"/>
  <c r="E298" i="2" a="1"/>
  <c r="E298" i="2" s="1"/>
  <c r="F297" i="2" a="1"/>
  <c r="F297" i="2" s="1"/>
  <c r="E297" i="2" a="1"/>
  <c r="E297" i="2" s="1"/>
  <c r="F296" i="2" a="1"/>
  <c r="F296" i="2" s="1"/>
  <c r="E296" i="2" a="1"/>
  <c r="E296" i="2" s="1"/>
  <c r="F295" i="2" a="1"/>
  <c r="F295" i="2" s="1"/>
  <c r="E295" i="2" a="1"/>
  <c r="E295" i="2" s="1"/>
  <c r="F294" i="2" a="1"/>
  <c r="F294" i="2" s="1"/>
  <c r="E294" i="2" a="1"/>
  <c r="E294" i="2" s="1"/>
  <c r="F293" i="2" a="1"/>
  <c r="F293" i="2" s="1"/>
  <c r="E293" i="2" a="1"/>
  <c r="E293" i="2" s="1"/>
  <c r="F292" i="2" a="1"/>
  <c r="F292" i="2" s="1"/>
  <c r="E292" i="2" a="1"/>
  <c r="E292" i="2" s="1"/>
  <c r="F291" i="2" a="1"/>
  <c r="F291" i="2" s="1"/>
  <c r="E291" i="2" a="1"/>
  <c r="E291" i="2" s="1"/>
  <c r="F290" i="2" a="1"/>
  <c r="F290" i="2" s="1"/>
  <c r="E290" i="2" a="1"/>
  <c r="E290" i="2" s="1"/>
  <c r="F289" i="2" a="1"/>
  <c r="F289" i="2" s="1"/>
  <c r="E289" i="2" a="1"/>
  <c r="E289" i="2" s="1"/>
  <c r="F288" i="2" a="1"/>
  <c r="F288" i="2" s="1"/>
  <c r="E288" i="2" a="1"/>
  <c r="E288" i="2" s="1"/>
  <c r="F287" i="2" a="1"/>
  <c r="F287" i="2" s="1"/>
  <c r="E287" i="2" a="1"/>
  <c r="E287" i="2" s="1"/>
  <c r="F286" i="2" a="1"/>
  <c r="F286" i="2" s="1"/>
  <c r="E286" i="2" a="1"/>
  <c r="E286" i="2" s="1"/>
  <c r="F285" i="2" a="1"/>
  <c r="F285" i="2" s="1"/>
  <c r="E285" i="2" a="1"/>
  <c r="E285" i="2" s="1"/>
  <c r="F284" i="2" a="1"/>
  <c r="F284" i="2" s="1"/>
  <c r="E284" i="2" a="1"/>
  <c r="E284" i="2" s="1"/>
  <c r="F283" i="2" a="1"/>
  <c r="F283" i="2" s="1"/>
  <c r="E283" i="2" a="1"/>
  <c r="E283" i="2" s="1"/>
  <c r="F282" i="2" a="1"/>
  <c r="F282" i="2" s="1"/>
  <c r="E282" i="2" a="1"/>
  <c r="E282" i="2" s="1"/>
  <c r="F281" i="2" a="1"/>
  <c r="F281" i="2" s="1"/>
  <c r="E281" i="2" a="1"/>
  <c r="E281" i="2" s="1"/>
  <c r="F280" i="2" a="1"/>
  <c r="F280" i="2" s="1"/>
  <c r="E280" i="2" a="1"/>
  <c r="E280" i="2" s="1"/>
  <c r="F279" i="2" a="1"/>
  <c r="F279" i="2" s="1"/>
  <c r="E279" i="2" a="1"/>
  <c r="E279" i="2" s="1"/>
  <c r="F278" i="2" a="1"/>
  <c r="F278" i="2" s="1"/>
  <c r="E278" i="2" a="1"/>
  <c r="E278" i="2" s="1"/>
  <c r="F277" i="2" a="1"/>
  <c r="F277" i="2" s="1"/>
  <c r="E277" i="2" a="1"/>
  <c r="E277" i="2" s="1"/>
  <c r="F276" i="2" a="1"/>
  <c r="F276" i="2" s="1"/>
  <c r="E276" i="2" a="1"/>
  <c r="E276" i="2" s="1"/>
  <c r="F275" i="2" a="1"/>
  <c r="F275" i="2" s="1"/>
  <c r="E275" i="2" a="1"/>
  <c r="E275" i="2" s="1"/>
  <c r="F274" i="2" a="1"/>
  <c r="F274" i="2" s="1"/>
  <c r="E274" i="2" a="1"/>
  <c r="E274" i="2" s="1"/>
  <c r="F273" i="2" a="1"/>
  <c r="F273" i="2" s="1"/>
  <c r="E273" i="2" a="1"/>
  <c r="E273" i="2" s="1"/>
  <c r="F272" i="2" a="1"/>
  <c r="F272" i="2" s="1"/>
  <c r="E272" i="2" a="1"/>
  <c r="E272" i="2" s="1"/>
  <c r="F271" i="2" a="1"/>
  <c r="F271" i="2" s="1"/>
  <c r="E271" i="2" a="1"/>
  <c r="E271" i="2" s="1"/>
  <c r="F270" i="2" a="1"/>
  <c r="F270" i="2" s="1"/>
  <c r="E270" i="2" a="1"/>
  <c r="E270" i="2" s="1"/>
  <c r="F269" i="2" a="1"/>
  <c r="F269" i="2" s="1"/>
  <c r="E269" i="2" a="1"/>
  <c r="E269" i="2" s="1"/>
  <c r="F268" i="2" a="1"/>
  <c r="F268" i="2" s="1"/>
  <c r="E268" i="2" a="1"/>
  <c r="E268" i="2" s="1"/>
  <c r="F267" i="2" a="1"/>
  <c r="F267" i="2" s="1"/>
  <c r="E267" i="2" a="1"/>
  <c r="E267" i="2" s="1"/>
  <c r="F266" i="2" a="1"/>
  <c r="F266" i="2" s="1"/>
  <c r="E266" i="2" a="1"/>
  <c r="E266" i="2" s="1"/>
  <c r="F265" i="2" a="1"/>
  <c r="F265" i="2" s="1"/>
  <c r="E265" i="2" a="1"/>
  <c r="E265" i="2" s="1"/>
  <c r="F264" i="2" a="1"/>
  <c r="F264" i="2" s="1"/>
  <c r="E264" i="2" a="1"/>
  <c r="E264" i="2" s="1"/>
  <c r="F263" i="2" a="1"/>
  <c r="F263" i="2" s="1"/>
  <c r="E263" i="2" a="1"/>
  <c r="E263" i="2" s="1"/>
  <c r="F262" i="2" a="1"/>
  <c r="F262" i="2" s="1"/>
  <c r="E262" i="2" a="1"/>
  <c r="E262" i="2" s="1"/>
  <c r="F261" i="2" a="1"/>
  <c r="F261" i="2" s="1"/>
  <c r="E261" i="2" a="1"/>
  <c r="E261" i="2" s="1"/>
  <c r="F260" i="2" a="1"/>
  <c r="F260" i="2" s="1"/>
  <c r="E260" i="2" a="1"/>
  <c r="E260" i="2" s="1"/>
  <c r="F259" i="2" a="1"/>
  <c r="F259" i="2" s="1"/>
  <c r="E259" i="2" a="1"/>
  <c r="E259" i="2" s="1"/>
  <c r="F258" i="2" a="1"/>
  <c r="F258" i="2" s="1"/>
  <c r="E258" i="2" a="1"/>
  <c r="E258" i="2" s="1"/>
  <c r="F257" i="2" a="1"/>
  <c r="F257" i="2" s="1"/>
  <c r="E257" i="2" a="1"/>
  <c r="E257" i="2" s="1"/>
  <c r="F256" i="2" a="1"/>
  <c r="F256" i="2" s="1"/>
  <c r="E256" i="2" a="1"/>
  <c r="E256" i="2" s="1"/>
  <c r="F255" i="2" a="1"/>
  <c r="F255" i="2" s="1"/>
  <c r="E255" i="2" a="1"/>
  <c r="E255" i="2" s="1"/>
  <c r="F254" i="2" a="1"/>
  <c r="F254" i="2" s="1"/>
  <c r="E254" i="2" a="1"/>
  <c r="E254" i="2" s="1"/>
  <c r="F253" i="2" a="1"/>
  <c r="F253" i="2" s="1"/>
  <c r="E253" i="2" a="1"/>
  <c r="E253" i="2" s="1"/>
  <c r="F252" i="2" a="1"/>
  <c r="F252" i="2" s="1"/>
  <c r="E252" i="2" a="1"/>
  <c r="E252" i="2" s="1"/>
  <c r="F251" i="2" a="1"/>
  <c r="F251" i="2" s="1"/>
  <c r="E251" i="2" a="1"/>
  <c r="E251" i="2" s="1"/>
  <c r="F250" i="2" a="1"/>
  <c r="F250" i="2" s="1"/>
  <c r="E250" i="2" a="1"/>
  <c r="E250" i="2" s="1"/>
  <c r="F249" i="2" a="1"/>
  <c r="F249" i="2" s="1"/>
  <c r="E249" i="2" a="1"/>
  <c r="E249" i="2" s="1"/>
  <c r="F248" i="2" a="1"/>
  <c r="F248" i="2" s="1"/>
  <c r="E248" i="2" a="1"/>
  <c r="E248" i="2" s="1"/>
  <c r="F247" i="2" a="1"/>
  <c r="F247" i="2" s="1"/>
  <c r="E247" i="2" a="1"/>
  <c r="E247" i="2" s="1"/>
  <c r="F246" i="2" a="1"/>
  <c r="F246" i="2" s="1"/>
  <c r="E246" i="2" a="1"/>
  <c r="E246" i="2" s="1"/>
  <c r="F245" i="2" a="1"/>
  <c r="F245" i="2" s="1"/>
  <c r="E245" i="2" a="1"/>
  <c r="E245" i="2" s="1"/>
  <c r="F244" i="2" a="1"/>
  <c r="F244" i="2" s="1"/>
  <c r="E244" i="2" a="1"/>
  <c r="E244" i="2" s="1"/>
  <c r="F243" i="2" a="1"/>
  <c r="F243" i="2" s="1"/>
  <c r="E243" i="2" a="1"/>
  <c r="E243" i="2" s="1"/>
  <c r="F242" i="2" a="1"/>
  <c r="F242" i="2" s="1"/>
  <c r="E242" i="2" a="1"/>
  <c r="E242" i="2" s="1"/>
  <c r="F241" i="2" a="1"/>
  <c r="F241" i="2" s="1"/>
  <c r="E241" i="2" a="1"/>
  <c r="E241" i="2" s="1"/>
  <c r="F240" i="2" a="1"/>
  <c r="F240" i="2" s="1"/>
  <c r="E240" i="2" a="1"/>
  <c r="E240" i="2" s="1"/>
  <c r="F239" i="2" a="1"/>
  <c r="F239" i="2" s="1"/>
  <c r="E239" i="2" a="1"/>
  <c r="E239" i="2" s="1"/>
  <c r="F238" i="2" a="1"/>
  <c r="F238" i="2" s="1"/>
  <c r="E238" i="2" a="1"/>
  <c r="E238" i="2" s="1"/>
  <c r="F237" i="2" a="1"/>
  <c r="F237" i="2" s="1"/>
  <c r="E237" i="2" a="1"/>
  <c r="E237" i="2" s="1"/>
  <c r="F236" i="2" a="1"/>
  <c r="F236" i="2" s="1"/>
  <c r="E236" i="2" a="1"/>
  <c r="E236" i="2" s="1"/>
  <c r="F235" i="2" a="1"/>
  <c r="F235" i="2" s="1"/>
  <c r="E235" i="2" a="1"/>
  <c r="E235" i="2" s="1"/>
  <c r="F234" i="2" a="1"/>
  <c r="F234" i="2" s="1"/>
  <c r="E234" i="2" a="1"/>
  <c r="E234" i="2" s="1"/>
  <c r="F233" i="2" a="1"/>
  <c r="F233" i="2" s="1"/>
  <c r="E233" i="2" a="1"/>
  <c r="E233" i="2" s="1"/>
  <c r="F232" i="2" a="1"/>
  <c r="F232" i="2" s="1"/>
  <c r="E232" i="2" a="1"/>
  <c r="E232" i="2" s="1"/>
  <c r="F231" i="2" a="1"/>
  <c r="F231" i="2" s="1"/>
  <c r="E231" i="2" a="1"/>
  <c r="E231" i="2" s="1"/>
  <c r="F230" i="2" a="1"/>
  <c r="F230" i="2" s="1"/>
  <c r="E230" i="2" a="1"/>
  <c r="E230" i="2" s="1"/>
  <c r="F229" i="2" a="1"/>
  <c r="F229" i="2" s="1"/>
  <c r="E229" i="2" a="1"/>
  <c r="E229" i="2" s="1"/>
  <c r="F228" i="2" a="1"/>
  <c r="F228" i="2" s="1"/>
  <c r="E228" i="2" a="1"/>
  <c r="E228" i="2" s="1"/>
  <c r="F227" i="2" a="1"/>
  <c r="F227" i="2" s="1"/>
  <c r="E227" i="2" a="1"/>
  <c r="E227" i="2" s="1"/>
  <c r="F226" i="2" a="1"/>
  <c r="F226" i="2" s="1"/>
  <c r="E226" i="2" a="1"/>
  <c r="E226" i="2" s="1"/>
  <c r="F225" i="2" a="1"/>
  <c r="F225" i="2" s="1"/>
  <c r="E225" i="2" a="1"/>
  <c r="E225" i="2" s="1"/>
  <c r="F224" i="2" a="1"/>
  <c r="F224" i="2" s="1"/>
  <c r="E224" i="2" a="1"/>
  <c r="E224" i="2" s="1"/>
  <c r="F223" i="2" a="1"/>
  <c r="F223" i="2" s="1"/>
  <c r="E223" i="2" a="1"/>
  <c r="E223" i="2" s="1"/>
  <c r="F222" i="2" a="1"/>
  <c r="F222" i="2" s="1"/>
  <c r="E222" i="2" a="1"/>
  <c r="E222" i="2" s="1"/>
  <c r="F221" i="2" a="1"/>
  <c r="F221" i="2" s="1"/>
  <c r="E221" i="2" a="1"/>
  <c r="E221" i="2" s="1"/>
  <c r="F220" i="2" a="1"/>
  <c r="F220" i="2" s="1"/>
  <c r="E220" i="2" a="1"/>
  <c r="E220" i="2" s="1"/>
  <c r="F219" i="2" a="1"/>
  <c r="F219" i="2" s="1"/>
  <c r="E219" i="2" a="1"/>
  <c r="E219" i="2" s="1"/>
  <c r="F218" i="2" a="1"/>
  <c r="F218" i="2" s="1"/>
  <c r="E218" i="2" a="1"/>
  <c r="E218" i="2" s="1"/>
  <c r="F217" i="2" a="1"/>
  <c r="F217" i="2" s="1"/>
  <c r="E217" i="2" a="1"/>
  <c r="E217" i="2" s="1"/>
  <c r="F216" i="2" a="1"/>
  <c r="F216" i="2" s="1"/>
  <c r="E216" i="2" a="1"/>
  <c r="E216" i="2" s="1"/>
  <c r="F215" i="2" a="1"/>
  <c r="F215" i="2" s="1"/>
  <c r="E215" i="2" a="1"/>
  <c r="E215" i="2" s="1"/>
  <c r="F214" i="2" a="1"/>
  <c r="F214" i="2" s="1"/>
  <c r="E214" i="2" a="1"/>
  <c r="E214" i="2" s="1"/>
  <c r="F213" i="2" a="1"/>
  <c r="F213" i="2" s="1"/>
  <c r="E213" i="2" a="1"/>
  <c r="E213" i="2" s="1"/>
  <c r="F212" i="2" a="1"/>
  <c r="F212" i="2" s="1"/>
  <c r="E212" i="2" a="1"/>
  <c r="E212" i="2" s="1"/>
  <c r="F211" i="2" a="1"/>
  <c r="F211" i="2" s="1"/>
  <c r="E211" i="2" a="1"/>
  <c r="E211" i="2" s="1"/>
  <c r="F210" i="2" a="1"/>
  <c r="F210" i="2" s="1"/>
  <c r="E210" i="2" a="1"/>
  <c r="E210" i="2" s="1"/>
  <c r="F209" i="2" a="1"/>
  <c r="F209" i="2" s="1"/>
  <c r="E209" i="2" a="1"/>
  <c r="E209" i="2" s="1"/>
  <c r="F208" i="2" a="1"/>
  <c r="F208" i="2" s="1"/>
  <c r="E208" i="2" a="1"/>
  <c r="E208" i="2" s="1"/>
  <c r="F207" i="2" a="1"/>
  <c r="F207" i="2" s="1"/>
  <c r="E207" i="2" a="1"/>
  <c r="E207" i="2" s="1"/>
  <c r="F206" i="2" a="1"/>
  <c r="F206" i="2" s="1"/>
  <c r="E206" i="2" a="1"/>
  <c r="E206" i="2" s="1"/>
  <c r="F205" i="2" a="1"/>
  <c r="F205" i="2" s="1"/>
  <c r="E205" i="2" a="1"/>
  <c r="E205" i="2" s="1"/>
  <c r="F204" i="2" a="1"/>
  <c r="F204" i="2" s="1"/>
  <c r="E204" i="2" a="1"/>
  <c r="E204" i="2" s="1"/>
  <c r="F203" i="2" a="1"/>
  <c r="F203" i="2" s="1"/>
  <c r="E203" i="2" a="1"/>
  <c r="E203" i="2" s="1"/>
  <c r="F202" i="2" a="1"/>
  <c r="F202" i="2" s="1"/>
  <c r="E202" i="2" a="1"/>
  <c r="E202" i="2" s="1"/>
  <c r="F201" i="2" a="1"/>
  <c r="F201" i="2" s="1"/>
  <c r="E201" i="2" a="1"/>
  <c r="E201" i="2" s="1"/>
  <c r="F200" i="2" a="1"/>
  <c r="F200" i="2" s="1"/>
  <c r="E200" i="2" a="1"/>
  <c r="E200" i="2" s="1"/>
  <c r="F199" i="2" a="1"/>
  <c r="F199" i="2" s="1"/>
  <c r="E199" i="2" a="1"/>
  <c r="E199" i="2" s="1"/>
  <c r="F198" i="2" a="1"/>
  <c r="F198" i="2" s="1"/>
  <c r="E198" i="2" a="1"/>
  <c r="E198" i="2" s="1"/>
  <c r="F197" i="2" a="1"/>
  <c r="F197" i="2" s="1"/>
  <c r="E197" i="2" a="1"/>
  <c r="E197" i="2" s="1"/>
  <c r="F196" i="2" a="1"/>
  <c r="F196" i="2" s="1"/>
  <c r="E196" i="2" a="1"/>
  <c r="E196" i="2" s="1"/>
  <c r="F195" i="2" a="1"/>
  <c r="F195" i="2" s="1"/>
  <c r="E195" i="2" a="1"/>
  <c r="E195" i="2" s="1"/>
  <c r="F194" i="2" a="1"/>
  <c r="F194" i="2" s="1"/>
  <c r="E194" i="2" a="1"/>
  <c r="E194" i="2" s="1"/>
  <c r="F193" i="2" a="1"/>
  <c r="F193" i="2" s="1"/>
  <c r="E193" i="2" a="1"/>
  <c r="E193" i="2" s="1"/>
  <c r="F192" i="2" a="1"/>
  <c r="F192" i="2" s="1"/>
  <c r="E192" i="2" a="1"/>
  <c r="E192" i="2" s="1"/>
  <c r="F191" i="2" a="1"/>
  <c r="F191" i="2" s="1"/>
  <c r="E191" i="2" a="1"/>
  <c r="E191" i="2" s="1"/>
  <c r="F190" i="2" a="1"/>
  <c r="F190" i="2" s="1"/>
  <c r="E190" i="2" a="1"/>
  <c r="E190" i="2" s="1"/>
  <c r="F189" i="2" a="1"/>
  <c r="F189" i="2" s="1"/>
  <c r="E189" i="2" a="1"/>
  <c r="E189" i="2" s="1"/>
  <c r="F188" i="2" a="1"/>
  <c r="F188" i="2" s="1"/>
  <c r="E188" i="2" a="1"/>
  <c r="E188" i="2" s="1"/>
  <c r="F187" i="2" a="1"/>
  <c r="F187" i="2" s="1"/>
  <c r="E187" i="2" a="1"/>
  <c r="E187" i="2" s="1"/>
  <c r="F186" i="2" a="1"/>
  <c r="F186" i="2" s="1"/>
  <c r="E186" i="2" a="1"/>
  <c r="E186" i="2" s="1"/>
  <c r="F185" i="2" a="1"/>
  <c r="F185" i="2" s="1"/>
  <c r="E185" i="2" a="1"/>
  <c r="E185" i="2" s="1"/>
  <c r="F184" i="2" a="1"/>
  <c r="F184" i="2" s="1"/>
  <c r="E184" i="2" a="1"/>
  <c r="E184" i="2" s="1"/>
  <c r="F183" i="2" a="1"/>
  <c r="F183" i="2" s="1"/>
  <c r="E183" i="2" a="1"/>
  <c r="E183" i="2" s="1"/>
  <c r="F182" i="2" a="1"/>
  <c r="F182" i="2" s="1"/>
  <c r="E182" i="2" a="1"/>
  <c r="E182" i="2" s="1"/>
  <c r="F181" i="2" a="1"/>
  <c r="F181" i="2" s="1"/>
  <c r="E181" i="2" a="1"/>
  <c r="E181" i="2" s="1"/>
  <c r="F180" i="2" a="1"/>
  <c r="F180" i="2" s="1"/>
  <c r="E180" i="2" a="1"/>
  <c r="E180" i="2" s="1"/>
  <c r="F179" i="2" a="1"/>
  <c r="F179" i="2" s="1"/>
  <c r="E179" i="2" a="1"/>
  <c r="E179" i="2" s="1"/>
  <c r="F178" i="2" a="1"/>
  <c r="F178" i="2" s="1"/>
  <c r="E178" i="2" a="1"/>
  <c r="E178" i="2" s="1"/>
  <c r="F177" i="2" a="1"/>
  <c r="F177" i="2" s="1"/>
  <c r="E177" i="2" a="1"/>
  <c r="E177" i="2" s="1"/>
  <c r="F176" i="2" a="1"/>
  <c r="F176" i="2" s="1"/>
  <c r="E176" i="2" a="1"/>
  <c r="E176" i="2" s="1"/>
  <c r="F175" i="2" a="1"/>
  <c r="F175" i="2" s="1"/>
  <c r="E175" i="2" a="1"/>
  <c r="E175" i="2" s="1"/>
  <c r="F174" i="2" a="1"/>
  <c r="F174" i="2" s="1"/>
  <c r="E174" i="2" a="1"/>
  <c r="E174" i="2" s="1"/>
  <c r="F173" i="2" a="1"/>
  <c r="F173" i="2" s="1"/>
  <c r="E173" i="2" a="1"/>
  <c r="E173" i="2" s="1"/>
  <c r="F172" i="2" a="1"/>
  <c r="F172" i="2" s="1"/>
  <c r="E172" i="2" a="1"/>
  <c r="E172" i="2" s="1"/>
  <c r="F171" i="2" a="1"/>
  <c r="F171" i="2" s="1"/>
  <c r="E171" i="2" a="1"/>
  <c r="E171" i="2" s="1"/>
  <c r="F170" i="2" a="1"/>
  <c r="F170" i="2" s="1"/>
  <c r="E170" i="2" a="1"/>
  <c r="E170" i="2" s="1"/>
  <c r="F169" i="2" a="1"/>
  <c r="F169" i="2" s="1"/>
  <c r="E169" i="2" a="1"/>
  <c r="E169" i="2" s="1"/>
  <c r="F168" i="2" a="1"/>
  <c r="F168" i="2" s="1"/>
  <c r="E168" i="2" a="1"/>
  <c r="E168" i="2" s="1"/>
  <c r="F167" i="2" a="1"/>
  <c r="F167" i="2" s="1"/>
  <c r="E167" i="2" a="1"/>
  <c r="E167" i="2" s="1"/>
  <c r="F166" i="2" a="1"/>
  <c r="F166" i="2" s="1"/>
  <c r="E166" i="2" a="1"/>
  <c r="E166" i="2" s="1"/>
  <c r="F165" i="2" a="1"/>
  <c r="F165" i="2" s="1"/>
  <c r="E165" i="2" a="1"/>
  <c r="E165" i="2" s="1"/>
  <c r="F164" i="2" a="1"/>
  <c r="F164" i="2" s="1"/>
  <c r="E164" i="2" a="1"/>
  <c r="E164" i="2" s="1"/>
  <c r="F163" i="2" a="1"/>
  <c r="F163" i="2" s="1"/>
  <c r="E163" i="2" a="1"/>
  <c r="E163" i="2" s="1"/>
  <c r="F162" i="2" a="1"/>
  <c r="F162" i="2" s="1"/>
  <c r="E162" i="2" a="1"/>
  <c r="E162" i="2" s="1"/>
  <c r="F161" i="2" a="1"/>
  <c r="F161" i="2" s="1"/>
  <c r="E161" i="2" a="1"/>
  <c r="E161" i="2" s="1"/>
  <c r="F160" i="2" a="1"/>
  <c r="F160" i="2" s="1"/>
  <c r="E160" i="2" a="1"/>
  <c r="E160" i="2" s="1"/>
  <c r="F159" i="2" a="1"/>
  <c r="F159" i="2" s="1"/>
  <c r="E159" i="2" a="1"/>
  <c r="E159" i="2" s="1"/>
  <c r="F158" i="2" a="1"/>
  <c r="F158" i="2" s="1"/>
  <c r="E158" i="2" a="1"/>
  <c r="E158" i="2" s="1"/>
  <c r="F157" i="2" a="1"/>
  <c r="F157" i="2" s="1"/>
  <c r="E157" i="2" a="1"/>
  <c r="E157" i="2" s="1"/>
  <c r="F156" i="2" a="1"/>
  <c r="F156" i="2" s="1"/>
  <c r="E156" i="2" a="1"/>
  <c r="E156" i="2" s="1"/>
  <c r="F155" i="2" a="1"/>
  <c r="F155" i="2" s="1"/>
  <c r="E155" i="2" a="1"/>
  <c r="E155" i="2" s="1"/>
  <c r="F154" i="2" a="1"/>
  <c r="F154" i="2" s="1"/>
  <c r="E154" i="2" a="1"/>
  <c r="E154" i="2" s="1"/>
  <c r="F153" i="2" a="1"/>
  <c r="F153" i="2" s="1"/>
  <c r="E153" i="2" a="1"/>
  <c r="E153" i="2" s="1"/>
  <c r="F152" i="2" a="1"/>
  <c r="F152" i="2" s="1"/>
  <c r="E152" i="2" a="1"/>
  <c r="E152" i="2" s="1"/>
  <c r="F151" i="2" a="1"/>
  <c r="F151" i="2" s="1"/>
  <c r="E151" i="2" a="1"/>
  <c r="E151" i="2" s="1"/>
  <c r="F150" i="2" a="1"/>
  <c r="F150" i="2" s="1"/>
  <c r="E150" i="2" a="1"/>
  <c r="E150" i="2" s="1"/>
  <c r="F149" i="2" a="1"/>
  <c r="F149" i="2" s="1"/>
  <c r="E149" i="2" a="1"/>
  <c r="E149" i="2" s="1"/>
  <c r="F148" i="2" a="1"/>
  <c r="F148" i="2" s="1"/>
  <c r="E148" i="2" a="1"/>
  <c r="E148" i="2" s="1"/>
  <c r="F147" i="2" a="1"/>
  <c r="F147" i="2" s="1"/>
  <c r="E147" i="2" a="1"/>
  <c r="E147" i="2" s="1"/>
  <c r="F146" i="2" a="1"/>
  <c r="F146" i="2" s="1"/>
  <c r="E146" i="2" a="1"/>
  <c r="E146" i="2" s="1"/>
  <c r="F145" i="2" a="1"/>
  <c r="F145" i="2" s="1"/>
  <c r="E145" i="2" a="1"/>
  <c r="E145" i="2" s="1"/>
  <c r="F144" i="2" a="1"/>
  <c r="F144" i="2" s="1"/>
  <c r="E144" i="2" a="1"/>
  <c r="E144" i="2" s="1"/>
  <c r="F143" i="2" a="1"/>
  <c r="F143" i="2" s="1"/>
  <c r="E143" i="2" a="1"/>
  <c r="E143" i="2" s="1"/>
  <c r="F142" i="2" a="1"/>
  <c r="F142" i="2" s="1"/>
  <c r="E142" i="2" a="1"/>
  <c r="E142" i="2" s="1"/>
  <c r="F141" i="2" a="1"/>
  <c r="F141" i="2" s="1"/>
  <c r="E141" i="2" a="1"/>
  <c r="E141" i="2" s="1"/>
  <c r="F140" i="2" a="1"/>
  <c r="F140" i="2" s="1"/>
  <c r="E140" i="2" a="1"/>
  <c r="E140" i="2" s="1"/>
  <c r="F139" i="2" a="1"/>
  <c r="F139" i="2" s="1"/>
  <c r="E139" i="2" a="1"/>
  <c r="E139" i="2" s="1"/>
  <c r="F138" i="2" a="1"/>
  <c r="F138" i="2" s="1"/>
  <c r="E138" i="2" a="1"/>
  <c r="E138" i="2" s="1"/>
  <c r="F137" i="2" a="1"/>
  <c r="F137" i="2" s="1"/>
  <c r="E137" i="2" a="1"/>
  <c r="E137" i="2" s="1"/>
  <c r="F136" i="2" a="1"/>
  <c r="F136" i="2" s="1"/>
  <c r="E136" i="2" a="1"/>
  <c r="E136" i="2" s="1"/>
  <c r="F135" i="2" a="1"/>
  <c r="F135" i="2" s="1"/>
  <c r="E135" i="2" a="1"/>
  <c r="E135" i="2" s="1"/>
  <c r="F134" i="2" a="1"/>
  <c r="F134" i="2" s="1"/>
  <c r="E134" i="2" a="1"/>
  <c r="E134" i="2" s="1"/>
  <c r="F133" i="2" a="1"/>
  <c r="F133" i="2" s="1"/>
  <c r="E133" i="2" a="1"/>
  <c r="E133" i="2" s="1"/>
  <c r="F132" i="2" a="1"/>
  <c r="F132" i="2" s="1"/>
  <c r="E132" i="2" a="1"/>
  <c r="E132" i="2" s="1"/>
  <c r="F131" i="2" a="1"/>
  <c r="F131" i="2" s="1"/>
  <c r="E131" i="2" a="1"/>
  <c r="E131" i="2" s="1"/>
  <c r="F130" i="2" a="1"/>
  <c r="F130" i="2" s="1"/>
  <c r="E130" i="2" a="1"/>
  <c r="E130" i="2" s="1"/>
  <c r="F129" i="2" a="1"/>
  <c r="F129" i="2" s="1"/>
  <c r="E129" i="2" a="1"/>
  <c r="E129" i="2" s="1"/>
  <c r="F128" i="2" a="1"/>
  <c r="F128" i="2" s="1"/>
  <c r="E128" i="2" a="1"/>
  <c r="E128" i="2" s="1"/>
  <c r="F127" i="2" a="1"/>
  <c r="F127" i="2" s="1"/>
  <c r="E127" i="2" a="1"/>
  <c r="E127" i="2" s="1"/>
  <c r="F126" i="2" a="1"/>
  <c r="F126" i="2" s="1"/>
  <c r="E126" i="2" a="1"/>
  <c r="E126" i="2" s="1"/>
  <c r="F125" i="2" a="1"/>
  <c r="F125" i="2" s="1"/>
  <c r="E125" i="2" a="1"/>
  <c r="E125" i="2" s="1"/>
  <c r="F124" i="2" a="1"/>
  <c r="F124" i="2" s="1"/>
  <c r="E124" i="2" a="1"/>
  <c r="E124" i="2" s="1"/>
  <c r="F123" i="2" a="1"/>
  <c r="F123" i="2" s="1"/>
  <c r="E123" i="2" a="1"/>
  <c r="E123" i="2" s="1"/>
  <c r="F122" i="2" a="1"/>
  <c r="F122" i="2" s="1"/>
  <c r="E122" i="2" a="1"/>
  <c r="E122" i="2" s="1"/>
  <c r="F121" i="2" a="1"/>
  <c r="F121" i="2" s="1"/>
  <c r="E121" i="2" a="1"/>
  <c r="E121" i="2" s="1"/>
  <c r="F120" i="2" a="1"/>
  <c r="F120" i="2" s="1"/>
  <c r="E120" i="2" a="1"/>
  <c r="E120" i="2" s="1"/>
  <c r="F119" i="2" a="1"/>
  <c r="F119" i="2" s="1"/>
  <c r="E119" i="2" a="1"/>
  <c r="E119" i="2" s="1"/>
  <c r="F118" i="2" a="1"/>
  <c r="F118" i="2" s="1"/>
  <c r="E118" i="2" a="1"/>
  <c r="E118" i="2" s="1"/>
  <c r="F117" i="2" a="1"/>
  <c r="F117" i="2" s="1"/>
  <c r="E117" i="2" a="1"/>
  <c r="E117" i="2" s="1"/>
  <c r="F116" i="2" a="1"/>
  <c r="F116" i="2" s="1"/>
  <c r="E116" i="2" a="1"/>
  <c r="E116" i="2" s="1"/>
  <c r="F115" i="2" a="1"/>
  <c r="F115" i="2" s="1"/>
  <c r="E115" i="2" a="1"/>
  <c r="E115" i="2" s="1"/>
  <c r="F114" i="2" a="1"/>
  <c r="F114" i="2" s="1"/>
  <c r="E114" i="2" a="1"/>
  <c r="E114" i="2" s="1"/>
  <c r="F113" i="2" a="1"/>
  <c r="F113" i="2" s="1"/>
  <c r="E113" i="2" a="1"/>
  <c r="E113" i="2" s="1"/>
  <c r="F112" i="2" a="1"/>
  <c r="F112" i="2" s="1"/>
  <c r="E112" i="2" a="1"/>
  <c r="E112" i="2" s="1"/>
  <c r="F111" i="2" a="1"/>
  <c r="F111" i="2" s="1"/>
  <c r="E111" i="2" a="1"/>
  <c r="E111" i="2" s="1"/>
  <c r="F110" i="2" a="1"/>
  <c r="F110" i="2" s="1"/>
  <c r="E110" i="2" a="1"/>
  <c r="E110" i="2" s="1"/>
  <c r="F109" i="2" a="1"/>
  <c r="F109" i="2" s="1"/>
  <c r="E109" i="2" a="1"/>
  <c r="E109" i="2" s="1"/>
  <c r="F108" i="2" a="1"/>
  <c r="F108" i="2" s="1"/>
  <c r="E108" i="2" a="1"/>
  <c r="E108" i="2" s="1"/>
  <c r="F107" i="2" a="1"/>
  <c r="F107" i="2" s="1"/>
  <c r="E107" i="2" a="1"/>
  <c r="E107" i="2" s="1"/>
  <c r="F106" i="2" a="1"/>
  <c r="F106" i="2" s="1"/>
  <c r="E106" i="2" a="1"/>
  <c r="E106" i="2" s="1"/>
  <c r="F105" i="2" a="1"/>
  <c r="F105" i="2" s="1"/>
  <c r="E105" i="2" a="1"/>
  <c r="E105" i="2" s="1"/>
  <c r="F104" i="2" a="1"/>
  <c r="F104" i="2" s="1"/>
  <c r="E104" i="2" a="1"/>
  <c r="E104" i="2" s="1"/>
  <c r="F103" i="2" a="1"/>
  <c r="F103" i="2" s="1"/>
  <c r="E103" i="2" a="1"/>
  <c r="E103" i="2" s="1"/>
  <c r="F102" i="2" a="1"/>
  <c r="F102" i="2" s="1"/>
  <c r="E102" i="2" a="1"/>
  <c r="E102" i="2" s="1"/>
  <c r="F101" i="2" a="1"/>
  <c r="F101" i="2" s="1"/>
  <c r="E101" i="2" a="1"/>
  <c r="E101" i="2" s="1"/>
  <c r="F100" i="2" a="1"/>
  <c r="F100" i="2" s="1"/>
  <c r="E100" i="2" a="1"/>
  <c r="E100" i="2" s="1"/>
  <c r="F99" i="2" a="1"/>
  <c r="F99" i="2" s="1"/>
  <c r="E99" i="2" a="1"/>
  <c r="E99" i="2" s="1"/>
  <c r="F98" i="2" a="1"/>
  <c r="F98" i="2" s="1"/>
  <c r="E98" i="2" a="1"/>
  <c r="E98" i="2" s="1"/>
  <c r="F97" i="2" a="1"/>
  <c r="F97" i="2" s="1"/>
  <c r="E97" i="2" a="1"/>
  <c r="E97" i="2" s="1"/>
  <c r="F96" i="2" a="1"/>
  <c r="F96" i="2" s="1"/>
  <c r="E96" i="2" a="1"/>
  <c r="E96" i="2" s="1"/>
  <c r="F95" i="2" a="1"/>
  <c r="F95" i="2" s="1"/>
  <c r="E95" i="2" a="1"/>
  <c r="E95" i="2" s="1"/>
  <c r="F94" i="2" a="1"/>
  <c r="F94" i="2" s="1"/>
  <c r="E94" i="2" a="1"/>
  <c r="E94" i="2" s="1"/>
  <c r="F93" i="2" a="1"/>
  <c r="F93" i="2" s="1"/>
  <c r="E93" i="2" a="1"/>
  <c r="E93" i="2" s="1"/>
  <c r="F92" i="2" a="1"/>
  <c r="F92" i="2" s="1"/>
  <c r="E92" i="2" a="1"/>
  <c r="E92" i="2" s="1"/>
  <c r="F91" i="2" a="1"/>
  <c r="F91" i="2" s="1"/>
  <c r="E91" i="2" a="1"/>
  <c r="E91" i="2" s="1"/>
  <c r="F90" i="2" a="1"/>
  <c r="F90" i="2" s="1"/>
  <c r="E90" i="2" a="1"/>
  <c r="E90" i="2" s="1"/>
  <c r="F89" i="2" a="1"/>
  <c r="F89" i="2" s="1"/>
  <c r="E89" i="2" a="1"/>
  <c r="E89" i="2" s="1"/>
  <c r="F88" i="2" a="1"/>
  <c r="F88" i="2" s="1"/>
  <c r="E88" i="2" a="1"/>
  <c r="E88" i="2" s="1"/>
  <c r="F87" i="2" a="1"/>
  <c r="F87" i="2" s="1"/>
  <c r="E87" i="2" a="1"/>
  <c r="E87" i="2" s="1"/>
  <c r="F86" i="2" a="1"/>
  <c r="F86" i="2" s="1"/>
  <c r="E86" i="2" a="1"/>
  <c r="E86" i="2" s="1"/>
  <c r="F85" i="2" a="1"/>
  <c r="F85" i="2" s="1"/>
  <c r="E85" i="2" a="1"/>
  <c r="E85" i="2" s="1"/>
  <c r="F84" i="2" a="1"/>
  <c r="F84" i="2" s="1"/>
  <c r="E84" i="2" a="1"/>
  <c r="E84" i="2" s="1"/>
  <c r="F83" i="2" a="1"/>
  <c r="F83" i="2" s="1"/>
  <c r="E83" i="2" a="1"/>
  <c r="E83" i="2" s="1"/>
  <c r="F82" i="2" a="1"/>
  <c r="F82" i="2" s="1"/>
  <c r="E82" i="2" a="1"/>
  <c r="E82" i="2" s="1"/>
  <c r="F81" i="2" a="1"/>
  <c r="F81" i="2" s="1"/>
  <c r="E81" i="2" a="1"/>
  <c r="E81" i="2" s="1"/>
  <c r="F80" i="2" a="1"/>
  <c r="F80" i="2" s="1"/>
  <c r="E80" i="2" a="1"/>
  <c r="E80" i="2" s="1"/>
  <c r="F79" i="2" a="1"/>
  <c r="F79" i="2" s="1"/>
  <c r="E79" i="2" a="1"/>
  <c r="E79" i="2" s="1"/>
  <c r="F78" i="2" a="1"/>
  <c r="F78" i="2" s="1"/>
  <c r="E78" i="2" a="1"/>
  <c r="E78" i="2" s="1"/>
  <c r="F77" i="2" a="1"/>
  <c r="F77" i="2" s="1"/>
  <c r="E77" i="2" a="1"/>
  <c r="E77" i="2" s="1"/>
  <c r="F76" i="2" a="1"/>
  <c r="F76" i="2" s="1"/>
  <c r="E76" i="2" a="1"/>
  <c r="E76" i="2" s="1"/>
  <c r="F75" i="2" a="1"/>
  <c r="F75" i="2" s="1"/>
  <c r="E75" i="2" a="1"/>
  <c r="E75" i="2" s="1"/>
  <c r="F74" i="2" a="1"/>
  <c r="F74" i="2" s="1"/>
  <c r="E74" i="2" a="1"/>
  <c r="E74" i="2" s="1"/>
  <c r="F73" i="2" a="1"/>
  <c r="F73" i="2" s="1"/>
  <c r="E73" i="2" a="1"/>
  <c r="E73" i="2" s="1"/>
  <c r="F72" i="2" a="1"/>
  <c r="F72" i="2" s="1"/>
  <c r="E72" i="2" a="1"/>
  <c r="E72" i="2" s="1"/>
  <c r="F71" i="2" a="1"/>
  <c r="F71" i="2" s="1"/>
  <c r="E71" i="2" a="1"/>
  <c r="E71" i="2" s="1"/>
  <c r="F70" i="2" a="1"/>
  <c r="F70" i="2" s="1"/>
  <c r="E70" i="2" a="1"/>
  <c r="E70" i="2" s="1"/>
  <c r="F69" i="2" a="1"/>
  <c r="F69" i="2" s="1"/>
  <c r="E69" i="2" a="1"/>
  <c r="E69" i="2" s="1"/>
  <c r="F68" i="2" a="1"/>
  <c r="F68" i="2" s="1"/>
  <c r="E68" i="2" a="1"/>
  <c r="E68" i="2" s="1"/>
  <c r="F67" i="2" a="1"/>
  <c r="F67" i="2" s="1"/>
  <c r="E67" i="2" a="1"/>
  <c r="E67" i="2" s="1"/>
  <c r="F66" i="2" a="1"/>
  <c r="F66" i="2" s="1"/>
  <c r="E66" i="2" a="1"/>
  <c r="E66" i="2" s="1"/>
  <c r="F65" i="2" a="1"/>
  <c r="F65" i="2" s="1"/>
  <c r="E65" i="2" a="1"/>
  <c r="E65" i="2" s="1"/>
  <c r="F64" i="2" a="1"/>
  <c r="F64" i="2" s="1"/>
  <c r="E64" i="2" a="1"/>
  <c r="E64" i="2" s="1"/>
  <c r="F63" i="2" a="1"/>
  <c r="F63" i="2" s="1"/>
  <c r="E63" i="2" a="1"/>
  <c r="E63" i="2" s="1"/>
  <c r="F62" i="2" a="1"/>
  <c r="F62" i="2" s="1"/>
  <c r="E62" i="2" a="1"/>
  <c r="E62" i="2" s="1"/>
  <c r="F61" i="2" a="1"/>
  <c r="F61" i="2" s="1"/>
  <c r="E61" i="2" a="1"/>
  <c r="E61" i="2" s="1"/>
  <c r="F60" i="2" a="1"/>
  <c r="F60" i="2" s="1"/>
  <c r="E60" i="2" a="1"/>
  <c r="E60" i="2" s="1"/>
  <c r="F59" i="2" a="1"/>
  <c r="F59" i="2" s="1"/>
  <c r="E59" i="2" a="1"/>
  <c r="E59" i="2" s="1"/>
  <c r="F58" i="2" a="1"/>
  <c r="F58" i="2" s="1"/>
  <c r="E58" i="2" a="1"/>
  <c r="E58" i="2" s="1"/>
  <c r="F57" i="2" a="1"/>
  <c r="F57" i="2" s="1"/>
  <c r="E57" i="2" a="1"/>
  <c r="E57" i="2" s="1"/>
  <c r="F56" i="2" a="1"/>
  <c r="F56" i="2" s="1"/>
  <c r="E56" i="2" a="1"/>
  <c r="E56" i="2" s="1"/>
  <c r="F55" i="2" a="1"/>
  <c r="F55" i="2" s="1"/>
  <c r="E55" i="2" a="1"/>
  <c r="E55" i="2" s="1"/>
  <c r="F54" i="2" a="1"/>
  <c r="F54" i="2" s="1"/>
  <c r="E54" i="2" a="1"/>
  <c r="E54" i="2" s="1"/>
  <c r="F53" i="2" a="1"/>
  <c r="F53" i="2" s="1"/>
  <c r="E53" i="2" a="1"/>
  <c r="E53" i="2" s="1"/>
  <c r="F52" i="2" a="1"/>
  <c r="F52" i="2" s="1"/>
  <c r="E52" i="2" a="1"/>
  <c r="E52" i="2" s="1"/>
  <c r="F51" i="2" a="1"/>
  <c r="F51" i="2" s="1"/>
  <c r="E51" i="2" a="1"/>
  <c r="E51" i="2" s="1"/>
  <c r="F50" i="2" a="1"/>
  <c r="F50" i="2" s="1"/>
  <c r="E50" i="2" a="1"/>
  <c r="E50" i="2" s="1"/>
  <c r="F49" i="2" a="1"/>
  <c r="F49" i="2" s="1"/>
  <c r="E49" i="2" a="1"/>
  <c r="E49" i="2" s="1"/>
  <c r="F48" i="2" a="1"/>
  <c r="F48" i="2" s="1"/>
  <c r="E48" i="2" a="1"/>
  <c r="E48" i="2" s="1"/>
  <c r="F47" i="2" a="1"/>
  <c r="F47" i="2" s="1"/>
  <c r="E47" i="2" a="1"/>
  <c r="E47" i="2" s="1"/>
  <c r="F46" i="2" a="1"/>
  <c r="F46" i="2" s="1"/>
  <c r="E46" i="2" a="1"/>
  <c r="E46" i="2" s="1"/>
  <c r="F45" i="2" a="1"/>
  <c r="F45" i="2" s="1"/>
  <c r="E45" i="2" a="1"/>
  <c r="E45" i="2" s="1"/>
  <c r="F44" i="2" a="1"/>
  <c r="F44" i="2" s="1"/>
  <c r="E44" i="2" a="1"/>
  <c r="E44" i="2" s="1"/>
  <c r="F43" i="2" a="1"/>
  <c r="F43" i="2" s="1"/>
  <c r="E43" i="2" a="1"/>
  <c r="E43" i="2" s="1"/>
  <c r="F42" i="2" a="1"/>
  <c r="F42" i="2" s="1"/>
  <c r="E42" i="2" a="1"/>
  <c r="E42" i="2" s="1"/>
  <c r="F41" i="2" a="1"/>
  <c r="F41" i="2" s="1"/>
  <c r="E41" i="2" a="1"/>
  <c r="E41" i="2" s="1"/>
  <c r="F40" i="2" a="1"/>
  <c r="F40" i="2" s="1"/>
  <c r="E40" i="2" a="1"/>
  <c r="E40" i="2" s="1"/>
  <c r="F39" i="2" a="1"/>
  <c r="F39" i="2" s="1"/>
  <c r="E39" i="2" a="1"/>
  <c r="E39" i="2" s="1"/>
  <c r="F38" i="2" a="1"/>
  <c r="F38" i="2" s="1"/>
  <c r="E38" i="2" a="1"/>
  <c r="E38" i="2" s="1"/>
  <c r="F37" i="2" a="1"/>
  <c r="F37" i="2" s="1"/>
  <c r="E37" i="2" a="1"/>
  <c r="E37" i="2" s="1"/>
  <c r="F36" i="2" a="1"/>
  <c r="F36" i="2" s="1"/>
  <c r="E36" i="2" a="1"/>
  <c r="E36" i="2" s="1"/>
  <c r="F35" i="2" a="1"/>
  <c r="F35" i="2" s="1"/>
  <c r="E35" i="2" a="1"/>
  <c r="E35" i="2" s="1"/>
  <c r="F34" i="2" a="1"/>
  <c r="F34" i="2" s="1"/>
  <c r="E34" i="2" a="1"/>
  <c r="E34" i="2" s="1"/>
  <c r="F33" i="2" a="1"/>
  <c r="F33" i="2" s="1"/>
  <c r="E33" i="2" a="1"/>
  <c r="E33" i="2" s="1"/>
  <c r="F32" i="2" a="1"/>
  <c r="F32" i="2" s="1"/>
  <c r="E32" i="2" a="1"/>
  <c r="E32" i="2" s="1"/>
  <c r="F31" i="2" a="1"/>
  <c r="F31" i="2" s="1"/>
  <c r="E31" i="2" a="1"/>
  <c r="E31" i="2" s="1"/>
  <c r="F30" i="2" a="1"/>
  <c r="F30" i="2" s="1"/>
  <c r="E30" i="2" a="1"/>
  <c r="E30" i="2" s="1"/>
  <c r="F29" i="2" a="1"/>
  <c r="F29" i="2" s="1"/>
  <c r="E29" i="2" a="1"/>
  <c r="E29" i="2" s="1"/>
  <c r="F28" i="2" a="1"/>
  <c r="F28" i="2" s="1"/>
  <c r="E28" i="2" a="1"/>
  <c r="E28" i="2" s="1"/>
  <c r="F27" i="2" a="1"/>
  <c r="F27" i="2" s="1"/>
  <c r="E27" i="2" a="1"/>
  <c r="E27" i="2" s="1"/>
  <c r="F26" i="2" a="1"/>
  <c r="F26" i="2" s="1"/>
  <c r="E26" i="2" a="1"/>
  <c r="E26" i="2" s="1"/>
  <c r="F25" i="2" a="1"/>
  <c r="F25" i="2" s="1"/>
  <c r="E25" i="2" a="1"/>
  <c r="E25" i="2" s="1"/>
  <c r="F24" i="2" a="1"/>
  <c r="F24" i="2" s="1"/>
  <c r="E24" i="2" a="1"/>
  <c r="E24" i="2" s="1"/>
  <c r="F23" i="2" a="1"/>
  <c r="F23" i="2" s="1"/>
  <c r="E23" i="2" a="1"/>
  <c r="E23" i="2" s="1"/>
  <c r="F22" i="2" a="1"/>
  <c r="F22" i="2" s="1"/>
  <c r="E22" i="2" a="1"/>
  <c r="E22" i="2" s="1"/>
  <c r="F21" i="2" a="1"/>
  <c r="F21" i="2" s="1"/>
  <c r="E21" i="2" a="1"/>
  <c r="E21" i="2" s="1"/>
  <c r="F20" i="2" a="1"/>
  <c r="F20" i="2" s="1"/>
  <c r="E20" i="2" a="1"/>
  <c r="E20" i="2" s="1"/>
  <c r="F19" i="2" a="1"/>
  <c r="F19" i="2" s="1"/>
  <c r="E19" i="2" a="1"/>
  <c r="E19" i="2" s="1"/>
  <c r="F18" i="2" a="1"/>
  <c r="F18" i="2" s="1"/>
  <c r="E18" i="2" a="1"/>
  <c r="E18" i="2" s="1"/>
  <c r="F17" i="2" a="1"/>
  <c r="F17" i="2" s="1"/>
  <c r="E17" i="2" a="1"/>
  <c r="E17" i="2" s="1"/>
  <c r="F16" i="2" a="1"/>
  <c r="F16" i="2" s="1"/>
  <c r="E16" i="2" a="1"/>
  <c r="E16" i="2" s="1"/>
  <c r="F15" i="2" a="1"/>
  <c r="F15" i="2" s="1"/>
  <c r="E15" i="2" a="1"/>
  <c r="E15" i="2" s="1"/>
  <c r="F14" i="2" a="1"/>
  <c r="F14" i="2" s="1"/>
  <c r="E14" i="2" a="1"/>
  <c r="E14" i="2" s="1"/>
  <c r="F13" i="2" a="1"/>
  <c r="F13" i="2" s="1"/>
  <c r="E13" i="2" a="1"/>
  <c r="E13" i="2" s="1"/>
  <c r="F12" i="2" a="1"/>
  <c r="F12" i="2" s="1"/>
  <c r="E12" i="2" a="1"/>
  <c r="E12" i="2" s="1"/>
  <c r="F11" i="2" a="1"/>
  <c r="F11" i="2" s="1"/>
  <c r="E11" i="2" a="1"/>
  <c r="E11" i="2" s="1"/>
  <c r="F10" i="2" a="1"/>
  <c r="F10" i="2" s="1"/>
  <c r="E10" i="2" a="1"/>
  <c r="E10" i="2" s="1"/>
  <c r="F9" i="2" a="1"/>
  <c r="F9" i="2" s="1"/>
  <c r="E9" i="2" a="1"/>
  <c r="E9" i="2" s="1"/>
  <c r="F8" i="2" a="1"/>
  <c r="F8" i="2" s="1"/>
  <c r="E8" i="2" a="1"/>
  <c r="E8" i="2" s="1"/>
  <c r="F7" i="2" a="1"/>
  <c r="F7" i="2" s="1"/>
  <c r="E7" i="2" a="1"/>
  <c r="E7" i="2" s="1"/>
  <c r="F6" i="2" a="1"/>
  <c r="F6" i="2" s="1"/>
  <c r="E6" i="2" a="1"/>
  <c r="E6" i="2" s="1"/>
  <c r="F5" i="2" a="1"/>
  <c r="F5" i="2" s="1"/>
  <c r="E5" i="2" a="1"/>
  <c r="E5" i="2" s="1"/>
  <c r="O784" i="1"/>
  <c r="O1" i="1" s="1"/>
  <c r="N784" i="1"/>
  <c r="N1" i="1" s="1"/>
  <c r="P783" i="1"/>
  <c r="L783" i="1"/>
  <c r="P782" i="1"/>
  <c r="L782" i="1"/>
  <c r="P781" i="1"/>
  <c r="L781" i="1"/>
  <c r="P780" i="1"/>
  <c r="L780" i="1"/>
  <c r="P779" i="1"/>
  <c r="V779" i="1" s="1"/>
  <c r="W779" i="1" s="1"/>
  <c r="L779" i="1"/>
  <c r="P778" i="1"/>
  <c r="L778" i="1"/>
  <c r="P777" i="1"/>
  <c r="L777" i="1"/>
  <c r="P776" i="1"/>
  <c r="L776" i="1"/>
  <c r="P775" i="1"/>
  <c r="V775" i="1" s="1"/>
  <c r="W775" i="1" s="1"/>
  <c r="L775" i="1"/>
  <c r="P774" i="1"/>
  <c r="S774" i="1" s="1"/>
  <c r="T774" i="1" s="1"/>
  <c r="L774" i="1"/>
  <c r="P773" i="1"/>
  <c r="L773" i="1"/>
  <c r="P772" i="1"/>
  <c r="L772" i="1"/>
  <c r="P771" i="1"/>
  <c r="V771" i="1" s="1"/>
  <c r="L771" i="1"/>
  <c r="P770" i="1"/>
  <c r="L770" i="1"/>
  <c r="P769" i="1"/>
  <c r="V769" i="1" s="1"/>
  <c r="L769" i="1"/>
  <c r="P768" i="1"/>
  <c r="L768" i="1"/>
  <c r="P767" i="1"/>
  <c r="L767" i="1"/>
  <c r="P766" i="1"/>
  <c r="S766" i="1" s="1"/>
  <c r="L766" i="1"/>
  <c r="P765" i="1"/>
  <c r="L765" i="1"/>
  <c r="P764" i="1"/>
  <c r="L764" i="1"/>
  <c r="P763" i="1"/>
  <c r="V763" i="1" s="1"/>
  <c r="W763" i="1" s="1"/>
  <c r="L763" i="1"/>
  <c r="P762" i="1"/>
  <c r="S762" i="1" s="1"/>
  <c r="T762" i="1" s="1"/>
  <c r="L762" i="1"/>
  <c r="P761" i="1"/>
  <c r="L761" i="1"/>
  <c r="P760" i="1"/>
  <c r="L760" i="1"/>
  <c r="P759" i="1"/>
  <c r="V759" i="1" s="1"/>
  <c r="L759" i="1"/>
  <c r="P758" i="1"/>
  <c r="L758" i="1"/>
  <c r="P757" i="1"/>
  <c r="V757" i="1" s="1"/>
  <c r="L757" i="1"/>
  <c r="P756" i="1"/>
  <c r="L756" i="1"/>
  <c r="P755" i="1"/>
  <c r="V755" i="1" s="1"/>
  <c r="W755" i="1" s="1"/>
  <c r="L755" i="1"/>
  <c r="P754" i="1"/>
  <c r="S754" i="1" s="1"/>
  <c r="T754" i="1" s="1"/>
  <c r="L754" i="1"/>
  <c r="P753" i="1"/>
  <c r="V753" i="1" s="1"/>
  <c r="L753" i="1"/>
  <c r="P752" i="1"/>
  <c r="S752" i="1" s="1"/>
  <c r="T752" i="1" s="1"/>
  <c r="L752" i="1"/>
  <c r="P751" i="1"/>
  <c r="V751" i="1" s="1"/>
  <c r="L751" i="1"/>
  <c r="P750" i="1"/>
  <c r="L750" i="1"/>
  <c r="P749" i="1"/>
  <c r="L749" i="1"/>
  <c r="P748" i="1"/>
  <c r="L748" i="1"/>
  <c r="P747" i="1"/>
  <c r="L747" i="1"/>
  <c r="P746" i="1"/>
  <c r="V746" i="1" s="1"/>
  <c r="W746" i="1" s="1"/>
  <c r="X746" i="1" s="1"/>
  <c r="L746" i="1"/>
  <c r="P745" i="1"/>
  <c r="V745" i="1" s="1"/>
  <c r="W745" i="1" s="1"/>
  <c r="L745" i="1"/>
  <c r="P744" i="1"/>
  <c r="L744" i="1"/>
  <c r="P743" i="1"/>
  <c r="L743" i="1"/>
  <c r="P742" i="1"/>
  <c r="V742" i="1" s="1"/>
  <c r="W742" i="1" s="1"/>
  <c r="L742" i="1"/>
  <c r="P741" i="1"/>
  <c r="L741" i="1"/>
  <c r="P740" i="1"/>
  <c r="L740" i="1"/>
  <c r="P739" i="1"/>
  <c r="L739" i="1"/>
  <c r="P738" i="1"/>
  <c r="V738" i="1" s="1"/>
  <c r="L738" i="1"/>
  <c r="P737" i="1"/>
  <c r="V737" i="1" s="1"/>
  <c r="L737" i="1"/>
  <c r="P736" i="1"/>
  <c r="V736" i="1" s="1"/>
  <c r="W736" i="1" s="1"/>
  <c r="L736" i="1"/>
  <c r="P735" i="1"/>
  <c r="L735" i="1"/>
  <c r="P734" i="1"/>
  <c r="S734" i="1" s="1"/>
  <c r="T734" i="1" s="1"/>
  <c r="L734" i="1"/>
  <c r="P733" i="1"/>
  <c r="L733" i="1"/>
  <c r="P732" i="1"/>
  <c r="V732" i="1" s="1"/>
  <c r="L732" i="1"/>
  <c r="P731" i="1"/>
  <c r="L731" i="1"/>
  <c r="P730" i="1"/>
  <c r="L730" i="1"/>
  <c r="P729" i="1"/>
  <c r="V729" i="1" s="1"/>
  <c r="L729" i="1"/>
  <c r="P728" i="1"/>
  <c r="V728" i="1" s="1"/>
  <c r="L728" i="1"/>
  <c r="P727" i="1"/>
  <c r="L727" i="1"/>
  <c r="P726" i="1"/>
  <c r="V726" i="1" s="1"/>
  <c r="W726" i="1" s="1"/>
  <c r="L726" i="1"/>
  <c r="P725" i="1"/>
  <c r="V725" i="1" s="1"/>
  <c r="L725" i="1"/>
  <c r="P724" i="1"/>
  <c r="L724" i="1"/>
  <c r="P723" i="1"/>
  <c r="V723" i="1" s="1"/>
  <c r="L723" i="1"/>
  <c r="P722" i="1"/>
  <c r="V722" i="1" s="1"/>
  <c r="W722" i="1" s="1"/>
  <c r="X722" i="1" s="1"/>
  <c r="L722" i="1"/>
  <c r="P721" i="1"/>
  <c r="V721" i="1" s="1"/>
  <c r="W721" i="1" s="1"/>
  <c r="L721" i="1"/>
  <c r="P720" i="1"/>
  <c r="L720" i="1"/>
  <c r="P719" i="1"/>
  <c r="S719" i="1" s="1"/>
  <c r="T719" i="1" s="1"/>
  <c r="L719" i="1"/>
  <c r="P718" i="1"/>
  <c r="L718" i="1"/>
  <c r="P717" i="1"/>
  <c r="V717" i="1" s="1"/>
  <c r="W717" i="1" s="1"/>
  <c r="L717" i="1"/>
  <c r="P716" i="1"/>
  <c r="L716" i="1"/>
  <c r="P715" i="1"/>
  <c r="V715" i="1" s="1"/>
  <c r="W715" i="1" s="1"/>
  <c r="L715" i="1"/>
  <c r="P714" i="1"/>
  <c r="V714" i="1" s="1"/>
  <c r="W714" i="1" s="1"/>
  <c r="L714" i="1"/>
  <c r="P713" i="1"/>
  <c r="V713" i="1" s="1"/>
  <c r="W713" i="1" s="1"/>
  <c r="L713" i="1"/>
  <c r="P712" i="1"/>
  <c r="L712" i="1"/>
  <c r="P711" i="1"/>
  <c r="V711" i="1" s="1"/>
  <c r="W711" i="1" s="1"/>
  <c r="L711" i="1"/>
  <c r="P710" i="1"/>
  <c r="S710" i="1" s="1"/>
  <c r="L710" i="1"/>
  <c r="P709" i="1"/>
  <c r="L709" i="1"/>
  <c r="P708" i="1"/>
  <c r="L708" i="1"/>
  <c r="P707" i="1"/>
  <c r="V707" i="1" s="1"/>
  <c r="L707" i="1"/>
  <c r="P706" i="1"/>
  <c r="S706" i="1" s="1"/>
  <c r="L706" i="1"/>
  <c r="P705" i="1"/>
  <c r="L705" i="1"/>
  <c r="P704" i="1"/>
  <c r="L704" i="1"/>
  <c r="P703" i="1"/>
  <c r="V703" i="1" s="1"/>
  <c r="W703" i="1" s="1"/>
  <c r="L703" i="1"/>
  <c r="P702" i="1"/>
  <c r="S702" i="1" s="1"/>
  <c r="T702" i="1" s="1"/>
  <c r="L702" i="1"/>
  <c r="P701" i="1"/>
  <c r="L701" i="1"/>
  <c r="P700" i="1"/>
  <c r="L700" i="1"/>
  <c r="P699" i="1"/>
  <c r="L699" i="1"/>
  <c r="P698" i="1"/>
  <c r="L698" i="1"/>
  <c r="P697" i="1"/>
  <c r="L697" i="1"/>
  <c r="P696" i="1"/>
  <c r="L696" i="1"/>
  <c r="P695" i="1"/>
  <c r="S695" i="1" s="1"/>
  <c r="L695" i="1"/>
  <c r="P694" i="1"/>
  <c r="L694" i="1"/>
  <c r="P693" i="1"/>
  <c r="S693" i="1" s="1"/>
  <c r="L693" i="1"/>
  <c r="P692" i="1"/>
  <c r="L692" i="1"/>
  <c r="P691" i="1"/>
  <c r="V691" i="1" s="1"/>
  <c r="L691" i="1"/>
  <c r="P690" i="1"/>
  <c r="V690" i="1" s="1"/>
  <c r="L690" i="1"/>
  <c r="P689" i="1"/>
  <c r="L689" i="1"/>
  <c r="P688" i="1"/>
  <c r="L688" i="1"/>
  <c r="P687" i="1"/>
  <c r="S687" i="1" s="1"/>
  <c r="L687" i="1"/>
  <c r="P686" i="1"/>
  <c r="L686" i="1"/>
  <c r="P685" i="1"/>
  <c r="V685" i="1" s="1"/>
  <c r="L685" i="1"/>
  <c r="P684" i="1"/>
  <c r="V684" i="1" s="1"/>
  <c r="W684" i="1" s="1"/>
  <c r="L684" i="1"/>
  <c r="P683" i="1"/>
  <c r="V683" i="1" s="1"/>
  <c r="L683" i="1"/>
  <c r="P682" i="1"/>
  <c r="L682" i="1"/>
  <c r="P681" i="1"/>
  <c r="L681" i="1"/>
  <c r="P680" i="1"/>
  <c r="S680" i="1" s="1"/>
  <c r="L680" i="1"/>
  <c r="P679" i="1"/>
  <c r="L679" i="1"/>
  <c r="P678" i="1"/>
  <c r="V678" i="1" s="1"/>
  <c r="W678" i="1" s="1"/>
  <c r="L678" i="1"/>
  <c r="P677" i="1"/>
  <c r="L677" i="1"/>
  <c r="P676" i="1"/>
  <c r="V676" i="1" s="1"/>
  <c r="W676" i="1" s="1"/>
  <c r="L676" i="1"/>
  <c r="P675" i="1"/>
  <c r="L675" i="1"/>
  <c r="P674" i="1"/>
  <c r="L674" i="1"/>
  <c r="P673" i="1"/>
  <c r="S673" i="1" s="1"/>
  <c r="L673" i="1"/>
  <c r="P672" i="1"/>
  <c r="V672" i="1" s="1"/>
  <c r="W672" i="1" s="1"/>
  <c r="L672" i="1"/>
  <c r="P671" i="1"/>
  <c r="V671" i="1" s="1"/>
  <c r="L671" i="1"/>
  <c r="P670" i="1"/>
  <c r="L670" i="1"/>
  <c r="P669" i="1"/>
  <c r="V669" i="1" s="1"/>
  <c r="L669" i="1"/>
  <c r="P668" i="1"/>
  <c r="V668" i="1" s="1"/>
  <c r="W668" i="1" s="1"/>
  <c r="L668" i="1"/>
  <c r="P667" i="1"/>
  <c r="V667" i="1" s="1"/>
  <c r="L667" i="1"/>
  <c r="P666" i="1"/>
  <c r="V666" i="1" s="1"/>
  <c r="W666" i="1" s="1"/>
  <c r="L666" i="1"/>
  <c r="P665" i="1"/>
  <c r="L665" i="1"/>
  <c r="P664" i="1"/>
  <c r="S664" i="1" s="1"/>
  <c r="L664" i="1"/>
  <c r="P663" i="1"/>
  <c r="L663" i="1"/>
  <c r="P662" i="1"/>
  <c r="V662" i="1" s="1"/>
  <c r="W662" i="1" s="1"/>
  <c r="L662" i="1"/>
  <c r="P661" i="1"/>
  <c r="V661" i="1" s="1"/>
  <c r="W661" i="1" s="1"/>
  <c r="L661" i="1"/>
  <c r="P660" i="1"/>
  <c r="V660" i="1" s="1"/>
  <c r="W660" i="1" s="1"/>
  <c r="L660" i="1"/>
  <c r="P659" i="1"/>
  <c r="V659" i="1" s="1"/>
  <c r="L659" i="1"/>
  <c r="P658" i="1"/>
  <c r="L658" i="1"/>
  <c r="P657" i="1"/>
  <c r="L657" i="1"/>
  <c r="P656" i="1"/>
  <c r="L656" i="1"/>
  <c r="P655" i="1"/>
  <c r="V655" i="1" s="1"/>
  <c r="L655" i="1"/>
  <c r="P654" i="1"/>
  <c r="V654" i="1" s="1"/>
  <c r="W654" i="1" s="1"/>
  <c r="L654" i="1"/>
  <c r="P653" i="1"/>
  <c r="V653" i="1" s="1"/>
  <c r="L653" i="1"/>
  <c r="P652" i="1"/>
  <c r="L652" i="1"/>
  <c r="P651" i="1"/>
  <c r="V651" i="1" s="1"/>
  <c r="L651" i="1"/>
  <c r="P650" i="1"/>
  <c r="V650" i="1" s="1"/>
  <c r="W650" i="1" s="1"/>
  <c r="L650" i="1"/>
  <c r="P649" i="1"/>
  <c r="V649" i="1" s="1"/>
  <c r="L649" i="1"/>
  <c r="P648" i="1"/>
  <c r="L648" i="1"/>
  <c r="P647" i="1"/>
  <c r="L647" i="1"/>
  <c r="P646" i="1"/>
  <c r="V646" i="1" s="1"/>
  <c r="W646" i="1" s="1"/>
  <c r="L646" i="1"/>
  <c r="P645" i="1"/>
  <c r="L645" i="1"/>
  <c r="P644" i="1"/>
  <c r="L644" i="1"/>
  <c r="P643" i="1"/>
  <c r="S643" i="1" s="1"/>
  <c r="L643" i="1"/>
  <c r="P642" i="1"/>
  <c r="L642" i="1"/>
  <c r="P641" i="1"/>
  <c r="V641" i="1" s="1"/>
  <c r="L641" i="1"/>
  <c r="P640" i="1"/>
  <c r="L640" i="1"/>
  <c r="P639" i="1"/>
  <c r="V639" i="1" s="1"/>
  <c r="L639" i="1"/>
  <c r="P638" i="1"/>
  <c r="L638" i="1"/>
  <c r="P637" i="1"/>
  <c r="L637" i="1"/>
  <c r="P636" i="1"/>
  <c r="L636" i="1"/>
  <c r="P635" i="1"/>
  <c r="V635" i="1" s="1"/>
  <c r="L635" i="1"/>
  <c r="P634" i="1"/>
  <c r="S634" i="1" s="1"/>
  <c r="L634" i="1"/>
  <c r="P633" i="1"/>
  <c r="L633" i="1"/>
  <c r="P632" i="1"/>
  <c r="S632" i="1" s="1"/>
  <c r="L632" i="1"/>
  <c r="P631" i="1"/>
  <c r="V631" i="1" s="1"/>
  <c r="L631" i="1"/>
  <c r="P630" i="1"/>
  <c r="S630" i="1" s="1"/>
  <c r="L630" i="1"/>
  <c r="P629" i="1"/>
  <c r="L629" i="1"/>
  <c r="P628" i="1"/>
  <c r="S628" i="1" s="1"/>
  <c r="T628" i="1" s="1"/>
  <c r="U628" i="1" s="1"/>
  <c r="L628" i="1"/>
  <c r="P627" i="1"/>
  <c r="L627" i="1"/>
  <c r="P626" i="1"/>
  <c r="V626" i="1" s="1"/>
  <c r="W626" i="1" s="1"/>
  <c r="L626" i="1"/>
  <c r="P625" i="1"/>
  <c r="V625" i="1" s="1"/>
  <c r="L625" i="1"/>
  <c r="P624" i="1"/>
  <c r="L624" i="1"/>
  <c r="P623" i="1"/>
  <c r="V623" i="1" s="1"/>
  <c r="L623" i="1"/>
  <c r="P622" i="1"/>
  <c r="L622" i="1"/>
  <c r="P621" i="1"/>
  <c r="V621" i="1" s="1"/>
  <c r="W621" i="1" s="1"/>
  <c r="L621" i="1"/>
  <c r="P620" i="1"/>
  <c r="V620" i="1" s="1"/>
  <c r="W620" i="1" s="1"/>
  <c r="L620" i="1"/>
  <c r="P619" i="1"/>
  <c r="V619" i="1" s="1"/>
  <c r="W619" i="1" s="1"/>
  <c r="X619" i="1" s="1"/>
  <c r="L619" i="1"/>
  <c r="P618" i="1"/>
  <c r="V618" i="1" s="1"/>
  <c r="W618" i="1" s="1"/>
  <c r="L618" i="1"/>
  <c r="P617" i="1"/>
  <c r="S617" i="1" s="1"/>
  <c r="L617" i="1"/>
  <c r="P616" i="1"/>
  <c r="S616" i="1" s="1"/>
  <c r="T616" i="1" s="1"/>
  <c r="U616" i="1" s="1"/>
  <c r="L616" i="1"/>
  <c r="P615" i="1"/>
  <c r="V615" i="1" s="1"/>
  <c r="W615" i="1" s="1"/>
  <c r="L615" i="1"/>
  <c r="P614" i="1"/>
  <c r="S614" i="1" s="1"/>
  <c r="T614" i="1" s="1"/>
  <c r="U614" i="1" s="1"/>
  <c r="L614" i="1"/>
  <c r="P613" i="1"/>
  <c r="V613" i="1" s="1"/>
  <c r="W613" i="1" s="1"/>
  <c r="X613" i="1" s="1"/>
  <c r="L613" i="1"/>
  <c r="P612" i="1"/>
  <c r="V612" i="1" s="1"/>
  <c r="W612" i="1" s="1"/>
  <c r="L612" i="1"/>
  <c r="P611" i="1"/>
  <c r="L611" i="1"/>
  <c r="P610" i="1"/>
  <c r="V610" i="1" s="1"/>
  <c r="W610" i="1" s="1"/>
  <c r="L610" i="1"/>
  <c r="P609" i="1"/>
  <c r="L609" i="1"/>
  <c r="P608" i="1"/>
  <c r="V608" i="1" s="1"/>
  <c r="W608" i="1" s="1"/>
  <c r="L608" i="1"/>
  <c r="P607" i="1"/>
  <c r="L607" i="1"/>
  <c r="P606" i="1"/>
  <c r="S606" i="1" s="1"/>
  <c r="L606" i="1"/>
  <c r="P605" i="1"/>
  <c r="L605" i="1"/>
  <c r="P604" i="1"/>
  <c r="L604" i="1"/>
  <c r="P603" i="1"/>
  <c r="V603" i="1" s="1"/>
  <c r="W603" i="1" s="1"/>
  <c r="L603" i="1"/>
  <c r="P602" i="1"/>
  <c r="S602" i="1" s="1"/>
  <c r="T602" i="1" s="1"/>
  <c r="L602" i="1"/>
  <c r="P601" i="1"/>
  <c r="L601" i="1"/>
  <c r="P600" i="1"/>
  <c r="V600" i="1" s="1"/>
  <c r="W600" i="1" s="1"/>
  <c r="L600" i="1"/>
  <c r="P599" i="1"/>
  <c r="V599" i="1" s="1"/>
  <c r="L599" i="1"/>
  <c r="P598" i="1"/>
  <c r="L598" i="1"/>
  <c r="P597" i="1"/>
  <c r="V597" i="1" s="1"/>
  <c r="L597" i="1"/>
  <c r="P596" i="1"/>
  <c r="V596" i="1" s="1"/>
  <c r="W596" i="1" s="1"/>
  <c r="L596" i="1"/>
  <c r="P595" i="1"/>
  <c r="L595" i="1"/>
  <c r="P594" i="1"/>
  <c r="S594" i="1" s="1"/>
  <c r="T594" i="1" s="1"/>
  <c r="L594" i="1"/>
  <c r="P593" i="1"/>
  <c r="V593" i="1" s="1"/>
  <c r="L593" i="1"/>
  <c r="P592" i="1"/>
  <c r="V592" i="1" s="1"/>
  <c r="L592" i="1"/>
  <c r="P591" i="1"/>
  <c r="V591" i="1" s="1"/>
  <c r="W591" i="1" s="1"/>
  <c r="L591" i="1"/>
  <c r="P590" i="1"/>
  <c r="V590" i="1" s="1"/>
  <c r="W590" i="1" s="1"/>
  <c r="L590" i="1"/>
  <c r="P589" i="1"/>
  <c r="S589" i="1" s="1"/>
  <c r="L589" i="1"/>
  <c r="P588" i="1"/>
  <c r="L588" i="1"/>
  <c r="P587" i="1"/>
  <c r="L587" i="1"/>
  <c r="P586" i="1"/>
  <c r="S586" i="1" s="1"/>
  <c r="T586" i="1" s="1"/>
  <c r="L586" i="1"/>
  <c r="P585" i="1"/>
  <c r="L585" i="1"/>
  <c r="P584" i="1"/>
  <c r="V584" i="1" s="1"/>
  <c r="W584" i="1" s="1"/>
  <c r="L584" i="1"/>
  <c r="P583" i="1"/>
  <c r="S583" i="1" s="1"/>
  <c r="L583" i="1"/>
  <c r="P582" i="1"/>
  <c r="V582" i="1" s="1"/>
  <c r="W582" i="1" s="1"/>
  <c r="L582" i="1"/>
  <c r="P581" i="1"/>
  <c r="S581" i="1" s="1"/>
  <c r="L581" i="1"/>
  <c r="P580" i="1"/>
  <c r="L580" i="1"/>
  <c r="P579" i="1"/>
  <c r="V579" i="1" s="1"/>
  <c r="L579" i="1"/>
  <c r="P578" i="1"/>
  <c r="L578" i="1"/>
  <c r="P577" i="1"/>
  <c r="S577" i="1" s="1"/>
  <c r="L577" i="1"/>
  <c r="P576" i="1"/>
  <c r="V576" i="1" s="1"/>
  <c r="W576" i="1" s="1"/>
  <c r="L576" i="1"/>
  <c r="P575" i="1"/>
  <c r="V575" i="1" s="1"/>
  <c r="L575" i="1"/>
  <c r="P574" i="1"/>
  <c r="V574" i="1" s="1"/>
  <c r="L574" i="1"/>
  <c r="P573" i="1"/>
  <c r="L573" i="1"/>
  <c r="P572" i="1"/>
  <c r="V572" i="1" s="1"/>
  <c r="W572" i="1" s="1"/>
  <c r="L572" i="1"/>
  <c r="P571" i="1"/>
  <c r="S571" i="1" s="1"/>
  <c r="L571" i="1"/>
  <c r="P570" i="1"/>
  <c r="V570" i="1" s="1"/>
  <c r="W570" i="1" s="1"/>
  <c r="L570" i="1"/>
  <c r="P569" i="1"/>
  <c r="V569" i="1" s="1"/>
  <c r="L569" i="1"/>
  <c r="P568" i="1"/>
  <c r="S568" i="1" s="1"/>
  <c r="T568" i="1" s="1"/>
  <c r="L568" i="1"/>
  <c r="P567" i="1"/>
  <c r="L567" i="1"/>
  <c r="P566" i="1"/>
  <c r="L566" i="1"/>
  <c r="P565" i="1"/>
  <c r="L565" i="1"/>
  <c r="P564" i="1"/>
  <c r="L564" i="1"/>
  <c r="P563" i="1"/>
  <c r="S563" i="1" s="1"/>
  <c r="L563" i="1"/>
  <c r="P562" i="1"/>
  <c r="S562" i="1" s="1"/>
  <c r="L562" i="1"/>
  <c r="P561" i="1"/>
  <c r="V561" i="1" s="1"/>
  <c r="L561" i="1"/>
  <c r="P560" i="1"/>
  <c r="S560" i="1" s="1"/>
  <c r="T560" i="1" s="1"/>
  <c r="L560" i="1"/>
  <c r="P559" i="1"/>
  <c r="L559" i="1"/>
  <c r="P558" i="1"/>
  <c r="S558" i="1" s="1"/>
  <c r="T558" i="1" s="1"/>
  <c r="L558" i="1"/>
  <c r="P557" i="1"/>
  <c r="L557" i="1"/>
  <c r="P556" i="1"/>
  <c r="S556" i="1" s="1"/>
  <c r="T556" i="1" s="1"/>
  <c r="L556" i="1"/>
  <c r="P555" i="1"/>
  <c r="V555" i="1" s="1"/>
  <c r="L555" i="1"/>
  <c r="P554" i="1"/>
  <c r="S554" i="1" s="1"/>
  <c r="L554" i="1"/>
  <c r="P553" i="1"/>
  <c r="S553" i="1" s="1"/>
  <c r="L553" i="1"/>
  <c r="P552" i="1"/>
  <c r="V552" i="1" s="1"/>
  <c r="W552" i="1" s="1"/>
  <c r="L552" i="1"/>
  <c r="P551" i="1"/>
  <c r="S551" i="1" s="1"/>
  <c r="L551" i="1"/>
  <c r="P550" i="1"/>
  <c r="V550" i="1" s="1"/>
  <c r="W550" i="1" s="1"/>
  <c r="L550" i="1"/>
  <c r="P549" i="1"/>
  <c r="L549" i="1"/>
  <c r="P548" i="1"/>
  <c r="V548" i="1" s="1"/>
  <c r="L548" i="1"/>
  <c r="P547" i="1"/>
  <c r="V547" i="1" s="1"/>
  <c r="L547" i="1"/>
  <c r="P546" i="1"/>
  <c r="L546" i="1"/>
  <c r="P545" i="1"/>
  <c r="S545" i="1" s="1"/>
  <c r="T545" i="1" s="1"/>
  <c r="L545" i="1"/>
  <c r="P544" i="1"/>
  <c r="L544" i="1"/>
  <c r="P543" i="1"/>
  <c r="L543" i="1"/>
  <c r="P542" i="1"/>
  <c r="L542" i="1"/>
  <c r="P541" i="1"/>
  <c r="S541" i="1" s="1"/>
  <c r="T541" i="1" s="1"/>
  <c r="U541" i="1" s="1"/>
  <c r="L541" i="1"/>
  <c r="P540" i="1"/>
  <c r="L540" i="1"/>
  <c r="P539" i="1"/>
  <c r="L539" i="1"/>
  <c r="P538" i="1"/>
  <c r="L538" i="1"/>
  <c r="P537" i="1"/>
  <c r="S537" i="1" s="1"/>
  <c r="L537" i="1"/>
  <c r="P536" i="1"/>
  <c r="L536" i="1"/>
  <c r="P535" i="1"/>
  <c r="S535" i="1" s="1"/>
  <c r="T535" i="1" s="1"/>
  <c r="L535" i="1"/>
  <c r="P534" i="1"/>
  <c r="L534" i="1"/>
  <c r="P533" i="1"/>
  <c r="L533" i="1"/>
  <c r="P532" i="1"/>
  <c r="L532" i="1"/>
  <c r="P531" i="1"/>
  <c r="L531" i="1"/>
  <c r="P530" i="1"/>
  <c r="L530" i="1"/>
  <c r="P529" i="1"/>
  <c r="S529" i="1" s="1"/>
  <c r="T529" i="1" s="1"/>
  <c r="U529" i="1" s="1"/>
  <c r="L529" i="1"/>
  <c r="P528" i="1"/>
  <c r="L528" i="1"/>
  <c r="P527" i="1"/>
  <c r="L527" i="1"/>
  <c r="P526" i="1"/>
  <c r="L526" i="1"/>
  <c r="P525" i="1"/>
  <c r="S525" i="1" s="1"/>
  <c r="L525" i="1"/>
  <c r="P524" i="1"/>
  <c r="L524" i="1"/>
  <c r="P523" i="1"/>
  <c r="S523" i="1" s="1"/>
  <c r="T523" i="1" s="1"/>
  <c r="U523" i="1" s="1"/>
  <c r="L523" i="1"/>
  <c r="P522" i="1"/>
  <c r="L522" i="1"/>
  <c r="P521" i="1"/>
  <c r="L521" i="1"/>
  <c r="P520" i="1"/>
  <c r="S520" i="1" s="1"/>
  <c r="T520" i="1" s="1"/>
  <c r="L520" i="1"/>
  <c r="P519" i="1"/>
  <c r="S519" i="1" s="1"/>
  <c r="L519" i="1"/>
  <c r="P518" i="1"/>
  <c r="L518" i="1"/>
  <c r="P517" i="1"/>
  <c r="S517" i="1" s="1"/>
  <c r="T517" i="1" s="1"/>
  <c r="U517" i="1" s="1"/>
  <c r="L517" i="1"/>
  <c r="P516" i="1"/>
  <c r="V516" i="1" s="1"/>
  <c r="W516" i="1" s="1"/>
  <c r="X516" i="1" s="1"/>
  <c r="L516" i="1"/>
  <c r="P515" i="1"/>
  <c r="S515" i="1" s="1"/>
  <c r="T515" i="1" s="1"/>
  <c r="U515" i="1" s="1"/>
  <c r="L515" i="1"/>
  <c r="P514" i="1"/>
  <c r="V514" i="1" s="1"/>
  <c r="W514" i="1" s="1"/>
  <c r="X514" i="1" s="1"/>
  <c r="L514" i="1"/>
  <c r="P513" i="1"/>
  <c r="S513" i="1" s="1"/>
  <c r="T513" i="1" s="1"/>
  <c r="U513" i="1" s="1"/>
  <c r="L513" i="1"/>
  <c r="P512" i="1"/>
  <c r="V512" i="1" s="1"/>
  <c r="W512" i="1" s="1"/>
  <c r="X512" i="1" s="1"/>
  <c r="L512" i="1"/>
  <c r="P511" i="1"/>
  <c r="L511" i="1"/>
  <c r="P510" i="1"/>
  <c r="L510" i="1"/>
  <c r="P509" i="1"/>
  <c r="L509" i="1"/>
  <c r="P508" i="1"/>
  <c r="L508" i="1"/>
  <c r="P507" i="1"/>
  <c r="L507" i="1"/>
  <c r="P506" i="1"/>
  <c r="V506" i="1" s="1"/>
  <c r="W506" i="1" s="1"/>
  <c r="L506" i="1"/>
  <c r="P505" i="1"/>
  <c r="L505" i="1"/>
  <c r="P504" i="1"/>
  <c r="V504" i="1" s="1"/>
  <c r="L504" i="1"/>
  <c r="P503" i="1"/>
  <c r="L503" i="1"/>
  <c r="P502" i="1"/>
  <c r="V502" i="1" s="1"/>
  <c r="L502" i="1"/>
  <c r="P501" i="1"/>
  <c r="L501" i="1"/>
  <c r="P500" i="1"/>
  <c r="L500" i="1"/>
  <c r="P499" i="1"/>
  <c r="S499" i="1" s="1"/>
  <c r="T499" i="1" s="1"/>
  <c r="U499" i="1" s="1"/>
  <c r="L499" i="1"/>
  <c r="P498" i="1"/>
  <c r="L498" i="1"/>
  <c r="P497" i="1"/>
  <c r="L497" i="1"/>
  <c r="P496" i="1"/>
  <c r="L496" i="1"/>
  <c r="P495" i="1"/>
  <c r="L495" i="1"/>
  <c r="P494" i="1"/>
  <c r="L494" i="1"/>
  <c r="P493" i="1"/>
  <c r="L493" i="1"/>
  <c r="P492" i="1"/>
  <c r="V492" i="1" s="1"/>
  <c r="W492" i="1" s="1"/>
  <c r="L492" i="1"/>
  <c r="P491" i="1"/>
  <c r="L491" i="1"/>
  <c r="P490" i="1"/>
  <c r="V490" i="1" s="1"/>
  <c r="L490" i="1"/>
  <c r="P489" i="1"/>
  <c r="S489" i="1" s="1"/>
  <c r="T489" i="1" s="1"/>
  <c r="U489" i="1" s="1"/>
  <c r="L489" i="1"/>
  <c r="P488" i="1"/>
  <c r="V488" i="1" s="1"/>
  <c r="W488" i="1" s="1"/>
  <c r="X488" i="1" s="1"/>
  <c r="L488" i="1"/>
  <c r="P487" i="1"/>
  <c r="L487" i="1"/>
  <c r="P486" i="1"/>
  <c r="L486" i="1"/>
  <c r="P485" i="1"/>
  <c r="L485" i="1"/>
  <c r="P484" i="1"/>
  <c r="V484" i="1" s="1"/>
  <c r="W484" i="1" s="1"/>
  <c r="X484" i="1" s="1"/>
  <c r="L484" i="1"/>
  <c r="P483" i="1"/>
  <c r="L483" i="1"/>
  <c r="P482" i="1"/>
  <c r="L482" i="1"/>
  <c r="P481" i="1"/>
  <c r="L481" i="1"/>
  <c r="P480" i="1"/>
  <c r="V480" i="1" s="1"/>
  <c r="L480" i="1"/>
  <c r="P479" i="1"/>
  <c r="L479" i="1"/>
  <c r="P478" i="1"/>
  <c r="V478" i="1" s="1"/>
  <c r="L478" i="1"/>
  <c r="P477" i="1"/>
  <c r="L477" i="1"/>
  <c r="P476" i="1"/>
  <c r="V476" i="1" s="1"/>
  <c r="W476" i="1" s="1"/>
  <c r="X476" i="1" s="1"/>
  <c r="L476" i="1"/>
  <c r="P475" i="1"/>
  <c r="S475" i="1" s="1"/>
  <c r="T475" i="1" s="1"/>
  <c r="U475" i="1" s="1"/>
  <c r="L475" i="1"/>
  <c r="P474" i="1"/>
  <c r="L474" i="1"/>
  <c r="P473" i="1"/>
  <c r="L473" i="1"/>
  <c r="P472" i="1"/>
  <c r="V472" i="1" s="1"/>
  <c r="L472" i="1"/>
  <c r="P471" i="1"/>
  <c r="L471" i="1"/>
  <c r="P470" i="1"/>
  <c r="L470" i="1"/>
  <c r="P469" i="1"/>
  <c r="L469" i="1"/>
  <c r="P468" i="1"/>
  <c r="L468" i="1"/>
  <c r="P467" i="1"/>
  <c r="S467" i="1" s="1"/>
  <c r="T467" i="1" s="1"/>
  <c r="U467" i="1" s="1"/>
  <c r="L467" i="1"/>
  <c r="P466" i="1"/>
  <c r="V466" i="1" s="1"/>
  <c r="W466" i="1" s="1"/>
  <c r="X466" i="1" s="1"/>
  <c r="L466" i="1"/>
  <c r="P465" i="1"/>
  <c r="S465" i="1" s="1"/>
  <c r="T465" i="1" s="1"/>
  <c r="L465" i="1"/>
  <c r="P464" i="1"/>
  <c r="L464" i="1"/>
  <c r="P463" i="1"/>
  <c r="S463" i="1" s="1"/>
  <c r="T463" i="1" s="1"/>
  <c r="U463" i="1" s="1"/>
  <c r="L463" i="1"/>
  <c r="P462" i="1"/>
  <c r="L462" i="1"/>
  <c r="P461" i="1"/>
  <c r="S461" i="1" s="1"/>
  <c r="T461" i="1" s="1"/>
  <c r="L461" i="1"/>
  <c r="P460" i="1"/>
  <c r="V460" i="1" s="1"/>
  <c r="W460" i="1" s="1"/>
  <c r="X460" i="1" s="1"/>
  <c r="L460" i="1"/>
  <c r="P459" i="1"/>
  <c r="S459" i="1" s="1"/>
  <c r="T459" i="1" s="1"/>
  <c r="L459" i="1"/>
  <c r="P458" i="1"/>
  <c r="L458" i="1"/>
  <c r="P457" i="1"/>
  <c r="L457" i="1"/>
  <c r="P456" i="1"/>
  <c r="V456" i="1" s="1"/>
  <c r="L456" i="1"/>
  <c r="P455" i="1"/>
  <c r="L455" i="1"/>
  <c r="P454" i="1"/>
  <c r="L454" i="1"/>
  <c r="P453" i="1"/>
  <c r="L453" i="1"/>
  <c r="P452" i="1"/>
  <c r="L452" i="1"/>
  <c r="P451" i="1"/>
  <c r="S451" i="1" s="1"/>
  <c r="T451" i="1" s="1"/>
  <c r="U451" i="1" s="1"/>
  <c r="L451" i="1"/>
  <c r="P450" i="1"/>
  <c r="V450" i="1" s="1"/>
  <c r="W450" i="1" s="1"/>
  <c r="L450" i="1"/>
  <c r="P449" i="1"/>
  <c r="S449" i="1" s="1"/>
  <c r="T449" i="1" s="1"/>
  <c r="L449" i="1"/>
  <c r="P448" i="1"/>
  <c r="V448" i="1" s="1"/>
  <c r="W448" i="1" s="1"/>
  <c r="X448" i="1" s="1"/>
  <c r="L448" i="1"/>
  <c r="P447" i="1"/>
  <c r="S447" i="1" s="1"/>
  <c r="T447" i="1" s="1"/>
  <c r="U447" i="1" s="1"/>
  <c r="L447" i="1"/>
  <c r="P446" i="1"/>
  <c r="L446" i="1"/>
  <c r="P445" i="1"/>
  <c r="L445" i="1"/>
  <c r="P444" i="1"/>
  <c r="L444" i="1"/>
  <c r="P443" i="1"/>
  <c r="L443" i="1"/>
  <c r="P442" i="1"/>
  <c r="V442" i="1" s="1"/>
  <c r="L442" i="1"/>
  <c r="P441" i="1"/>
  <c r="L441" i="1"/>
  <c r="P440" i="1"/>
  <c r="V440" i="1" s="1"/>
  <c r="W440" i="1" s="1"/>
  <c r="L440" i="1"/>
  <c r="P439" i="1"/>
  <c r="S439" i="1" s="1"/>
  <c r="T439" i="1" s="1"/>
  <c r="L439" i="1"/>
  <c r="P438" i="1"/>
  <c r="V438" i="1" s="1"/>
  <c r="W438" i="1" s="1"/>
  <c r="X438" i="1" s="1"/>
  <c r="L438" i="1"/>
  <c r="P437" i="1"/>
  <c r="L437" i="1"/>
  <c r="P436" i="1"/>
  <c r="L436" i="1"/>
  <c r="P435" i="1"/>
  <c r="L435" i="1"/>
  <c r="P434" i="1"/>
  <c r="L434" i="1"/>
  <c r="P433" i="1"/>
  <c r="L433" i="1"/>
  <c r="P432" i="1"/>
  <c r="V432" i="1" s="1"/>
  <c r="L432" i="1"/>
  <c r="P431" i="1"/>
  <c r="L431" i="1"/>
  <c r="P430" i="1"/>
  <c r="L430" i="1"/>
  <c r="P429" i="1"/>
  <c r="L429" i="1"/>
  <c r="P428" i="1"/>
  <c r="L428" i="1"/>
  <c r="P427" i="1"/>
  <c r="S427" i="1" s="1"/>
  <c r="T427" i="1" s="1"/>
  <c r="L427" i="1"/>
  <c r="P426" i="1"/>
  <c r="V426" i="1" s="1"/>
  <c r="W426" i="1" s="1"/>
  <c r="X426" i="1" s="1"/>
  <c r="L426" i="1"/>
  <c r="P425" i="1"/>
  <c r="L425" i="1"/>
  <c r="P424" i="1"/>
  <c r="L424" i="1"/>
  <c r="P423" i="1"/>
  <c r="S423" i="1" s="1"/>
  <c r="T423" i="1" s="1"/>
  <c r="U423" i="1" s="1"/>
  <c r="L423" i="1"/>
  <c r="P422" i="1"/>
  <c r="L422" i="1"/>
  <c r="P421" i="1"/>
  <c r="L421" i="1"/>
  <c r="P420" i="1"/>
  <c r="L420" i="1"/>
  <c r="P419" i="1"/>
  <c r="L419" i="1"/>
  <c r="P418" i="1"/>
  <c r="V418" i="1" s="1"/>
  <c r="L418" i="1"/>
  <c r="P417" i="1"/>
  <c r="L417" i="1"/>
  <c r="P416" i="1"/>
  <c r="V416" i="1" s="1"/>
  <c r="W416" i="1" s="1"/>
  <c r="L416" i="1"/>
  <c r="P415" i="1"/>
  <c r="L415" i="1"/>
  <c r="P414" i="1"/>
  <c r="V414" i="1" s="1"/>
  <c r="W414" i="1" s="1"/>
  <c r="X414" i="1" s="1"/>
  <c r="L414" i="1"/>
  <c r="P413" i="1"/>
  <c r="S413" i="1" s="1"/>
  <c r="T413" i="1" s="1"/>
  <c r="U413" i="1" s="1"/>
  <c r="L413" i="1"/>
  <c r="P412" i="1"/>
  <c r="L412" i="1"/>
  <c r="P411" i="1"/>
  <c r="S411" i="1" s="1"/>
  <c r="T411" i="1" s="1"/>
  <c r="U411" i="1" s="1"/>
  <c r="L411" i="1"/>
  <c r="P410" i="1"/>
  <c r="L410" i="1"/>
  <c r="P409" i="1"/>
  <c r="L409" i="1"/>
  <c r="P408" i="1"/>
  <c r="L408" i="1"/>
  <c r="P407" i="1"/>
  <c r="L407" i="1"/>
  <c r="P406" i="1"/>
  <c r="L406" i="1"/>
  <c r="P405" i="1"/>
  <c r="L405" i="1"/>
  <c r="P404" i="1"/>
  <c r="V404" i="1" s="1"/>
  <c r="W404" i="1" s="1"/>
  <c r="L404" i="1"/>
  <c r="P403" i="1"/>
  <c r="L403" i="1"/>
  <c r="P402" i="1"/>
  <c r="L402" i="1"/>
  <c r="P401" i="1"/>
  <c r="L401" i="1"/>
  <c r="P400" i="1"/>
  <c r="V400" i="1" s="1"/>
  <c r="W400" i="1" s="1"/>
  <c r="L400" i="1"/>
  <c r="P399" i="1"/>
  <c r="S399" i="1" s="1"/>
  <c r="T399" i="1" s="1"/>
  <c r="U399" i="1" s="1"/>
  <c r="L399" i="1"/>
  <c r="P398" i="1"/>
  <c r="L398" i="1"/>
  <c r="P397" i="1"/>
  <c r="L397" i="1"/>
  <c r="P396" i="1"/>
  <c r="V396" i="1" s="1"/>
  <c r="W396" i="1" s="1"/>
  <c r="L396" i="1"/>
  <c r="P395" i="1"/>
  <c r="L395" i="1"/>
  <c r="P394" i="1"/>
  <c r="V394" i="1" s="1"/>
  <c r="W394" i="1" s="1"/>
  <c r="X394" i="1" s="1"/>
  <c r="L394" i="1"/>
  <c r="P393" i="1"/>
  <c r="L393" i="1"/>
  <c r="P392" i="1"/>
  <c r="V392" i="1" s="1"/>
  <c r="L392" i="1"/>
  <c r="P391" i="1"/>
  <c r="L391" i="1"/>
  <c r="P390" i="1"/>
  <c r="L390" i="1"/>
  <c r="P389" i="1"/>
  <c r="L389" i="1"/>
  <c r="P388" i="1"/>
  <c r="V388" i="1" s="1"/>
  <c r="W388" i="1" s="1"/>
  <c r="L388" i="1"/>
  <c r="P387" i="1"/>
  <c r="L387" i="1"/>
  <c r="P386" i="1"/>
  <c r="V386" i="1" s="1"/>
  <c r="W386" i="1" s="1"/>
  <c r="L386" i="1"/>
  <c r="P385" i="1"/>
  <c r="L385" i="1"/>
  <c r="P384" i="1"/>
  <c r="V384" i="1" s="1"/>
  <c r="L384" i="1"/>
  <c r="P383" i="1"/>
  <c r="S383" i="1" s="1"/>
  <c r="T383" i="1" s="1"/>
  <c r="U383" i="1" s="1"/>
  <c r="L383" i="1"/>
  <c r="P382" i="1"/>
  <c r="L382" i="1"/>
  <c r="P381" i="1"/>
  <c r="L381" i="1"/>
  <c r="P380" i="1"/>
  <c r="V380" i="1" s="1"/>
  <c r="W380" i="1" s="1"/>
  <c r="L380" i="1"/>
  <c r="P379" i="1"/>
  <c r="S379" i="1" s="1"/>
  <c r="T379" i="1" s="1"/>
  <c r="U379" i="1" s="1"/>
  <c r="L379" i="1"/>
  <c r="P378" i="1"/>
  <c r="L378" i="1"/>
  <c r="P377" i="1"/>
  <c r="L377" i="1"/>
  <c r="P376" i="1"/>
  <c r="V376" i="1" s="1"/>
  <c r="W376" i="1" s="1"/>
  <c r="L376" i="1"/>
  <c r="P375" i="1"/>
  <c r="S375" i="1" s="1"/>
  <c r="T375" i="1" s="1"/>
  <c r="U375" i="1" s="1"/>
  <c r="L375" i="1"/>
  <c r="P374" i="1"/>
  <c r="L374" i="1"/>
  <c r="P373" i="1"/>
  <c r="L373" i="1"/>
  <c r="P372" i="1"/>
  <c r="V372" i="1" s="1"/>
  <c r="W372" i="1" s="1"/>
  <c r="L372" i="1"/>
  <c r="P371" i="1"/>
  <c r="S371" i="1" s="1"/>
  <c r="T371" i="1" s="1"/>
  <c r="L371" i="1"/>
  <c r="P370" i="1"/>
  <c r="V370" i="1" s="1"/>
  <c r="L370" i="1"/>
  <c r="P369" i="1"/>
  <c r="L369" i="1"/>
  <c r="P368" i="1"/>
  <c r="V368" i="1" s="1"/>
  <c r="L368" i="1"/>
  <c r="P367" i="1"/>
  <c r="L367" i="1"/>
  <c r="P366" i="1"/>
  <c r="L366" i="1"/>
  <c r="P365" i="1"/>
  <c r="L365" i="1"/>
  <c r="P364" i="1"/>
  <c r="V364" i="1" s="1"/>
  <c r="W364" i="1" s="1"/>
  <c r="L364" i="1"/>
  <c r="P363" i="1"/>
  <c r="S363" i="1" s="1"/>
  <c r="T363" i="1" s="1"/>
  <c r="L363" i="1"/>
  <c r="P362" i="1"/>
  <c r="V362" i="1" s="1"/>
  <c r="L362" i="1"/>
  <c r="P361" i="1"/>
  <c r="L361" i="1"/>
  <c r="P360" i="1"/>
  <c r="V360" i="1" s="1"/>
  <c r="L360" i="1"/>
  <c r="P359" i="1"/>
  <c r="S359" i="1" s="1"/>
  <c r="L359" i="1"/>
  <c r="P358" i="1"/>
  <c r="V358" i="1" s="1"/>
  <c r="L358" i="1"/>
  <c r="P357" i="1"/>
  <c r="L357" i="1"/>
  <c r="P356" i="1"/>
  <c r="V356" i="1" s="1"/>
  <c r="L356" i="1"/>
  <c r="P355" i="1"/>
  <c r="S355" i="1" s="1"/>
  <c r="T355" i="1" s="1"/>
  <c r="L355" i="1"/>
  <c r="P354" i="1"/>
  <c r="L354" i="1"/>
  <c r="P353" i="1"/>
  <c r="L353" i="1"/>
  <c r="P352" i="1"/>
  <c r="V352" i="1" s="1"/>
  <c r="W352" i="1" s="1"/>
  <c r="L352" i="1"/>
  <c r="P351" i="1"/>
  <c r="L351" i="1"/>
  <c r="P350" i="1"/>
  <c r="V350" i="1" s="1"/>
  <c r="W350" i="1" s="1"/>
  <c r="L350" i="1"/>
  <c r="P349" i="1"/>
  <c r="V349" i="1" s="1"/>
  <c r="W349" i="1" s="1"/>
  <c r="L349" i="1"/>
  <c r="P348" i="1"/>
  <c r="L348" i="1"/>
  <c r="P347" i="1"/>
  <c r="L347" i="1"/>
  <c r="P346" i="1"/>
  <c r="L346" i="1"/>
  <c r="P345" i="1"/>
  <c r="V345" i="1" s="1"/>
  <c r="L345" i="1"/>
  <c r="P344" i="1"/>
  <c r="S344" i="1" s="1"/>
  <c r="L344" i="1"/>
  <c r="P343" i="1"/>
  <c r="L343" i="1"/>
  <c r="P342" i="1"/>
  <c r="S342" i="1" s="1"/>
  <c r="L342" i="1"/>
  <c r="P341" i="1"/>
  <c r="L341" i="1"/>
  <c r="P340" i="1"/>
  <c r="L340" i="1"/>
  <c r="P339" i="1"/>
  <c r="L339" i="1"/>
  <c r="P338" i="1"/>
  <c r="S338" i="1" s="1"/>
  <c r="L338" i="1"/>
  <c r="P337" i="1"/>
  <c r="V337" i="1" s="1"/>
  <c r="L337" i="1"/>
  <c r="P336" i="1"/>
  <c r="S336" i="1" s="1"/>
  <c r="L336" i="1"/>
  <c r="P335" i="1"/>
  <c r="V335" i="1" s="1"/>
  <c r="L335" i="1"/>
  <c r="P334" i="1"/>
  <c r="L334" i="1"/>
  <c r="P333" i="1"/>
  <c r="S333" i="1" s="1"/>
  <c r="T333" i="1" s="1"/>
  <c r="U333" i="1" s="1"/>
  <c r="L333" i="1"/>
  <c r="P332" i="1"/>
  <c r="S332" i="1" s="1"/>
  <c r="L332" i="1"/>
  <c r="P331" i="1"/>
  <c r="V331" i="1" s="1"/>
  <c r="L331" i="1"/>
  <c r="P330" i="1"/>
  <c r="S330" i="1" s="1"/>
  <c r="L330" i="1"/>
  <c r="P329" i="1"/>
  <c r="L329" i="1"/>
  <c r="P328" i="1"/>
  <c r="L328" i="1"/>
  <c r="P327" i="1"/>
  <c r="L327" i="1"/>
  <c r="P326" i="1"/>
  <c r="S326" i="1" s="1"/>
  <c r="L326" i="1"/>
  <c r="P325" i="1"/>
  <c r="L325" i="1"/>
  <c r="P324" i="1"/>
  <c r="S324" i="1" s="1"/>
  <c r="L324" i="1"/>
  <c r="P323" i="1"/>
  <c r="V323" i="1" s="1"/>
  <c r="W323" i="1" s="1"/>
  <c r="L323" i="1"/>
  <c r="P322" i="1"/>
  <c r="L322" i="1"/>
  <c r="P321" i="1"/>
  <c r="V321" i="1" s="1"/>
  <c r="L321" i="1"/>
  <c r="P320" i="1"/>
  <c r="S320" i="1" s="1"/>
  <c r="L320" i="1"/>
  <c r="P319" i="1"/>
  <c r="V319" i="1" s="1"/>
  <c r="L319" i="1"/>
  <c r="P318" i="1"/>
  <c r="S318" i="1" s="1"/>
  <c r="L318" i="1"/>
  <c r="P317" i="1"/>
  <c r="S317" i="1" s="1"/>
  <c r="L317" i="1"/>
  <c r="P316" i="1"/>
  <c r="L316" i="1"/>
  <c r="P315" i="1"/>
  <c r="L315" i="1"/>
  <c r="P314" i="1"/>
  <c r="S314" i="1" s="1"/>
  <c r="L314" i="1"/>
  <c r="P313" i="1"/>
  <c r="L313" i="1"/>
  <c r="P312" i="1"/>
  <c r="S312" i="1" s="1"/>
  <c r="L312" i="1"/>
  <c r="P311" i="1"/>
  <c r="V311" i="1" s="1"/>
  <c r="L311" i="1"/>
  <c r="P310" i="1"/>
  <c r="L310" i="1"/>
  <c r="P309" i="1"/>
  <c r="L309" i="1"/>
  <c r="P308" i="1"/>
  <c r="S308" i="1" s="1"/>
  <c r="L308" i="1"/>
  <c r="P307" i="1"/>
  <c r="V307" i="1" s="1"/>
  <c r="L307" i="1"/>
  <c r="P306" i="1"/>
  <c r="L306" i="1"/>
  <c r="P305" i="1"/>
  <c r="V305" i="1" s="1"/>
  <c r="L305" i="1"/>
  <c r="P304" i="1"/>
  <c r="S304" i="1" s="1"/>
  <c r="L304" i="1"/>
  <c r="P303" i="1"/>
  <c r="V303" i="1" s="1"/>
  <c r="L303" i="1"/>
  <c r="P302" i="1"/>
  <c r="L302" i="1"/>
  <c r="P301" i="1"/>
  <c r="V301" i="1" s="1"/>
  <c r="L301" i="1"/>
  <c r="P300" i="1"/>
  <c r="L300" i="1"/>
  <c r="P299" i="1"/>
  <c r="L299" i="1"/>
  <c r="P298" i="1"/>
  <c r="L298" i="1"/>
  <c r="P297" i="1"/>
  <c r="V297" i="1" s="1"/>
  <c r="L297" i="1"/>
  <c r="P296" i="1"/>
  <c r="L296" i="1"/>
  <c r="P295" i="1"/>
  <c r="L295" i="1"/>
  <c r="P294" i="1"/>
  <c r="L294" i="1"/>
  <c r="P293" i="1"/>
  <c r="V293" i="1" s="1"/>
  <c r="L293" i="1"/>
  <c r="P292" i="1"/>
  <c r="S292" i="1" s="1"/>
  <c r="L292" i="1"/>
  <c r="P291" i="1"/>
  <c r="L291" i="1"/>
  <c r="P290" i="1"/>
  <c r="L290" i="1"/>
  <c r="P289" i="1"/>
  <c r="V289" i="1" s="1"/>
  <c r="L289" i="1"/>
  <c r="P288" i="1"/>
  <c r="S288" i="1" s="1"/>
  <c r="L288" i="1"/>
  <c r="P287" i="1"/>
  <c r="V287" i="1" s="1"/>
  <c r="L287" i="1"/>
  <c r="P286" i="1"/>
  <c r="L286" i="1"/>
  <c r="P285" i="1"/>
  <c r="V285" i="1" s="1"/>
  <c r="L285" i="1"/>
  <c r="P284" i="1"/>
  <c r="S284" i="1" s="1"/>
  <c r="L284" i="1"/>
  <c r="P283" i="1"/>
  <c r="V283" i="1" s="1"/>
  <c r="L283" i="1"/>
  <c r="P282" i="1"/>
  <c r="L282" i="1"/>
  <c r="P281" i="1"/>
  <c r="L281" i="1"/>
  <c r="P280" i="1"/>
  <c r="S280" i="1" s="1"/>
  <c r="L280" i="1"/>
  <c r="P279" i="1"/>
  <c r="S279" i="1" s="1"/>
  <c r="L279" i="1"/>
  <c r="P278" i="1"/>
  <c r="S278" i="1" s="1"/>
  <c r="L278" i="1"/>
  <c r="P277" i="1"/>
  <c r="L277" i="1"/>
  <c r="P276" i="1"/>
  <c r="S276" i="1" s="1"/>
  <c r="L276" i="1"/>
  <c r="P275" i="1"/>
  <c r="V275" i="1" s="1"/>
  <c r="L275" i="1"/>
  <c r="P274" i="1"/>
  <c r="S274" i="1" s="1"/>
  <c r="L274" i="1"/>
  <c r="P273" i="1"/>
  <c r="S273" i="1" s="1"/>
  <c r="T273" i="1" s="1"/>
  <c r="L273" i="1"/>
  <c r="P272" i="1"/>
  <c r="S272" i="1" s="1"/>
  <c r="T272" i="1" s="1"/>
  <c r="L272" i="1"/>
  <c r="P271" i="1"/>
  <c r="S271" i="1" s="1"/>
  <c r="T271" i="1" s="1"/>
  <c r="U271" i="1" s="1"/>
  <c r="L271" i="1"/>
  <c r="P270" i="1"/>
  <c r="S270" i="1" s="1"/>
  <c r="L270" i="1"/>
  <c r="P269" i="1"/>
  <c r="L269" i="1"/>
  <c r="P268" i="1"/>
  <c r="S268" i="1" s="1"/>
  <c r="L268" i="1"/>
  <c r="P267" i="1"/>
  <c r="V267" i="1" s="1"/>
  <c r="L267" i="1"/>
  <c r="P266" i="1"/>
  <c r="S266" i="1" s="1"/>
  <c r="T266" i="1" s="1"/>
  <c r="L266" i="1"/>
  <c r="P265" i="1"/>
  <c r="L265" i="1"/>
  <c r="P264" i="1"/>
  <c r="S264" i="1" s="1"/>
  <c r="L264" i="1"/>
  <c r="P263" i="1"/>
  <c r="V263" i="1" s="1"/>
  <c r="L263" i="1"/>
  <c r="P262" i="1"/>
  <c r="S262" i="1" s="1"/>
  <c r="L262" i="1"/>
  <c r="P261" i="1"/>
  <c r="S261" i="1" s="1"/>
  <c r="T261" i="1" s="1"/>
  <c r="L261" i="1"/>
  <c r="P260" i="1"/>
  <c r="S260" i="1" s="1"/>
  <c r="T260" i="1" s="1"/>
  <c r="L260" i="1"/>
  <c r="P259" i="1"/>
  <c r="S259" i="1" s="1"/>
  <c r="T259" i="1" s="1"/>
  <c r="U259" i="1" s="1"/>
  <c r="L259" i="1"/>
  <c r="P258" i="1"/>
  <c r="L258" i="1"/>
  <c r="P257" i="1"/>
  <c r="S257" i="1" s="1"/>
  <c r="T257" i="1" s="1"/>
  <c r="U257" i="1" s="1"/>
  <c r="L257" i="1"/>
  <c r="P256" i="1"/>
  <c r="L256" i="1"/>
  <c r="P255" i="1"/>
  <c r="S255" i="1" s="1"/>
  <c r="T255" i="1" s="1"/>
  <c r="L255" i="1"/>
  <c r="P254" i="1"/>
  <c r="S254" i="1" s="1"/>
  <c r="T254" i="1" s="1"/>
  <c r="L254" i="1"/>
  <c r="P253" i="1"/>
  <c r="V253" i="1" s="1"/>
  <c r="L253" i="1"/>
  <c r="P252" i="1"/>
  <c r="L252" i="1"/>
  <c r="P251" i="1"/>
  <c r="V251" i="1" s="1"/>
  <c r="L251" i="1"/>
  <c r="P250" i="1"/>
  <c r="S250" i="1" s="1"/>
  <c r="L250" i="1"/>
  <c r="P249" i="1"/>
  <c r="S249" i="1" s="1"/>
  <c r="T249" i="1" s="1"/>
  <c r="L249" i="1"/>
  <c r="P248" i="1"/>
  <c r="S248" i="1" s="1"/>
  <c r="T248" i="1" s="1"/>
  <c r="L248" i="1"/>
  <c r="P247" i="1"/>
  <c r="S247" i="1" s="1"/>
  <c r="T247" i="1" s="1"/>
  <c r="U247" i="1" s="1"/>
  <c r="L247" i="1"/>
  <c r="P246" i="1"/>
  <c r="L246" i="1"/>
  <c r="P245" i="1"/>
  <c r="S245" i="1" s="1"/>
  <c r="T245" i="1" s="1"/>
  <c r="U245" i="1" s="1"/>
  <c r="L245" i="1"/>
  <c r="P244" i="1"/>
  <c r="L244" i="1"/>
  <c r="P243" i="1"/>
  <c r="S243" i="1" s="1"/>
  <c r="T243" i="1" s="1"/>
  <c r="L243" i="1"/>
  <c r="P242" i="1"/>
  <c r="S242" i="1" s="1"/>
  <c r="T242" i="1" s="1"/>
  <c r="L242" i="1"/>
  <c r="P241" i="1"/>
  <c r="L241" i="1"/>
  <c r="P240" i="1"/>
  <c r="L240" i="1"/>
  <c r="P239" i="1"/>
  <c r="V239" i="1" s="1"/>
  <c r="L239" i="1"/>
  <c r="P238" i="1"/>
  <c r="S238" i="1" s="1"/>
  <c r="L238" i="1"/>
  <c r="P237" i="1"/>
  <c r="S237" i="1" s="1"/>
  <c r="T237" i="1" s="1"/>
  <c r="L237" i="1"/>
  <c r="P236" i="1"/>
  <c r="S236" i="1" s="1"/>
  <c r="T236" i="1" s="1"/>
  <c r="L236" i="1"/>
  <c r="P235" i="1"/>
  <c r="S235" i="1" s="1"/>
  <c r="T235" i="1" s="1"/>
  <c r="U235" i="1" s="1"/>
  <c r="L235" i="1"/>
  <c r="P234" i="1"/>
  <c r="L234" i="1"/>
  <c r="P233" i="1"/>
  <c r="S233" i="1" s="1"/>
  <c r="T233" i="1" s="1"/>
  <c r="U233" i="1" s="1"/>
  <c r="L233" i="1"/>
  <c r="P232" i="1"/>
  <c r="L232" i="1"/>
  <c r="P231" i="1"/>
  <c r="S231" i="1" s="1"/>
  <c r="T231" i="1" s="1"/>
  <c r="L231" i="1"/>
  <c r="P230" i="1"/>
  <c r="S230" i="1" s="1"/>
  <c r="T230" i="1" s="1"/>
  <c r="L230" i="1"/>
  <c r="P229" i="1"/>
  <c r="V229" i="1" s="1"/>
  <c r="L229" i="1"/>
  <c r="P228" i="1"/>
  <c r="L228" i="1"/>
  <c r="P227" i="1"/>
  <c r="V227" i="1" s="1"/>
  <c r="L227" i="1"/>
  <c r="P226" i="1"/>
  <c r="S226" i="1" s="1"/>
  <c r="L226" i="1"/>
  <c r="P225" i="1"/>
  <c r="S225" i="1" s="1"/>
  <c r="T225" i="1" s="1"/>
  <c r="L225" i="1"/>
  <c r="P224" i="1"/>
  <c r="S224" i="1" s="1"/>
  <c r="T224" i="1" s="1"/>
  <c r="L224" i="1"/>
  <c r="P223" i="1"/>
  <c r="S223" i="1" s="1"/>
  <c r="T223" i="1" s="1"/>
  <c r="U223" i="1" s="1"/>
  <c r="L223" i="1"/>
  <c r="P222" i="1"/>
  <c r="L222" i="1"/>
  <c r="P221" i="1"/>
  <c r="S221" i="1" s="1"/>
  <c r="T221" i="1" s="1"/>
  <c r="U221" i="1" s="1"/>
  <c r="L221" i="1"/>
  <c r="P220" i="1"/>
  <c r="L220" i="1"/>
  <c r="P219" i="1"/>
  <c r="S219" i="1" s="1"/>
  <c r="T219" i="1" s="1"/>
  <c r="L219" i="1"/>
  <c r="P218" i="1"/>
  <c r="S218" i="1" s="1"/>
  <c r="T218" i="1" s="1"/>
  <c r="L218" i="1"/>
  <c r="P217" i="1"/>
  <c r="L217" i="1"/>
  <c r="P216" i="1"/>
  <c r="S216" i="1" s="1"/>
  <c r="L216" i="1"/>
  <c r="P215" i="1"/>
  <c r="L215" i="1"/>
  <c r="P214" i="1"/>
  <c r="S214" i="1" s="1"/>
  <c r="L214" i="1"/>
  <c r="P213" i="1"/>
  <c r="S213" i="1" s="1"/>
  <c r="T213" i="1" s="1"/>
  <c r="L213" i="1"/>
  <c r="P212" i="1"/>
  <c r="L212" i="1"/>
  <c r="P211" i="1"/>
  <c r="S211" i="1" s="1"/>
  <c r="T211" i="1" s="1"/>
  <c r="U211" i="1" s="1"/>
  <c r="L211" i="1"/>
  <c r="P210" i="1"/>
  <c r="L210" i="1"/>
  <c r="P209" i="1"/>
  <c r="V209" i="1" s="1"/>
  <c r="L209" i="1"/>
  <c r="P208" i="1"/>
  <c r="S208" i="1" s="1"/>
  <c r="L208" i="1"/>
  <c r="P207" i="1"/>
  <c r="S207" i="1" s="1"/>
  <c r="T207" i="1" s="1"/>
  <c r="L207" i="1"/>
  <c r="P206" i="1"/>
  <c r="L206" i="1"/>
  <c r="P205" i="1"/>
  <c r="V205" i="1" s="1"/>
  <c r="W205" i="1" s="1"/>
  <c r="L205" i="1"/>
  <c r="P204" i="1"/>
  <c r="S204" i="1" s="1"/>
  <c r="L204" i="1"/>
  <c r="P203" i="1"/>
  <c r="V203" i="1" s="1"/>
  <c r="L203" i="1"/>
  <c r="P202" i="1"/>
  <c r="L202" i="1"/>
  <c r="P201" i="1"/>
  <c r="V201" i="1" s="1"/>
  <c r="W201" i="1" s="1"/>
  <c r="L201" i="1"/>
  <c r="P200" i="1"/>
  <c r="L200" i="1"/>
  <c r="P199" i="1"/>
  <c r="S199" i="1" s="1"/>
  <c r="T199" i="1" s="1"/>
  <c r="U199" i="1" s="1"/>
  <c r="L199" i="1"/>
  <c r="P198" i="1"/>
  <c r="L198" i="1"/>
  <c r="P197" i="1"/>
  <c r="S197" i="1" s="1"/>
  <c r="T197" i="1" s="1"/>
  <c r="U197" i="1" s="1"/>
  <c r="L197" i="1"/>
  <c r="P196" i="1"/>
  <c r="S196" i="1" s="1"/>
  <c r="L196" i="1"/>
  <c r="P195" i="1"/>
  <c r="L195" i="1"/>
  <c r="P194" i="1"/>
  <c r="L194" i="1"/>
  <c r="P193" i="1"/>
  <c r="S193" i="1" s="1"/>
  <c r="T193" i="1" s="1"/>
  <c r="U193" i="1" s="1"/>
  <c r="L193" i="1"/>
  <c r="P192" i="1"/>
  <c r="S192" i="1" s="1"/>
  <c r="L192" i="1"/>
  <c r="P191" i="1"/>
  <c r="L191" i="1"/>
  <c r="P190" i="1"/>
  <c r="S190" i="1" s="1"/>
  <c r="L190" i="1"/>
  <c r="P189" i="1"/>
  <c r="S189" i="1" s="1"/>
  <c r="T189" i="1" s="1"/>
  <c r="L189" i="1"/>
  <c r="P188" i="1"/>
  <c r="L188" i="1"/>
  <c r="P187" i="1"/>
  <c r="L187" i="1"/>
  <c r="P186" i="1"/>
  <c r="L186" i="1"/>
  <c r="P185" i="1"/>
  <c r="L185" i="1"/>
  <c r="P184" i="1"/>
  <c r="S184" i="1" s="1"/>
  <c r="L184" i="1"/>
  <c r="P183" i="1"/>
  <c r="V183" i="1" s="1"/>
  <c r="W183" i="1" s="1"/>
  <c r="L183" i="1"/>
  <c r="P182" i="1"/>
  <c r="L182" i="1"/>
  <c r="P181" i="1"/>
  <c r="L181" i="1"/>
  <c r="P180" i="1"/>
  <c r="L180" i="1"/>
  <c r="P179" i="1"/>
  <c r="L179" i="1"/>
  <c r="P178" i="1"/>
  <c r="S178" i="1" s="1"/>
  <c r="L178" i="1"/>
  <c r="P177" i="1"/>
  <c r="L177" i="1"/>
  <c r="P176" i="1"/>
  <c r="L176" i="1"/>
  <c r="P175" i="1"/>
  <c r="L175" i="1"/>
  <c r="P174" i="1"/>
  <c r="L174" i="1"/>
  <c r="P173" i="1"/>
  <c r="S173" i="1" s="1"/>
  <c r="T173" i="1" s="1"/>
  <c r="U173" i="1" s="1"/>
  <c r="L173" i="1"/>
  <c r="P172" i="1"/>
  <c r="S172" i="1" s="1"/>
  <c r="L172" i="1"/>
  <c r="P171" i="1"/>
  <c r="V171" i="1" s="1"/>
  <c r="W171" i="1" s="1"/>
  <c r="L171" i="1"/>
  <c r="P170" i="1"/>
  <c r="L170" i="1"/>
  <c r="P169" i="1"/>
  <c r="L169" i="1"/>
  <c r="P168" i="1"/>
  <c r="S168" i="1" s="1"/>
  <c r="L168" i="1"/>
  <c r="P167" i="1"/>
  <c r="S167" i="1" s="1"/>
  <c r="T167" i="1" s="1"/>
  <c r="U167" i="1" s="1"/>
  <c r="L167" i="1"/>
  <c r="P166" i="1"/>
  <c r="S166" i="1" s="1"/>
  <c r="T166" i="1" s="1"/>
  <c r="L166" i="1"/>
  <c r="P165" i="1"/>
  <c r="S165" i="1" s="1"/>
  <c r="L165" i="1"/>
  <c r="P164" i="1"/>
  <c r="L164" i="1"/>
  <c r="P163" i="1"/>
  <c r="S163" i="1" s="1"/>
  <c r="T163" i="1" s="1"/>
  <c r="U163" i="1" s="1"/>
  <c r="L163" i="1"/>
  <c r="P162" i="1"/>
  <c r="L162" i="1"/>
  <c r="P161" i="1"/>
  <c r="L161" i="1"/>
  <c r="P160" i="1"/>
  <c r="S160" i="1" s="1"/>
  <c r="T160" i="1" s="1"/>
  <c r="L160" i="1"/>
  <c r="P159" i="1"/>
  <c r="S159" i="1" s="1"/>
  <c r="L159" i="1"/>
  <c r="P158" i="1"/>
  <c r="L158" i="1"/>
  <c r="P157" i="1"/>
  <c r="L157" i="1"/>
  <c r="P156" i="1"/>
  <c r="S156" i="1" s="1"/>
  <c r="L156" i="1"/>
  <c r="P155" i="1"/>
  <c r="L155" i="1"/>
  <c r="P154" i="1"/>
  <c r="S154" i="1" s="1"/>
  <c r="T154" i="1" s="1"/>
  <c r="L154" i="1"/>
  <c r="P153" i="1"/>
  <c r="L153" i="1"/>
  <c r="P152" i="1"/>
  <c r="L152" i="1"/>
  <c r="P151" i="1"/>
  <c r="L151" i="1"/>
  <c r="P150" i="1"/>
  <c r="L150" i="1"/>
  <c r="P149" i="1"/>
  <c r="S149" i="1" s="1"/>
  <c r="T149" i="1" s="1"/>
  <c r="L149" i="1"/>
  <c r="P148" i="1"/>
  <c r="S148" i="1" s="1"/>
  <c r="T148" i="1" s="1"/>
  <c r="L148" i="1"/>
  <c r="P147" i="1"/>
  <c r="L147" i="1"/>
  <c r="P146" i="1"/>
  <c r="L146" i="1"/>
  <c r="P145" i="1"/>
  <c r="S145" i="1" s="1"/>
  <c r="L145" i="1"/>
  <c r="P144" i="1"/>
  <c r="S144" i="1" s="1"/>
  <c r="L144" i="1"/>
  <c r="P143" i="1"/>
  <c r="S143" i="1" s="1"/>
  <c r="T143" i="1" s="1"/>
  <c r="L143" i="1"/>
  <c r="P142" i="1"/>
  <c r="L142" i="1"/>
  <c r="P141" i="1"/>
  <c r="V141" i="1" s="1"/>
  <c r="L141" i="1"/>
  <c r="P140" i="1"/>
  <c r="L140" i="1"/>
  <c r="P139" i="1"/>
  <c r="V139" i="1" s="1"/>
  <c r="W139" i="1" s="1"/>
  <c r="L139" i="1"/>
  <c r="P138" i="1"/>
  <c r="S138" i="1" s="1"/>
  <c r="L138" i="1"/>
  <c r="P137" i="1"/>
  <c r="V137" i="1" s="1"/>
  <c r="W137" i="1" s="1"/>
  <c r="L137" i="1"/>
  <c r="P136" i="1"/>
  <c r="L136" i="1"/>
  <c r="P135" i="1"/>
  <c r="V135" i="1" s="1"/>
  <c r="L135" i="1"/>
  <c r="P134" i="1"/>
  <c r="V134" i="1" s="1"/>
  <c r="W134" i="1" s="1"/>
  <c r="L134" i="1"/>
  <c r="P133" i="1"/>
  <c r="S133" i="1" s="1"/>
  <c r="L133" i="1"/>
  <c r="P132" i="1"/>
  <c r="L132" i="1"/>
  <c r="P131" i="1"/>
  <c r="S131" i="1" s="1"/>
  <c r="L131" i="1"/>
  <c r="P130" i="1"/>
  <c r="S130" i="1" s="1"/>
  <c r="T130" i="1" s="1"/>
  <c r="L130" i="1"/>
  <c r="P129" i="1"/>
  <c r="L129" i="1"/>
  <c r="P128" i="1"/>
  <c r="V128" i="1" s="1"/>
  <c r="L128" i="1"/>
  <c r="P127" i="1"/>
  <c r="S127" i="1" s="1"/>
  <c r="L127" i="1"/>
  <c r="P126" i="1"/>
  <c r="V126" i="1" s="1"/>
  <c r="W126" i="1" s="1"/>
  <c r="X126" i="1" s="1"/>
  <c r="L126" i="1"/>
  <c r="P125" i="1"/>
  <c r="S125" i="1" s="1"/>
  <c r="L125" i="1"/>
  <c r="P124" i="1"/>
  <c r="S124" i="1" s="1"/>
  <c r="T124" i="1" s="1"/>
  <c r="L124" i="1"/>
  <c r="P123" i="1"/>
  <c r="V123" i="1" s="1"/>
  <c r="L123" i="1"/>
  <c r="P122" i="1"/>
  <c r="V122" i="1" s="1"/>
  <c r="W122" i="1" s="1"/>
  <c r="L122" i="1"/>
  <c r="P121" i="1"/>
  <c r="L121" i="1"/>
  <c r="P120" i="1"/>
  <c r="L120" i="1"/>
  <c r="P119" i="1"/>
  <c r="S119" i="1" s="1"/>
  <c r="L119" i="1"/>
  <c r="P118" i="1"/>
  <c r="L118" i="1"/>
  <c r="P117" i="1"/>
  <c r="S117" i="1" s="1"/>
  <c r="L117" i="1"/>
  <c r="P116" i="1"/>
  <c r="V116" i="1" s="1"/>
  <c r="W116" i="1" s="1"/>
  <c r="L116" i="1"/>
  <c r="P115" i="1"/>
  <c r="L115" i="1"/>
  <c r="P114" i="1"/>
  <c r="V114" i="1" s="1"/>
  <c r="W114" i="1" s="1"/>
  <c r="X114" i="1" s="1"/>
  <c r="L114" i="1"/>
  <c r="P113" i="1"/>
  <c r="L113" i="1"/>
  <c r="P112" i="1"/>
  <c r="S112" i="1" s="1"/>
  <c r="T112" i="1" s="1"/>
  <c r="L112" i="1"/>
  <c r="P111" i="1"/>
  <c r="L111" i="1"/>
  <c r="P110" i="1"/>
  <c r="S110" i="1" s="1"/>
  <c r="L110" i="1"/>
  <c r="P109" i="1"/>
  <c r="S109" i="1" s="1"/>
  <c r="T109" i="1" s="1"/>
  <c r="L109" i="1"/>
  <c r="P108" i="1"/>
  <c r="V108" i="1" s="1"/>
  <c r="W108" i="1" s="1"/>
  <c r="X108" i="1" s="1"/>
  <c r="L108" i="1"/>
  <c r="P107" i="1"/>
  <c r="L107" i="1"/>
  <c r="P106" i="1"/>
  <c r="S106" i="1" s="1"/>
  <c r="T106" i="1" s="1"/>
  <c r="L106" i="1"/>
  <c r="P105" i="1"/>
  <c r="V105" i="1" s="1"/>
  <c r="W105" i="1" s="1"/>
  <c r="L105" i="1"/>
  <c r="P104" i="1"/>
  <c r="V104" i="1" s="1"/>
  <c r="W104" i="1" s="1"/>
  <c r="L104" i="1"/>
  <c r="P103" i="1"/>
  <c r="L103" i="1"/>
  <c r="P102" i="1"/>
  <c r="L102" i="1"/>
  <c r="P101" i="1"/>
  <c r="S101" i="1" s="1"/>
  <c r="L101" i="1"/>
  <c r="P100" i="1"/>
  <c r="L100" i="1"/>
  <c r="P99" i="1"/>
  <c r="S99" i="1" s="1"/>
  <c r="L99" i="1"/>
  <c r="P98" i="1"/>
  <c r="L98" i="1"/>
  <c r="P97" i="1"/>
  <c r="L97" i="1"/>
  <c r="P96" i="1"/>
  <c r="L96" i="1"/>
  <c r="P95" i="1"/>
  <c r="L95" i="1"/>
  <c r="P94" i="1"/>
  <c r="S94" i="1" s="1"/>
  <c r="T94" i="1" s="1"/>
  <c r="L94" i="1"/>
  <c r="P93" i="1"/>
  <c r="L93" i="1"/>
  <c r="P92" i="1"/>
  <c r="V92" i="1" s="1"/>
  <c r="W92" i="1" s="1"/>
  <c r="L92" i="1"/>
  <c r="P91" i="1"/>
  <c r="S91" i="1" s="1"/>
  <c r="L91" i="1"/>
  <c r="P90" i="1"/>
  <c r="L90" i="1"/>
  <c r="P89" i="1"/>
  <c r="S89" i="1" s="1"/>
  <c r="L89" i="1"/>
  <c r="P88" i="1"/>
  <c r="L88" i="1"/>
  <c r="P87" i="1"/>
  <c r="S87" i="1" s="1"/>
  <c r="L87" i="1"/>
  <c r="P86" i="1"/>
  <c r="V86" i="1" s="1"/>
  <c r="W86" i="1" s="1"/>
  <c r="L86" i="1"/>
  <c r="P85" i="1"/>
  <c r="L85" i="1"/>
  <c r="P84" i="1"/>
  <c r="L84" i="1"/>
  <c r="P83" i="1"/>
  <c r="L83" i="1"/>
  <c r="P82" i="1"/>
  <c r="L82" i="1"/>
  <c r="P81" i="1"/>
  <c r="L81" i="1"/>
  <c r="P80" i="1"/>
  <c r="L80" i="1"/>
  <c r="P79" i="1"/>
  <c r="L79" i="1"/>
  <c r="P78" i="1"/>
  <c r="L78" i="1"/>
  <c r="P77" i="1"/>
  <c r="L77" i="1"/>
  <c r="P76" i="1"/>
  <c r="L76" i="1"/>
  <c r="P75" i="1"/>
  <c r="L75" i="1"/>
  <c r="P74" i="1"/>
  <c r="L74" i="1"/>
  <c r="P73" i="1"/>
  <c r="L73" i="1"/>
  <c r="P72" i="1"/>
  <c r="L72" i="1"/>
  <c r="P71" i="1"/>
  <c r="L71" i="1"/>
  <c r="P70" i="1"/>
  <c r="L70" i="1"/>
  <c r="P69" i="1"/>
  <c r="L69" i="1"/>
  <c r="P68" i="1"/>
  <c r="L68" i="1"/>
  <c r="P67" i="1"/>
  <c r="L67" i="1"/>
  <c r="P66" i="1"/>
  <c r="L66" i="1"/>
  <c r="P65" i="1"/>
  <c r="L65" i="1"/>
  <c r="P64" i="1"/>
  <c r="L64" i="1"/>
  <c r="P63" i="1"/>
  <c r="S63" i="1" s="1"/>
  <c r="T63" i="1" s="1"/>
  <c r="U63" i="1" s="1"/>
  <c r="L63" i="1"/>
  <c r="P62" i="1"/>
  <c r="V62" i="1" s="1"/>
  <c r="W62" i="1" s="1"/>
  <c r="X62" i="1" s="1"/>
  <c r="L62" i="1"/>
  <c r="P61" i="1"/>
  <c r="L61" i="1"/>
  <c r="P60" i="1"/>
  <c r="V60" i="1" s="1"/>
  <c r="W60" i="1" s="1"/>
  <c r="L60" i="1"/>
  <c r="P59" i="1"/>
  <c r="S59" i="1" s="1"/>
  <c r="T59" i="1" s="1"/>
  <c r="U59" i="1" s="1"/>
  <c r="L59" i="1"/>
  <c r="P58" i="1"/>
  <c r="V58" i="1" s="1"/>
  <c r="L58" i="1"/>
  <c r="P57" i="1"/>
  <c r="L57" i="1"/>
  <c r="P56" i="1"/>
  <c r="S56" i="1" s="1"/>
  <c r="L56" i="1"/>
  <c r="P55" i="1"/>
  <c r="S55" i="1" s="1"/>
  <c r="L55" i="1"/>
  <c r="P54" i="1"/>
  <c r="L54" i="1"/>
  <c r="P53" i="1"/>
  <c r="V53" i="1" s="1"/>
  <c r="L53" i="1"/>
  <c r="P52" i="1"/>
  <c r="L52" i="1"/>
  <c r="P51" i="1"/>
  <c r="V51" i="1" s="1"/>
  <c r="L51" i="1"/>
  <c r="P50" i="1"/>
  <c r="S50" i="1" s="1"/>
  <c r="L50" i="1"/>
  <c r="P49" i="1"/>
  <c r="S49" i="1" s="1"/>
  <c r="L49" i="1"/>
  <c r="P48" i="1"/>
  <c r="L48" i="1"/>
  <c r="P47" i="1"/>
  <c r="V47" i="1" s="1"/>
  <c r="L47" i="1"/>
  <c r="P46" i="1"/>
  <c r="V46" i="1" s="1"/>
  <c r="W46" i="1" s="1"/>
  <c r="L46" i="1"/>
  <c r="P45" i="1"/>
  <c r="V45" i="1" s="1"/>
  <c r="W45" i="1" s="1"/>
  <c r="L45" i="1"/>
  <c r="P44" i="1"/>
  <c r="L44" i="1"/>
  <c r="P43" i="1"/>
  <c r="S43" i="1" s="1"/>
  <c r="L43" i="1"/>
  <c r="P42" i="1"/>
  <c r="L42" i="1"/>
  <c r="P41" i="1"/>
  <c r="L41" i="1"/>
  <c r="P40" i="1"/>
  <c r="L40" i="1"/>
  <c r="P39" i="1"/>
  <c r="L39" i="1"/>
  <c r="P38" i="1"/>
  <c r="L38" i="1"/>
  <c r="P37" i="1"/>
  <c r="L37" i="1"/>
  <c r="P36" i="1"/>
  <c r="L36" i="1"/>
  <c r="P35" i="1"/>
  <c r="L35" i="1"/>
  <c r="P34" i="1"/>
  <c r="L34" i="1"/>
  <c r="P33" i="1"/>
  <c r="L33" i="1"/>
  <c r="P32" i="1"/>
  <c r="S32" i="1" s="1"/>
  <c r="L32" i="1"/>
  <c r="P31" i="1"/>
  <c r="L31" i="1"/>
  <c r="P30" i="1"/>
  <c r="S30" i="1" s="1"/>
  <c r="L30" i="1"/>
  <c r="P29" i="1"/>
  <c r="L29" i="1"/>
  <c r="P28" i="1"/>
  <c r="S28" i="1" s="1"/>
  <c r="L28" i="1"/>
  <c r="P27" i="1"/>
  <c r="L27" i="1"/>
  <c r="P26" i="1"/>
  <c r="S26" i="1" s="1"/>
  <c r="L26" i="1"/>
  <c r="P25" i="1"/>
  <c r="L25" i="1"/>
  <c r="P24" i="1"/>
  <c r="S24" i="1" s="1"/>
  <c r="L24" i="1"/>
  <c r="P23" i="1"/>
  <c r="L23" i="1"/>
  <c r="P22" i="1"/>
  <c r="S22" i="1" s="1"/>
  <c r="L22" i="1"/>
  <c r="P21" i="1"/>
  <c r="L21" i="1"/>
  <c r="P20" i="1"/>
  <c r="S20" i="1" s="1"/>
  <c r="L20" i="1"/>
  <c r="P19" i="1"/>
  <c r="L19" i="1"/>
  <c r="P18" i="1"/>
  <c r="S18" i="1" s="1"/>
  <c r="L18" i="1"/>
  <c r="P17" i="1"/>
  <c r="L17" i="1"/>
  <c r="P16" i="1"/>
  <c r="S16" i="1" s="1"/>
  <c r="L16" i="1"/>
  <c r="P15" i="1"/>
  <c r="L15" i="1"/>
  <c r="P14" i="1"/>
  <c r="S14" i="1" s="1"/>
  <c r="L14" i="1"/>
  <c r="P13" i="1"/>
  <c r="L13" i="1"/>
  <c r="P12" i="1"/>
  <c r="S12" i="1" s="1"/>
  <c r="L12" i="1"/>
  <c r="P11" i="1"/>
  <c r="L11" i="1"/>
  <c r="P10" i="1"/>
  <c r="S10" i="1" s="1"/>
  <c r="L10" i="1"/>
  <c r="P9" i="1"/>
  <c r="L9" i="1"/>
  <c r="P8" i="1"/>
  <c r="S8" i="1" s="1"/>
  <c r="L8" i="1"/>
  <c r="P7" i="1"/>
  <c r="L7" i="1"/>
  <c r="P6" i="1"/>
  <c r="S6" i="1" s="1"/>
  <c r="L6" i="1"/>
  <c r="P5" i="1"/>
  <c r="V5" i="1" s="1"/>
  <c r="L5" i="1"/>
  <c r="G262" i="2" l="1"/>
  <c r="G71" i="2"/>
  <c r="G110" i="2"/>
  <c r="G131" i="2"/>
  <c r="S635" i="1"/>
  <c r="T635" i="1" s="1"/>
  <c r="U635" i="1" s="1"/>
  <c r="G104" i="2"/>
  <c r="G107" i="2"/>
  <c r="G37" i="2"/>
  <c r="G135" i="2"/>
  <c r="G295" i="2"/>
  <c r="G242" i="2"/>
  <c r="G332" i="2"/>
  <c r="G335" i="2"/>
  <c r="G374" i="2"/>
  <c r="V249" i="1"/>
  <c r="W249" i="1" s="1"/>
  <c r="V199" i="1"/>
  <c r="S575" i="1"/>
  <c r="T575" i="1" s="1"/>
  <c r="G260" i="2"/>
  <c r="G6" i="2"/>
  <c r="G276" i="2"/>
  <c r="G279" i="2"/>
  <c r="G371" i="2"/>
  <c r="S335" i="1"/>
  <c r="T335" i="1" s="1"/>
  <c r="U335" i="1" s="1"/>
  <c r="G10" i="2"/>
  <c r="G103" i="2"/>
  <c r="G45" i="2"/>
  <c r="G50" i="2"/>
  <c r="V560" i="1"/>
  <c r="W560" i="1" s="1"/>
  <c r="V616" i="1"/>
  <c r="W616" i="1" s="1"/>
  <c r="X616" i="1" s="1"/>
  <c r="Y616" i="1" s="1"/>
  <c r="G89" i="2"/>
  <c r="G149" i="2"/>
  <c r="G234" i="2"/>
  <c r="G281" i="2"/>
  <c r="V110" i="1"/>
  <c r="V133" i="1"/>
  <c r="W133" i="1" s="1"/>
  <c r="V225" i="1"/>
  <c r="W225" i="1" s="1"/>
  <c r="V278" i="1"/>
  <c r="S745" i="1"/>
  <c r="G55" i="2"/>
  <c r="G67" i="2"/>
  <c r="G302" i="2"/>
  <c r="G42" i="2"/>
  <c r="G180" i="2"/>
  <c r="G265" i="2"/>
  <c r="G59" i="2"/>
  <c r="G92" i="2"/>
  <c r="G207" i="2"/>
  <c r="G212" i="2"/>
  <c r="G308" i="2"/>
  <c r="S662" i="1"/>
  <c r="T662" i="1" s="1"/>
  <c r="U662" i="1" s="1"/>
  <c r="S714" i="1"/>
  <c r="T714" i="1" s="1"/>
  <c r="S725" i="1"/>
  <c r="T725" i="1" s="1"/>
  <c r="S769" i="1"/>
  <c r="T769" i="1" s="1"/>
  <c r="U769" i="1" s="1"/>
  <c r="G341" i="2"/>
  <c r="V535" i="1"/>
  <c r="S572" i="1"/>
  <c r="T572" i="1" s="1"/>
  <c r="U572" i="1" s="1"/>
  <c r="V577" i="1"/>
  <c r="S671" i="1"/>
  <c r="V706" i="1"/>
  <c r="W706" i="1" s="1"/>
  <c r="X706" i="1" s="1"/>
  <c r="S717" i="1"/>
  <c r="T717" i="1" s="1"/>
  <c r="U717" i="1" s="1"/>
  <c r="G24" i="2"/>
  <c r="G68" i="2"/>
  <c r="G128" i="2"/>
  <c r="G185" i="2"/>
  <c r="G257" i="2"/>
  <c r="G301" i="2"/>
  <c r="G323" i="2"/>
  <c r="G342" i="2"/>
  <c r="G353" i="2"/>
  <c r="G356" i="2"/>
  <c r="G359" i="2"/>
  <c r="G362" i="2"/>
  <c r="G27" i="2"/>
  <c r="G64" i="2"/>
  <c r="G91" i="2"/>
  <c r="G120" i="2"/>
  <c r="G164" i="2"/>
  <c r="G172" i="2"/>
  <c r="G191" i="2"/>
  <c r="G213" i="2"/>
  <c r="G246" i="2"/>
  <c r="G293" i="2"/>
  <c r="G206" i="2"/>
  <c r="G270" i="2"/>
  <c r="G286" i="2"/>
  <c r="S448" i="1"/>
  <c r="T448" i="1" s="1"/>
  <c r="U465" i="1"/>
  <c r="V545" i="1"/>
  <c r="W545" i="1" s="1"/>
  <c r="V568" i="1"/>
  <c r="W568" i="1" s="1"/>
  <c r="X568" i="1" s="1"/>
  <c r="S684" i="1"/>
  <c r="T684" i="1" s="1"/>
  <c r="U684" i="1" s="1"/>
  <c r="G31" i="2"/>
  <c r="G39" i="2"/>
  <c r="G97" i="2"/>
  <c r="G116" i="2"/>
  <c r="G173" i="2"/>
  <c r="G194" i="2"/>
  <c r="G247" i="2"/>
  <c r="G250" i="2"/>
  <c r="G284" i="2"/>
  <c r="G327" i="2"/>
  <c r="V510" i="1"/>
  <c r="S510" i="1"/>
  <c r="T510" i="1" s="1"/>
  <c r="U510" i="1" s="1"/>
  <c r="V573" i="1"/>
  <c r="S573" i="1"/>
  <c r="T573" i="1" s="1"/>
  <c r="U573" i="1" s="1"/>
  <c r="S681" i="1"/>
  <c r="T681" i="1" s="1"/>
  <c r="V681" i="1"/>
  <c r="W681" i="1" s="1"/>
  <c r="X681" i="1" s="1"/>
  <c r="S331" i="1"/>
  <c r="T331" i="1" s="1"/>
  <c r="U331" i="1" s="1"/>
  <c r="S129" i="1"/>
  <c r="T129" i="1" s="1"/>
  <c r="V129" i="1"/>
  <c r="V329" i="1"/>
  <c r="S329" i="1"/>
  <c r="T329" i="1" s="1"/>
  <c r="U329" i="1" s="1"/>
  <c r="S104" i="1"/>
  <c r="T104" i="1" s="1"/>
  <c r="U104" i="1" s="1"/>
  <c r="S696" i="1"/>
  <c r="T696" i="1" s="1"/>
  <c r="V696" i="1"/>
  <c r="W696" i="1" s="1"/>
  <c r="X696" i="1" s="1"/>
  <c r="S46" i="1"/>
  <c r="T46" i="1" s="1"/>
  <c r="V52" i="1"/>
  <c r="W52" i="1" s="1"/>
  <c r="S52" i="1"/>
  <c r="T52" i="1" s="1"/>
  <c r="V189" i="1"/>
  <c r="W189" i="1" s="1"/>
  <c r="V221" i="1"/>
  <c r="W221" i="1" s="1"/>
  <c r="X221" i="1" s="1"/>
  <c r="Y221" i="1" s="1"/>
  <c r="S394" i="1"/>
  <c r="T394" i="1" s="1"/>
  <c r="U394" i="1" s="1"/>
  <c r="Y394" i="1" s="1"/>
  <c r="V423" i="1"/>
  <c r="W423" i="1" s="1"/>
  <c r="V606" i="1"/>
  <c r="W606" i="1" s="1"/>
  <c r="S620" i="1"/>
  <c r="T620" i="1" s="1"/>
  <c r="S629" i="1"/>
  <c r="T629" i="1" s="1"/>
  <c r="U629" i="1" s="1"/>
  <c r="V629" i="1"/>
  <c r="W629" i="1" s="1"/>
  <c r="X629" i="1" s="1"/>
  <c r="S655" i="1"/>
  <c r="T655" i="1" s="1"/>
  <c r="U655" i="1" s="1"/>
  <c r="S666" i="1"/>
  <c r="S685" i="1"/>
  <c r="T685" i="1" s="1"/>
  <c r="U685" i="1" s="1"/>
  <c r="V688" i="1"/>
  <c r="W688" i="1" s="1"/>
  <c r="S688" i="1"/>
  <c r="T688" i="1" s="1"/>
  <c r="W751" i="1"/>
  <c r="X751" i="1" s="1"/>
  <c r="S759" i="1"/>
  <c r="T759" i="1" s="1"/>
  <c r="U759" i="1" s="1"/>
  <c r="G230" i="2"/>
  <c r="V317" i="1"/>
  <c r="W317" i="1" s="1"/>
  <c r="V87" i="1"/>
  <c r="W87" i="1" s="1"/>
  <c r="X87" i="1" s="1"/>
  <c r="S668" i="1"/>
  <c r="T668" i="1" s="1"/>
  <c r="S690" i="1"/>
  <c r="T690" i="1" s="1"/>
  <c r="U690" i="1" s="1"/>
  <c r="V44" i="1"/>
  <c r="W44" i="1" s="1"/>
  <c r="X44" i="1" s="1"/>
  <c r="S44" i="1"/>
  <c r="S181" i="1"/>
  <c r="T181" i="1" s="1"/>
  <c r="U181" i="1" s="1"/>
  <c r="V181" i="1"/>
  <c r="W181" i="1" s="1"/>
  <c r="X181" i="1" s="1"/>
  <c r="V541" i="1"/>
  <c r="V595" i="1"/>
  <c r="W595" i="1" s="1"/>
  <c r="X595" i="1" s="1"/>
  <c r="S595" i="1"/>
  <c r="T595" i="1" s="1"/>
  <c r="U595" i="1" s="1"/>
  <c r="S751" i="1"/>
  <c r="T751" i="1" s="1"/>
  <c r="U751" i="1" s="1"/>
  <c r="G253" i="2"/>
  <c r="V245" i="1"/>
  <c r="W245" i="1" s="1"/>
  <c r="X245" i="1" s="1"/>
  <c r="Y245" i="1" s="1"/>
  <c r="S472" i="1"/>
  <c r="V632" i="1"/>
  <c r="W632" i="1" s="1"/>
  <c r="S646" i="1"/>
  <c r="T646" i="1" s="1"/>
  <c r="U646" i="1" s="1"/>
  <c r="S651" i="1"/>
  <c r="T651" i="1" s="1"/>
  <c r="S676" i="1"/>
  <c r="T676" i="1" s="1"/>
  <c r="G101" i="2"/>
  <c r="G113" i="2"/>
  <c r="G140" i="2"/>
  <c r="G154" i="2"/>
  <c r="G161" i="2"/>
  <c r="G167" i="2"/>
  <c r="G189" i="2"/>
  <c r="G195" i="2"/>
  <c r="G197" i="2"/>
  <c r="G200" i="2"/>
  <c r="G245" i="2"/>
  <c r="G255" i="2"/>
  <c r="G263" i="2"/>
  <c r="G311" i="2"/>
  <c r="G83" i="2"/>
  <c r="G218" i="2"/>
  <c r="G285" i="2"/>
  <c r="G312" i="2"/>
  <c r="V159" i="1"/>
  <c r="W159" i="1" s="1"/>
  <c r="X159" i="1" s="1"/>
  <c r="V523" i="1"/>
  <c r="S570" i="1"/>
  <c r="T570" i="1" s="1"/>
  <c r="S582" i="1"/>
  <c r="T582" i="1" s="1"/>
  <c r="U582" i="1" s="1"/>
  <c r="S669" i="1"/>
  <c r="T669" i="1" s="1"/>
  <c r="S703" i="1"/>
  <c r="T703" i="1" s="1"/>
  <c r="X711" i="1"/>
  <c r="S736" i="1"/>
  <c r="X775" i="1"/>
  <c r="G30" i="2"/>
  <c r="G90" i="2"/>
  <c r="G95" i="2"/>
  <c r="G139" i="2"/>
  <c r="G146" i="2"/>
  <c r="G160" i="2"/>
  <c r="G198" i="2"/>
  <c r="G225" i="2"/>
  <c r="G231" i="2"/>
  <c r="G233" i="2"/>
  <c r="G236" i="2"/>
  <c r="G249" i="2"/>
  <c r="G252" i="2"/>
  <c r="G254" i="2"/>
  <c r="G256" i="2"/>
  <c r="G259" i="2"/>
  <c r="G278" i="2"/>
  <c r="G288" i="2"/>
  <c r="G300" i="2"/>
  <c r="G314" i="2"/>
  <c r="G317" i="2"/>
  <c r="G350" i="2"/>
  <c r="G12" i="2"/>
  <c r="G35" i="2"/>
  <c r="G52" i="2"/>
  <c r="G61" i="2"/>
  <c r="G102" i="2"/>
  <c r="G122" i="2"/>
  <c r="G137" i="2"/>
  <c r="G155" i="2"/>
  <c r="G179" i="2"/>
  <c r="G267" i="2"/>
  <c r="G273" i="2"/>
  <c r="G275" i="2"/>
  <c r="G298" i="2"/>
  <c r="G315" i="2"/>
  <c r="G326" i="2"/>
  <c r="G329" i="2"/>
  <c r="G368" i="2"/>
  <c r="G19" i="2"/>
  <c r="G96" i="2"/>
  <c r="G177" i="2"/>
  <c r="G188" i="2"/>
  <c r="G221" i="2"/>
  <c r="G272" i="2"/>
  <c r="G274" i="2"/>
  <c r="G320" i="2"/>
  <c r="G344" i="2"/>
  <c r="G369" i="2"/>
  <c r="G98" i="2"/>
  <c r="G299" i="2"/>
  <c r="G309" i="2"/>
  <c r="G38" i="2"/>
  <c r="G75" i="2"/>
  <c r="V14" i="1"/>
  <c r="W14" i="1" s="1"/>
  <c r="X14" i="1" s="1"/>
  <c r="V99" i="1"/>
  <c r="W99" i="1" s="1"/>
  <c r="X99" i="1" s="1"/>
  <c r="V112" i="1"/>
  <c r="W112" i="1" s="1"/>
  <c r="S135" i="1"/>
  <c r="T135" i="1" s="1"/>
  <c r="U135" i="1" s="1"/>
  <c r="S137" i="1"/>
  <c r="T137" i="1" s="1"/>
  <c r="S139" i="1"/>
  <c r="T139" i="1" s="1"/>
  <c r="U139" i="1" s="1"/>
  <c r="V144" i="1"/>
  <c r="W144" i="1" s="1"/>
  <c r="X144" i="1" s="1"/>
  <c r="V167" i="1"/>
  <c r="W167" i="1" s="1"/>
  <c r="X167" i="1" s="1"/>
  <c r="Y167" i="1" s="1"/>
  <c r="S203" i="1"/>
  <c r="T203" i="1" s="1"/>
  <c r="U203" i="1" s="1"/>
  <c r="S205" i="1"/>
  <c r="T205" i="1" s="1"/>
  <c r="U205" i="1" s="1"/>
  <c r="V207" i="1"/>
  <c r="W207" i="1" s="1"/>
  <c r="S229" i="1"/>
  <c r="T229" i="1" s="1"/>
  <c r="U229" i="1" s="1"/>
  <c r="S253" i="1"/>
  <c r="T253" i="1" s="1"/>
  <c r="U253" i="1" s="1"/>
  <c r="V333" i="1"/>
  <c r="W333" i="1" s="1"/>
  <c r="V344" i="1"/>
  <c r="W344" i="1" s="1"/>
  <c r="X344" i="1" s="1"/>
  <c r="V399" i="1"/>
  <c r="W399" i="1" s="1"/>
  <c r="X399" i="1" s="1"/>
  <c r="Y399" i="1" s="1"/>
  <c r="S440" i="1"/>
  <c r="T440" i="1" s="1"/>
  <c r="X506" i="1"/>
  <c r="S514" i="1"/>
  <c r="T514" i="1" s="1"/>
  <c r="U514" i="1" s="1"/>
  <c r="Y514" i="1" s="1"/>
  <c r="S548" i="1"/>
  <c r="T548" i="1" s="1"/>
  <c r="U548" i="1" s="1"/>
  <c r="S550" i="1"/>
  <c r="T550" i="1" s="1"/>
  <c r="V558" i="1"/>
  <c r="W558" i="1" s="1"/>
  <c r="V581" i="1"/>
  <c r="W581" i="1" s="1"/>
  <c r="S591" i="1"/>
  <c r="T591" i="1" s="1"/>
  <c r="U591" i="1" s="1"/>
  <c r="S593" i="1"/>
  <c r="T593" i="1" s="1"/>
  <c r="U593" i="1" s="1"/>
  <c r="V614" i="1"/>
  <c r="W614" i="1" s="1"/>
  <c r="V634" i="1"/>
  <c r="W634" i="1" s="1"/>
  <c r="S639" i="1"/>
  <c r="T639" i="1" s="1"/>
  <c r="S641" i="1"/>
  <c r="S707" i="1"/>
  <c r="T707" i="1" s="1"/>
  <c r="S726" i="1"/>
  <c r="T726" i="1" s="1"/>
  <c r="G14" i="2"/>
  <c r="G23" i="2"/>
  <c r="G41" i="2"/>
  <c r="G51" i="2"/>
  <c r="G60" i="2"/>
  <c r="G69" i="2"/>
  <c r="G74" i="2"/>
  <c r="G78" i="2"/>
  <c r="G87" i="2"/>
  <c r="G108" i="2"/>
  <c r="G153" i="2"/>
  <c r="G174" i="2"/>
  <c r="G203" i="2"/>
  <c r="G216" i="2"/>
  <c r="G269" i="2"/>
  <c r="V427" i="1"/>
  <c r="X591" i="1"/>
  <c r="G34" i="2"/>
  <c r="G47" i="2"/>
  <c r="G56" i="2"/>
  <c r="G65" i="2"/>
  <c r="G72" i="2"/>
  <c r="G80" i="2"/>
  <c r="V89" i="1"/>
  <c r="W89" i="1" s="1"/>
  <c r="X89" i="1" s="1"/>
  <c r="V131" i="1"/>
  <c r="W131" i="1" s="1"/>
  <c r="X131" i="1" s="1"/>
  <c r="V235" i="1"/>
  <c r="W235" i="1" s="1"/>
  <c r="X235" i="1" s="1"/>
  <c r="Y235" i="1" s="1"/>
  <c r="V259" i="1"/>
  <c r="W259" i="1" s="1"/>
  <c r="X259" i="1" s="1"/>
  <c r="Y259" i="1" s="1"/>
  <c r="S319" i="1"/>
  <c r="T319" i="1" s="1"/>
  <c r="U319" i="1" s="1"/>
  <c r="V359" i="1"/>
  <c r="W359" i="1" s="1"/>
  <c r="S386" i="1"/>
  <c r="T386" i="1" s="1"/>
  <c r="U386" i="1" s="1"/>
  <c r="U439" i="1"/>
  <c r="V451" i="1"/>
  <c r="W451" i="1" s="1"/>
  <c r="X451" i="1" s="1"/>
  <c r="Y451" i="1" s="1"/>
  <c r="V520" i="1"/>
  <c r="W520" i="1" s="1"/>
  <c r="X520" i="1" s="1"/>
  <c r="V571" i="1"/>
  <c r="W571" i="1" s="1"/>
  <c r="S590" i="1"/>
  <c r="T590" i="1" s="1"/>
  <c r="U590" i="1" s="1"/>
  <c r="S610" i="1"/>
  <c r="T610" i="1" s="1"/>
  <c r="V673" i="1"/>
  <c r="W673" i="1" s="1"/>
  <c r="S678" i="1"/>
  <c r="T678" i="1" s="1"/>
  <c r="V680" i="1"/>
  <c r="W680" i="1" s="1"/>
  <c r="X703" i="1"/>
  <c r="V710" i="1"/>
  <c r="W710" i="1" s="1"/>
  <c r="X710" i="1" s="1"/>
  <c r="V719" i="1"/>
  <c r="W719" i="1" s="1"/>
  <c r="X719" i="1" s="1"/>
  <c r="S732" i="1"/>
  <c r="T732" i="1" s="1"/>
  <c r="U732" i="1" s="1"/>
  <c r="V734" i="1"/>
  <c r="W734" i="1" s="1"/>
  <c r="X736" i="1"/>
  <c r="V766" i="1"/>
  <c r="W766" i="1" s="1"/>
  <c r="V774" i="1"/>
  <c r="W774" i="1" s="1"/>
  <c r="X774" i="1" s="1"/>
  <c r="G11" i="2"/>
  <c r="G20" i="2"/>
  <c r="G36" i="2"/>
  <c r="G40" i="2"/>
  <c r="G46" i="2"/>
  <c r="G48" i="2"/>
  <c r="G57" i="2"/>
  <c r="G66" i="2"/>
  <c r="G73" i="2"/>
  <c r="G84" i="2"/>
  <c r="G93" i="2"/>
  <c r="V439" i="1"/>
  <c r="W439" i="1" s="1"/>
  <c r="X439" i="1" s="1"/>
  <c r="G13" i="2"/>
  <c r="G32" i="2"/>
  <c r="G44" i="2"/>
  <c r="G53" i="2"/>
  <c r="G62" i="2"/>
  <c r="G77" i="2"/>
  <c r="G86" i="2"/>
  <c r="G99" i="2"/>
  <c r="G125" i="2"/>
  <c r="G209" i="2"/>
  <c r="G224" i="2"/>
  <c r="G266" i="2"/>
  <c r="G280" i="2"/>
  <c r="G282" i="2"/>
  <c r="G347" i="2"/>
  <c r="V499" i="1"/>
  <c r="W499" i="1" s="1"/>
  <c r="V119" i="1"/>
  <c r="V271" i="1"/>
  <c r="W271" i="1" s="1"/>
  <c r="X271" i="1" s="1"/>
  <c r="Y271" i="1" s="1"/>
  <c r="V312" i="1"/>
  <c r="W312" i="1" s="1"/>
  <c r="V371" i="1"/>
  <c r="W371" i="1" s="1"/>
  <c r="V379" i="1"/>
  <c r="W379" i="1" s="1"/>
  <c r="X379" i="1" s="1"/>
  <c r="Y379" i="1" s="1"/>
  <c r="V463" i="1"/>
  <c r="W463" i="1" s="1"/>
  <c r="X463" i="1" s="1"/>
  <c r="Y463" i="1" s="1"/>
  <c r="V465" i="1"/>
  <c r="W465" i="1" s="1"/>
  <c r="U535" i="1"/>
  <c r="V537" i="1"/>
  <c r="W537" i="1" s="1"/>
  <c r="X537" i="1" s="1"/>
  <c r="S600" i="1"/>
  <c r="T600" i="1" s="1"/>
  <c r="U600" i="1" s="1"/>
  <c r="S618" i="1"/>
  <c r="T618" i="1" s="1"/>
  <c r="U618" i="1" s="1"/>
  <c r="S623" i="1"/>
  <c r="T623" i="1" s="1"/>
  <c r="S631" i="1"/>
  <c r="S661" i="1"/>
  <c r="T661" i="1" s="1"/>
  <c r="U661" i="1" s="1"/>
  <c r="V687" i="1"/>
  <c r="W687" i="1" s="1"/>
  <c r="X687" i="1" s="1"/>
  <c r="V702" i="1"/>
  <c r="W702" i="1" s="1"/>
  <c r="X702" i="1" s="1"/>
  <c r="S713" i="1"/>
  <c r="T713" i="1" s="1"/>
  <c r="X745" i="1"/>
  <c r="G8" i="2"/>
  <c r="G17" i="2"/>
  <c r="G26" i="2"/>
  <c r="G33" i="2"/>
  <c r="G54" i="2"/>
  <c r="G63" i="2"/>
  <c r="G81" i="2"/>
  <c r="G105" i="2"/>
  <c r="G114" i="2"/>
  <c r="G147" i="2"/>
  <c r="G215" i="2"/>
  <c r="G227" i="2"/>
  <c r="G240" i="2"/>
  <c r="G290" i="2"/>
  <c r="G297" i="2"/>
  <c r="G305" i="2"/>
  <c r="G338" i="2"/>
  <c r="G357" i="2"/>
  <c r="G365" i="2"/>
  <c r="G111" i="2"/>
  <c r="G143" i="2"/>
  <c r="G150" i="2"/>
  <c r="G158" i="2"/>
  <c r="G163" i="2"/>
  <c r="G165" i="2"/>
  <c r="G182" i="2"/>
  <c r="G186" i="2"/>
  <c r="G204" i="2"/>
  <c r="G222" i="2"/>
  <c r="G264" i="2"/>
  <c r="G268" i="2"/>
  <c r="G291" i="2"/>
  <c r="G306" i="2"/>
  <c r="G336" i="2"/>
  <c r="G339" i="2"/>
  <c r="G363" i="2"/>
  <c r="G117" i="2"/>
  <c r="G119" i="2"/>
  <c r="G121" i="2"/>
  <c r="G123" i="2"/>
  <c r="G138" i="2"/>
  <c r="G144" i="2"/>
  <c r="G152" i="2"/>
  <c r="G159" i="2"/>
  <c r="G183" i="2"/>
  <c r="G201" i="2"/>
  <c r="G219" i="2"/>
  <c r="G237" i="2"/>
  <c r="G239" i="2"/>
  <c r="G241" i="2"/>
  <c r="G248" i="2"/>
  <c r="G251" i="2"/>
  <c r="G287" i="2"/>
  <c r="G296" i="2"/>
  <c r="G303" i="2"/>
  <c r="G330" i="2"/>
  <c r="G333" i="2"/>
  <c r="G360" i="2"/>
  <c r="G162" i="2"/>
  <c r="G168" i="2"/>
  <c r="G176" i="2"/>
  <c r="G292" i="2"/>
  <c r="G324" i="2"/>
  <c r="G354" i="2"/>
  <c r="G372" i="2"/>
  <c r="G126" i="2"/>
  <c r="G141" i="2"/>
  <c r="G170" i="2"/>
  <c r="G192" i="2"/>
  <c r="G210" i="2"/>
  <c r="G228" i="2"/>
  <c r="G244" i="2"/>
  <c r="G294" i="2"/>
  <c r="G318" i="2"/>
  <c r="G321" i="2"/>
  <c r="G345" i="2"/>
  <c r="G348" i="2"/>
  <c r="G351" i="2"/>
  <c r="G109" i="2"/>
  <c r="G156" i="2"/>
  <c r="G171" i="2"/>
  <c r="G366" i="2"/>
  <c r="V90" i="1"/>
  <c r="W90" i="1" s="1"/>
  <c r="X90" i="1" s="1"/>
  <c r="S90" i="1"/>
  <c r="T90" i="1" s="1"/>
  <c r="U90" i="1" s="1"/>
  <c r="V277" i="1"/>
  <c r="S277" i="1"/>
  <c r="T277" i="1" s="1"/>
  <c r="U277" i="1" s="1"/>
  <c r="V452" i="1"/>
  <c r="W452" i="1" s="1"/>
  <c r="S452" i="1"/>
  <c r="T452" i="1" s="1"/>
  <c r="V565" i="1"/>
  <c r="S565" i="1"/>
  <c r="T565" i="1" s="1"/>
  <c r="U565" i="1" s="1"/>
  <c r="V648" i="1"/>
  <c r="W648" i="1" s="1"/>
  <c r="S648" i="1"/>
  <c r="T648" i="1" s="1"/>
  <c r="V663" i="1"/>
  <c r="W663" i="1" s="1"/>
  <c r="X663" i="1" s="1"/>
  <c r="S663" i="1"/>
  <c r="T663" i="1" s="1"/>
  <c r="V704" i="1"/>
  <c r="W704" i="1" s="1"/>
  <c r="X704" i="1" s="1"/>
  <c r="S704" i="1"/>
  <c r="T704" i="1" s="1"/>
  <c r="U704" i="1" s="1"/>
  <c r="V313" i="1"/>
  <c r="S313" i="1"/>
  <c r="T313" i="1" s="1"/>
  <c r="U313" i="1" s="1"/>
  <c r="S341" i="1"/>
  <c r="T341" i="1" s="1"/>
  <c r="U341" i="1" s="1"/>
  <c r="V341" i="1"/>
  <c r="W341" i="1" s="1"/>
  <c r="V424" i="1"/>
  <c r="S424" i="1"/>
  <c r="T424" i="1" s="1"/>
  <c r="S511" i="1"/>
  <c r="T511" i="1" s="1"/>
  <c r="U511" i="1" s="1"/>
  <c r="V511" i="1"/>
  <c r="W511" i="1" s="1"/>
  <c r="X511" i="1" s="1"/>
  <c r="V679" i="1"/>
  <c r="W679" i="1" s="1"/>
  <c r="S679" i="1"/>
  <c r="V697" i="1"/>
  <c r="W697" i="1" s="1"/>
  <c r="X697" i="1" s="1"/>
  <c r="S697" i="1"/>
  <c r="T697" i="1" s="1"/>
  <c r="V718" i="1"/>
  <c r="S718" i="1"/>
  <c r="T718" i="1" s="1"/>
  <c r="U718" i="1" s="1"/>
  <c r="S731" i="1"/>
  <c r="T731" i="1" s="1"/>
  <c r="U731" i="1" s="1"/>
  <c r="V731" i="1"/>
  <c r="W731" i="1" s="1"/>
  <c r="V464" i="1"/>
  <c r="W464" i="1" s="1"/>
  <c r="X464" i="1" s="1"/>
  <c r="S464" i="1"/>
  <c r="T464" i="1" s="1"/>
  <c r="S509" i="1"/>
  <c r="V509" i="1"/>
  <c r="V624" i="1"/>
  <c r="W624" i="1" s="1"/>
  <c r="S624" i="1"/>
  <c r="T624" i="1" s="1"/>
  <c r="V744" i="1"/>
  <c r="W744" i="1" s="1"/>
  <c r="X744" i="1" s="1"/>
  <c r="S744" i="1"/>
  <c r="E375" i="2"/>
  <c r="G5" i="2"/>
  <c r="G9" i="2"/>
  <c r="G16" i="2"/>
  <c r="S113" i="1"/>
  <c r="T113" i="1" s="1"/>
  <c r="V113" i="1"/>
  <c r="W113" i="1" s="1"/>
  <c r="X113" i="1" s="1"/>
  <c r="V151" i="1"/>
  <c r="W151" i="1" s="1"/>
  <c r="S151" i="1"/>
  <c r="T151" i="1" s="1"/>
  <c r="U151" i="1" s="1"/>
  <c r="S177" i="1"/>
  <c r="T177" i="1" s="1"/>
  <c r="V177" i="1"/>
  <c r="W177" i="1" s="1"/>
  <c r="V217" i="1"/>
  <c r="W217" i="1" s="1"/>
  <c r="X217" i="1" s="1"/>
  <c r="S217" i="1"/>
  <c r="T217" i="1" s="1"/>
  <c r="U217" i="1" s="1"/>
  <c r="V241" i="1"/>
  <c r="S241" i="1"/>
  <c r="T241" i="1" s="1"/>
  <c r="U241" i="1" s="1"/>
  <c r="V265" i="1"/>
  <c r="S265" i="1"/>
  <c r="T265" i="1" s="1"/>
  <c r="U265" i="1" s="1"/>
  <c r="S327" i="1"/>
  <c r="T327" i="1" s="1"/>
  <c r="V327" i="1"/>
  <c r="V339" i="1"/>
  <c r="S339" i="1"/>
  <c r="T339" i="1" s="1"/>
  <c r="S487" i="1"/>
  <c r="T487" i="1" s="1"/>
  <c r="U487" i="1" s="1"/>
  <c r="V487" i="1"/>
  <c r="W487" i="1" s="1"/>
  <c r="V607" i="1"/>
  <c r="W607" i="1" s="1"/>
  <c r="X607" i="1" s="1"/>
  <c r="S607" i="1"/>
  <c r="T607" i="1" s="1"/>
  <c r="U607" i="1" s="1"/>
  <c r="V686" i="1"/>
  <c r="W686" i="1" s="1"/>
  <c r="S686" i="1"/>
  <c r="T686" i="1" s="1"/>
  <c r="V701" i="1"/>
  <c r="S701" i="1"/>
  <c r="T701" i="1" s="1"/>
  <c r="S776" i="1"/>
  <c r="T776" i="1" s="1"/>
  <c r="V776" i="1"/>
  <c r="W776" i="1" s="1"/>
  <c r="X776" i="1" s="1"/>
  <c r="S34" i="1"/>
  <c r="V34" i="1"/>
  <c r="W34" i="1" s="1"/>
  <c r="X34" i="1" s="1"/>
  <c r="S155" i="1"/>
  <c r="T155" i="1" s="1"/>
  <c r="U155" i="1" s="1"/>
  <c r="V155" i="1"/>
  <c r="W155" i="1" s="1"/>
  <c r="X155" i="1" s="1"/>
  <c r="V269" i="1"/>
  <c r="W269" i="1" s="1"/>
  <c r="X269" i="1" s="1"/>
  <c r="S269" i="1"/>
  <c r="T269" i="1" s="1"/>
  <c r="U269" i="1" s="1"/>
  <c r="V468" i="1"/>
  <c r="W468" i="1" s="1"/>
  <c r="S468" i="1"/>
  <c r="T468" i="1" s="1"/>
  <c r="W723" i="1"/>
  <c r="X723" i="1" s="1"/>
  <c r="V735" i="1"/>
  <c r="W735" i="1" s="1"/>
  <c r="X735" i="1" s="1"/>
  <c r="S735" i="1"/>
  <c r="T735" i="1" s="1"/>
  <c r="U735" i="1" s="1"/>
  <c r="V767" i="1"/>
  <c r="W767" i="1" s="1"/>
  <c r="S767" i="1"/>
  <c r="T767" i="1" s="1"/>
  <c r="U767" i="1" s="1"/>
  <c r="V107" i="1"/>
  <c r="W107" i="1" s="1"/>
  <c r="X107" i="1" s="1"/>
  <c r="S107" i="1"/>
  <c r="T107" i="1" s="1"/>
  <c r="U107" i="1" s="1"/>
  <c r="V147" i="1"/>
  <c r="W147" i="1" s="1"/>
  <c r="X147" i="1" s="1"/>
  <c r="S147" i="1"/>
  <c r="T147" i="1" s="1"/>
  <c r="U147" i="1" s="1"/>
  <c r="S153" i="1"/>
  <c r="T153" i="1" s="1"/>
  <c r="V153" i="1"/>
  <c r="W153" i="1" s="1"/>
  <c r="X153" i="1" s="1"/>
  <c r="S95" i="1"/>
  <c r="T95" i="1" s="1"/>
  <c r="V95" i="1"/>
  <c r="W95" i="1" s="1"/>
  <c r="X95" i="1" s="1"/>
  <c r="V291" i="1"/>
  <c r="W291" i="1" s="1"/>
  <c r="X291" i="1" s="1"/>
  <c r="S291" i="1"/>
  <c r="V309" i="1"/>
  <c r="S309" i="1"/>
  <c r="T309" i="1" s="1"/>
  <c r="U309" i="1" s="1"/>
  <c r="V559" i="1"/>
  <c r="W559" i="1" s="1"/>
  <c r="X559" i="1" s="1"/>
  <c r="S559" i="1"/>
  <c r="T559" i="1" s="1"/>
  <c r="U559" i="1" s="1"/>
  <c r="S682" i="1"/>
  <c r="T682" i="1" s="1"/>
  <c r="U682" i="1" s="1"/>
  <c r="V682" i="1"/>
  <c r="W682" i="1" s="1"/>
  <c r="S750" i="1"/>
  <c r="V750" i="1"/>
  <c r="W750" i="1" s="1"/>
  <c r="G15" i="2"/>
  <c r="G22" i="2"/>
  <c r="V580" i="1"/>
  <c r="W580" i="1" s="1"/>
  <c r="S580" i="1"/>
  <c r="V633" i="1"/>
  <c r="W633" i="1" s="1"/>
  <c r="X633" i="1" s="1"/>
  <c r="S633" i="1"/>
  <c r="T633" i="1" s="1"/>
  <c r="U633" i="1" s="1"/>
  <c r="V658" i="1"/>
  <c r="W658" i="1" s="1"/>
  <c r="S658" i="1"/>
  <c r="T658" i="1" s="1"/>
  <c r="V699" i="1"/>
  <c r="S699" i="1"/>
  <c r="V708" i="1"/>
  <c r="W708" i="1" s="1"/>
  <c r="X708" i="1" s="1"/>
  <c r="S708" i="1"/>
  <c r="T708" i="1" s="1"/>
  <c r="V727" i="1"/>
  <c r="S727" i="1"/>
  <c r="T727" i="1" s="1"/>
  <c r="G7" i="2"/>
  <c r="G18" i="2"/>
  <c r="G25" i="2"/>
  <c r="G29" i="2"/>
  <c r="G21" i="2"/>
  <c r="V247" i="1"/>
  <c r="W247" i="1" s="1"/>
  <c r="X247" i="1" s="1"/>
  <c r="Y247" i="1" s="1"/>
  <c r="V26" i="1"/>
  <c r="W26" i="1" s="1"/>
  <c r="X26" i="1" s="1"/>
  <c r="V49" i="1"/>
  <c r="V55" i="1"/>
  <c r="W55" i="1" s="1"/>
  <c r="S105" i="1"/>
  <c r="T105" i="1" s="1"/>
  <c r="U105" i="1" s="1"/>
  <c r="V149" i="1"/>
  <c r="W149" i="1" s="1"/>
  <c r="X149" i="1" s="1"/>
  <c r="V190" i="1"/>
  <c r="W190" i="1" s="1"/>
  <c r="X190" i="1" s="1"/>
  <c r="S275" i="1"/>
  <c r="T275" i="1" s="1"/>
  <c r="U275" i="1" s="1"/>
  <c r="S289" i="1"/>
  <c r="S293" i="1"/>
  <c r="T293" i="1" s="1"/>
  <c r="U293" i="1" s="1"/>
  <c r="S301" i="1"/>
  <c r="T301" i="1" s="1"/>
  <c r="S303" i="1"/>
  <c r="T303" i="1" s="1"/>
  <c r="U303" i="1" s="1"/>
  <c r="S305" i="1"/>
  <c r="T305" i="1" s="1"/>
  <c r="U305" i="1" s="1"/>
  <c r="S307" i="1"/>
  <c r="T307" i="1" s="1"/>
  <c r="X350" i="1"/>
  <c r="U449" i="1"/>
  <c r="S476" i="1"/>
  <c r="T476" i="1" s="1"/>
  <c r="S492" i="1"/>
  <c r="T492" i="1" s="1"/>
  <c r="V517" i="1"/>
  <c r="W517" i="1" s="1"/>
  <c r="X517" i="1" s="1"/>
  <c r="Y517" i="1" s="1"/>
  <c r="V551" i="1"/>
  <c r="W551" i="1" s="1"/>
  <c r="X551" i="1" s="1"/>
  <c r="V553" i="1"/>
  <c r="W553" i="1" s="1"/>
  <c r="S555" i="1"/>
  <c r="S561" i="1"/>
  <c r="T561" i="1" s="1"/>
  <c r="U561" i="1" s="1"/>
  <c r="V563" i="1"/>
  <c r="W563" i="1" s="1"/>
  <c r="S569" i="1"/>
  <c r="T569" i="1" s="1"/>
  <c r="U569" i="1" s="1"/>
  <c r="S574" i="1"/>
  <c r="T574" i="1" s="1"/>
  <c r="S584" i="1"/>
  <c r="T584" i="1" s="1"/>
  <c r="U584" i="1" s="1"/>
  <c r="V586" i="1"/>
  <c r="W586" i="1" s="1"/>
  <c r="X586" i="1" s="1"/>
  <c r="S592" i="1"/>
  <c r="T592" i="1" s="1"/>
  <c r="S603" i="1"/>
  <c r="T603" i="1" s="1"/>
  <c r="U603" i="1" s="1"/>
  <c r="S613" i="1"/>
  <c r="T613" i="1" s="1"/>
  <c r="U613" i="1" s="1"/>
  <c r="Y613" i="1" s="1"/>
  <c r="S626" i="1"/>
  <c r="T626" i="1" s="1"/>
  <c r="U626" i="1" s="1"/>
  <c r="S650" i="1"/>
  <c r="T650" i="1" s="1"/>
  <c r="S654" i="1"/>
  <c r="T654" i="1" s="1"/>
  <c r="U654" i="1" s="1"/>
  <c r="S660" i="1"/>
  <c r="T660" i="1" s="1"/>
  <c r="U660" i="1" s="1"/>
  <c r="S667" i="1"/>
  <c r="T667" i="1" s="1"/>
  <c r="U667" i="1" s="1"/>
  <c r="S691" i="1"/>
  <c r="T691" i="1" s="1"/>
  <c r="U691" i="1" s="1"/>
  <c r="V693" i="1"/>
  <c r="X714" i="1"/>
  <c r="S722" i="1"/>
  <c r="T722" i="1" s="1"/>
  <c r="U722" i="1" s="1"/>
  <c r="Y722" i="1" s="1"/>
  <c r="S729" i="1"/>
  <c r="T729" i="1" s="1"/>
  <c r="U729" i="1" s="1"/>
  <c r="S737" i="1"/>
  <c r="X742" i="1"/>
  <c r="S746" i="1"/>
  <c r="T746" i="1" s="1"/>
  <c r="U754" i="1"/>
  <c r="S763" i="1"/>
  <c r="T763" i="1" s="1"/>
  <c r="S779" i="1"/>
  <c r="T779" i="1" s="1"/>
  <c r="U779" i="1" s="1"/>
  <c r="G49" i="2"/>
  <c r="V197" i="1"/>
  <c r="W197" i="1" s="1"/>
  <c r="X197" i="1" s="1"/>
  <c r="Y197" i="1" s="1"/>
  <c r="V223" i="1"/>
  <c r="V10" i="1"/>
  <c r="W10" i="1" s="1"/>
  <c r="X10" i="1" s="1"/>
  <c r="S47" i="1"/>
  <c r="T47" i="1" s="1"/>
  <c r="U47" i="1" s="1"/>
  <c r="S53" i="1"/>
  <c r="T53" i="1" s="1"/>
  <c r="U53" i="1" s="1"/>
  <c r="V101" i="1"/>
  <c r="W101" i="1" s="1"/>
  <c r="X101" i="1" s="1"/>
  <c r="S123" i="1"/>
  <c r="T123" i="1" s="1"/>
  <c r="U123" i="1" s="1"/>
  <c r="S183" i="1"/>
  <c r="T183" i="1" s="1"/>
  <c r="V233" i="1"/>
  <c r="W233" i="1" s="1"/>
  <c r="X233" i="1" s="1"/>
  <c r="Y233" i="1" s="1"/>
  <c r="V237" i="1"/>
  <c r="W237" i="1" s="1"/>
  <c r="V257" i="1"/>
  <c r="W257" i="1" s="1"/>
  <c r="X257" i="1" s="1"/>
  <c r="Y257" i="1" s="1"/>
  <c r="V261" i="1"/>
  <c r="W261" i="1" s="1"/>
  <c r="V273" i="1"/>
  <c r="W273" i="1" s="1"/>
  <c r="X273" i="1" s="1"/>
  <c r="V279" i="1"/>
  <c r="W279" i="1" s="1"/>
  <c r="V332" i="1"/>
  <c r="W332" i="1" s="1"/>
  <c r="X332" i="1" s="1"/>
  <c r="S349" i="1"/>
  <c r="T349" i="1" s="1"/>
  <c r="U349" i="1" s="1"/>
  <c r="V363" i="1"/>
  <c r="W363" i="1" s="1"/>
  <c r="X363" i="1" s="1"/>
  <c r="V375" i="1"/>
  <c r="W375" i="1" s="1"/>
  <c r="X375" i="1" s="1"/>
  <c r="Y375" i="1" s="1"/>
  <c r="V411" i="1"/>
  <c r="V413" i="1"/>
  <c r="U427" i="1"/>
  <c r="V449" i="1"/>
  <c r="V515" i="1"/>
  <c r="W515" i="1" s="1"/>
  <c r="X515" i="1" s="1"/>
  <c r="Y515" i="1" s="1"/>
  <c r="V589" i="1"/>
  <c r="W589" i="1" s="1"/>
  <c r="X589" i="1" s="1"/>
  <c r="V594" i="1"/>
  <c r="W594" i="1" s="1"/>
  <c r="X603" i="1"/>
  <c r="X615" i="1"/>
  <c r="V617" i="1"/>
  <c r="W617" i="1" s="1"/>
  <c r="X617" i="1" s="1"/>
  <c r="S619" i="1"/>
  <c r="T619" i="1" s="1"/>
  <c r="U619" i="1" s="1"/>
  <c r="Y619" i="1" s="1"/>
  <c r="V628" i="1"/>
  <c r="W628" i="1" s="1"/>
  <c r="X628" i="1" s="1"/>
  <c r="Y628" i="1" s="1"/>
  <c r="V630" i="1"/>
  <c r="W630" i="1" s="1"/>
  <c r="V754" i="1"/>
  <c r="W754" i="1" s="1"/>
  <c r="X763" i="1"/>
  <c r="G28" i="2"/>
  <c r="G43" i="2"/>
  <c r="F375" i="2"/>
  <c r="V22" i="1"/>
  <c r="W22" i="1" s="1"/>
  <c r="X22" i="1" s="1"/>
  <c r="V50" i="1"/>
  <c r="V56" i="1"/>
  <c r="W56" i="1" s="1"/>
  <c r="X56" i="1" s="1"/>
  <c r="S108" i="1"/>
  <c r="T108" i="1" s="1"/>
  <c r="U108" i="1" s="1"/>
  <c r="Y108" i="1" s="1"/>
  <c r="V117" i="1"/>
  <c r="W117" i="1" s="1"/>
  <c r="X117" i="1" s="1"/>
  <c r="S122" i="1"/>
  <c r="T122" i="1" s="1"/>
  <c r="U122" i="1" s="1"/>
  <c r="V270" i="1"/>
  <c r="W270" i="1" s="1"/>
  <c r="S285" i="1"/>
  <c r="T285" i="1" s="1"/>
  <c r="U285" i="1" s="1"/>
  <c r="S297" i="1"/>
  <c r="T297" i="1" s="1"/>
  <c r="U297" i="1" s="1"/>
  <c r="V336" i="1"/>
  <c r="W336" i="1" s="1"/>
  <c r="S362" i="1"/>
  <c r="T362" i="1" s="1"/>
  <c r="U362" i="1" s="1"/>
  <c r="V383" i="1"/>
  <c r="W383" i="1" s="1"/>
  <c r="S416" i="1"/>
  <c r="T416" i="1" s="1"/>
  <c r="S456" i="1"/>
  <c r="T456" i="1" s="1"/>
  <c r="V461" i="1"/>
  <c r="W461" i="1" s="1"/>
  <c r="V475" i="1"/>
  <c r="W475" i="1" s="1"/>
  <c r="S488" i="1"/>
  <c r="T488" i="1" s="1"/>
  <c r="S506" i="1"/>
  <c r="T506" i="1" s="1"/>
  <c r="U506" i="1" s="1"/>
  <c r="V529" i="1"/>
  <c r="W529" i="1" s="1"/>
  <c r="X529" i="1" s="1"/>
  <c r="Y529" i="1" s="1"/>
  <c r="S552" i="1"/>
  <c r="T552" i="1" s="1"/>
  <c r="V554" i="1"/>
  <c r="W554" i="1" s="1"/>
  <c r="V556" i="1"/>
  <c r="W556" i="1" s="1"/>
  <c r="X556" i="1" s="1"/>
  <c r="V562" i="1"/>
  <c r="W562" i="1" s="1"/>
  <c r="X562" i="1" s="1"/>
  <c r="S597" i="1"/>
  <c r="T597" i="1" s="1"/>
  <c r="U597" i="1" s="1"/>
  <c r="U602" i="1"/>
  <c r="S608" i="1"/>
  <c r="T608" i="1" s="1"/>
  <c r="U608" i="1" s="1"/>
  <c r="S612" i="1"/>
  <c r="S621" i="1"/>
  <c r="S625" i="1"/>
  <c r="T625" i="1" s="1"/>
  <c r="U625" i="1" s="1"/>
  <c r="V643" i="1"/>
  <c r="W643" i="1" s="1"/>
  <c r="S649" i="1"/>
  <c r="T649" i="1" s="1"/>
  <c r="U649" i="1" s="1"/>
  <c r="V664" i="1"/>
  <c r="W664" i="1" s="1"/>
  <c r="X715" i="1"/>
  <c r="S721" i="1"/>
  <c r="T721" i="1" s="1"/>
  <c r="S728" i="1"/>
  <c r="T728" i="1" s="1"/>
  <c r="S738" i="1"/>
  <c r="T738" i="1" s="1"/>
  <c r="U738" i="1" s="1"/>
  <c r="S757" i="1"/>
  <c r="T757" i="1" s="1"/>
  <c r="V762" i="1"/>
  <c r="W762" i="1" s="1"/>
  <c r="X762" i="1" s="1"/>
  <c r="U774" i="1"/>
  <c r="G58" i="2"/>
  <c r="G88" i="2"/>
  <c r="G106" i="2"/>
  <c r="G70" i="2"/>
  <c r="G76" i="2"/>
  <c r="G79" i="2"/>
  <c r="G82" i="2"/>
  <c r="G85" i="2"/>
  <c r="G132" i="2"/>
  <c r="G94" i="2"/>
  <c r="G134" i="2"/>
  <c r="G100" i="2"/>
  <c r="G124" i="2"/>
  <c r="G142" i="2"/>
  <c r="G127" i="2"/>
  <c r="G145" i="2"/>
  <c r="G157" i="2"/>
  <c r="G175" i="2"/>
  <c r="G115" i="2"/>
  <c r="G129" i="2"/>
  <c r="G130" i="2"/>
  <c r="G133" i="2"/>
  <c r="G151" i="2"/>
  <c r="G169" i="2"/>
  <c r="G181" i="2"/>
  <c r="G112" i="2"/>
  <c r="G118" i="2"/>
  <c r="G136" i="2"/>
  <c r="G148" i="2"/>
  <c r="G166" i="2"/>
  <c r="G187" i="2"/>
  <c r="G190" i="2"/>
  <c r="G193" i="2"/>
  <c r="G196" i="2"/>
  <c r="G199" i="2"/>
  <c r="G202" i="2"/>
  <c r="G205" i="2"/>
  <c r="G208" i="2"/>
  <c r="G211" i="2"/>
  <c r="G214" i="2"/>
  <c r="G217" i="2"/>
  <c r="G220" i="2"/>
  <c r="G223" i="2"/>
  <c r="G226" i="2"/>
  <c r="G229" i="2"/>
  <c r="G232" i="2"/>
  <c r="G235" i="2"/>
  <c r="G238" i="2"/>
  <c r="G243" i="2"/>
  <c r="G178" i="2"/>
  <c r="G184" i="2"/>
  <c r="G271" i="2"/>
  <c r="G289" i="2"/>
  <c r="G261" i="2"/>
  <c r="G277" i="2"/>
  <c r="G283" i="2"/>
  <c r="G258" i="2"/>
  <c r="G304" i="2"/>
  <c r="G307" i="2"/>
  <c r="G310" i="2"/>
  <c r="G313" i="2"/>
  <c r="G316" i="2"/>
  <c r="G319" i="2"/>
  <c r="G322" i="2"/>
  <c r="G325" i="2"/>
  <c r="G328" i="2"/>
  <c r="G331" i="2"/>
  <c r="G334" i="2"/>
  <c r="G337" i="2"/>
  <c r="G340" i="2"/>
  <c r="G343" i="2"/>
  <c r="G346" i="2"/>
  <c r="G349" i="2"/>
  <c r="G352" i="2"/>
  <c r="G355" i="2"/>
  <c r="G358" i="2"/>
  <c r="G361" i="2"/>
  <c r="G364" i="2"/>
  <c r="G367" i="2"/>
  <c r="G370" i="2"/>
  <c r="G373" i="2"/>
  <c r="V27" i="1"/>
  <c r="W27" i="1" s="1"/>
  <c r="X27" i="1" s="1"/>
  <c r="S27" i="1"/>
  <c r="T27" i="1" s="1"/>
  <c r="U27" i="1" s="1"/>
  <c r="T91" i="1"/>
  <c r="U91" i="1" s="1"/>
  <c r="S605" i="1"/>
  <c r="T605" i="1" s="1"/>
  <c r="U605" i="1" s="1"/>
  <c r="V605" i="1"/>
  <c r="W605" i="1" s="1"/>
  <c r="X605" i="1" s="1"/>
  <c r="V8" i="1"/>
  <c r="W8" i="1" s="1"/>
  <c r="X8" i="1" s="1"/>
  <c r="V59" i="1"/>
  <c r="W59" i="1" s="1"/>
  <c r="X59" i="1" s="1"/>
  <c r="Y59" i="1" s="1"/>
  <c r="T145" i="1"/>
  <c r="U145" i="1" s="1"/>
  <c r="S180" i="1"/>
  <c r="T180" i="1" s="1"/>
  <c r="U180" i="1" s="1"/>
  <c r="V180" i="1"/>
  <c r="W180" i="1" s="1"/>
  <c r="X180" i="1" s="1"/>
  <c r="V191" i="1"/>
  <c r="S191" i="1"/>
  <c r="T191" i="1" s="1"/>
  <c r="U191" i="1" s="1"/>
  <c r="W199" i="1"/>
  <c r="X199" i="1" s="1"/>
  <c r="Y199" i="1" s="1"/>
  <c r="S483" i="1"/>
  <c r="T483" i="1" s="1"/>
  <c r="V483" i="1"/>
  <c r="W483" i="1" s="1"/>
  <c r="X483" i="1" s="1"/>
  <c r="V18" i="1"/>
  <c r="V23" i="1"/>
  <c r="W23" i="1" s="1"/>
  <c r="X23" i="1" s="1"/>
  <c r="S23" i="1"/>
  <c r="T23" i="1" s="1"/>
  <c r="U23" i="1" s="1"/>
  <c r="V30" i="1"/>
  <c r="W30" i="1" s="1"/>
  <c r="X30" i="1" s="1"/>
  <c r="V35" i="1"/>
  <c r="W35" i="1" s="1"/>
  <c r="X35" i="1" s="1"/>
  <c r="S35" i="1"/>
  <c r="T35" i="1" s="1"/>
  <c r="U35" i="1" s="1"/>
  <c r="S38" i="1"/>
  <c r="T38" i="1" s="1"/>
  <c r="U38" i="1" s="1"/>
  <c r="V38" i="1"/>
  <c r="W38" i="1" s="1"/>
  <c r="X38" i="1" s="1"/>
  <c r="V41" i="1"/>
  <c r="W41" i="1" s="1"/>
  <c r="X41" i="1" s="1"/>
  <c r="S41" i="1"/>
  <c r="T41" i="1" s="1"/>
  <c r="U41" i="1" s="1"/>
  <c r="V43" i="1"/>
  <c r="W43" i="1" s="1"/>
  <c r="W51" i="1"/>
  <c r="X51" i="1" s="1"/>
  <c r="V96" i="1"/>
  <c r="W96" i="1" s="1"/>
  <c r="X96" i="1" s="1"/>
  <c r="S96" i="1"/>
  <c r="T96" i="1" s="1"/>
  <c r="U96" i="1" s="1"/>
  <c r="V103" i="1"/>
  <c r="W103" i="1" s="1"/>
  <c r="S103" i="1"/>
  <c r="V121" i="1"/>
  <c r="W121" i="1" s="1"/>
  <c r="S121" i="1"/>
  <c r="T127" i="1"/>
  <c r="U127" i="1" s="1"/>
  <c r="T131" i="1"/>
  <c r="U131" i="1" s="1"/>
  <c r="T133" i="1"/>
  <c r="U133" i="1" s="1"/>
  <c r="V143" i="1"/>
  <c r="V145" i="1"/>
  <c r="W145" i="1" s="1"/>
  <c r="V187" i="1"/>
  <c r="S187" i="1"/>
  <c r="T187" i="1" s="1"/>
  <c r="U187" i="1" s="1"/>
  <c r="V9" i="1"/>
  <c r="W9" i="1" s="1"/>
  <c r="X9" i="1" s="1"/>
  <c r="S9" i="1"/>
  <c r="T9" i="1" s="1"/>
  <c r="U9" i="1" s="1"/>
  <c r="V16" i="1"/>
  <c r="W16" i="1" s="1"/>
  <c r="X16" i="1" s="1"/>
  <c r="V21" i="1"/>
  <c r="W21" i="1" s="1"/>
  <c r="X21" i="1" s="1"/>
  <c r="S21" i="1"/>
  <c r="V28" i="1"/>
  <c r="W28" i="1" s="1"/>
  <c r="X28" i="1" s="1"/>
  <c r="V33" i="1"/>
  <c r="W33" i="1" s="1"/>
  <c r="X33" i="1" s="1"/>
  <c r="S33" i="1"/>
  <c r="T33" i="1" s="1"/>
  <c r="U33" i="1" s="1"/>
  <c r="V94" i="1"/>
  <c r="W94" i="1" s="1"/>
  <c r="V125" i="1"/>
  <c r="W125" i="1" s="1"/>
  <c r="X125" i="1" s="1"/>
  <c r="V127" i="1"/>
  <c r="W127" i="1" s="1"/>
  <c r="W141" i="1"/>
  <c r="X141" i="1" s="1"/>
  <c r="V169" i="1"/>
  <c r="S169" i="1"/>
  <c r="V185" i="1"/>
  <c r="S185" i="1"/>
  <c r="T185" i="1" s="1"/>
  <c r="U185" i="1" s="1"/>
  <c r="S202" i="1"/>
  <c r="T202" i="1" s="1"/>
  <c r="U202" i="1" s="1"/>
  <c r="V202" i="1"/>
  <c r="W202" i="1" s="1"/>
  <c r="S246" i="1"/>
  <c r="T246" i="1" s="1"/>
  <c r="U246" i="1" s="1"/>
  <c r="V246" i="1"/>
  <c r="W246" i="1" s="1"/>
  <c r="S252" i="1"/>
  <c r="T252" i="1" s="1"/>
  <c r="U252" i="1" s="1"/>
  <c r="V252" i="1"/>
  <c r="V436" i="1"/>
  <c r="W436" i="1" s="1"/>
  <c r="X436" i="1" s="1"/>
  <c r="S436" i="1"/>
  <c r="T436" i="1" s="1"/>
  <c r="S566" i="1"/>
  <c r="V566" i="1"/>
  <c r="W566" i="1" s="1"/>
  <c r="V15" i="1"/>
  <c r="W15" i="1" s="1"/>
  <c r="X15" i="1" s="1"/>
  <c r="S15" i="1"/>
  <c r="T15" i="1" s="1"/>
  <c r="U15" i="1" s="1"/>
  <c r="V37" i="1"/>
  <c r="W37" i="1" s="1"/>
  <c r="X37" i="1" s="1"/>
  <c r="S37" i="1"/>
  <c r="T37" i="1" s="1"/>
  <c r="V93" i="1"/>
  <c r="W93" i="1" s="1"/>
  <c r="X93" i="1" s="1"/>
  <c r="S93" i="1"/>
  <c r="T93" i="1" s="1"/>
  <c r="U93" i="1" s="1"/>
  <c r="V102" i="1"/>
  <c r="W102" i="1" s="1"/>
  <c r="S102" i="1"/>
  <c r="T102" i="1" s="1"/>
  <c r="U102" i="1" s="1"/>
  <c r="V120" i="1"/>
  <c r="W120" i="1" s="1"/>
  <c r="S120" i="1"/>
  <c r="T120" i="1" s="1"/>
  <c r="U120" i="1" s="1"/>
  <c r="V157" i="1"/>
  <c r="W157" i="1" s="1"/>
  <c r="S157" i="1"/>
  <c r="W287" i="1"/>
  <c r="X287" i="1" s="1"/>
  <c r="V13" i="1"/>
  <c r="W13" i="1" s="1"/>
  <c r="X13" i="1" s="1"/>
  <c r="S13" i="1"/>
  <c r="T13" i="1" s="1"/>
  <c r="U13" i="1" s="1"/>
  <c r="V20" i="1"/>
  <c r="W20" i="1" s="1"/>
  <c r="X20" i="1" s="1"/>
  <c r="V25" i="1"/>
  <c r="W25" i="1" s="1"/>
  <c r="X25" i="1" s="1"/>
  <c r="S25" i="1"/>
  <c r="T25" i="1" s="1"/>
  <c r="U25" i="1" s="1"/>
  <c r="V175" i="1"/>
  <c r="S175" i="1"/>
  <c r="T175" i="1" s="1"/>
  <c r="U175" i="1" s="1"/>
  <c r="S228" i="1"/>
  <c r="T228" i="1" s="1"/>
  <c r="U228" i="1" s="1"/>
  <c r="V228" i="1"/>
  <c r="V97" i="1"/>
  <c r="W97" i="1" s="1"/>
  <c r="S97" i="1"/>
  <c r="T97" i="1" s="1"/>
  <c r="U97" i="1" s="1"/>
  <c r="W301" i="1"/>
  <c r="X301" i="1" s="1"/>
  <c r="V412" i="1"/>
  <c r="W412" i="1" s="1"/>
  <c r="X412" i="1" s="1"/>
  <c r="S412" i="1"/>
  <c r="T412" i="1" s="1"/>
  <c r="S40" i="1"/>
  <c r="T40" i="1" s="1"/>
  <c r="U40" i="1" s="1"/>
  <c r="V40" i="1"/>
  <c r="W40" i="1" s="1"/>
  <c r="X40" i="1" s="1"/>
  <c r="V48" i="1"/>
  <c r="W48" i="1" s="1"/>
  <c r="S48" i="1"/>
  <c r="T48" i="1" s="1"/>
  <c r="U48" i="1" s="1"/>
  <c r="V54" i="1"/>
  <c r="W54" i="1" s="1"/>
  <c r="S54" i="1"/>
  <c r="T54" i="1" s="1"/>
  <c r="U54" i="1" s="1"/>
  <c r="S215" i="1"/>
  <c r="T215" i="1" s="1"/>
  <c r="U215" i="1" s="1"/>
  <c r="V215" i="1"/>
  <c r="V32" i="1"/>
  <c r="V91" i="1"/>
  <c r="W91" i="1" s="1"/>
  <c r="V98" i="1"/>
  <c r="W98" i="1" s="1"/>
  <c r="S98" i="1"/>
  <c r="T98" i="1" s="1"/>
  <c r="U98" i="1" s="1"/>
  <c r="V195" i="1"/>
  <c r="W195" i="1" s="1"/>
  <c r="S195" i="1"/>
  <c r="T195" i="1" s="1"/>
  <c r="W203" i="1"/>
  <c r="X203" i="1" s="1"/>
  <c r="S222" i="1"/>
  <c r="T222" i="1" s="1"/>
  <c r="U222" i="1" s="1"/>
  <c r="V222" i="1"/>
  <c r="W222" i="1" s="1"/>
  <c r="S258" i="1"/>
  <c r="T258" i="1" s="1"/>
  <c r="U258" i="1" s="1"/>
  <c r="V258" i="1"/>
  <c r="W258" i="1" s="1"/>
  <c r="S351" i="1"/>
  <c r="V351" i="1"/>
  <c r="W351" i="1" s="1"/>
  <c r="X351" i="1" s="1"/>
  <c r="S601" i="1"/>
  <c r="T601" i="1" s="1"/>
  <c r="U601" i="1" s="1"/>
  <c r="V601" i="1"/>
  <c r="W601" i="1" s="1"/>
  <c r="X601" i="1" s="1"/>
  <c r="V6" i="1"/>
  <c r="V11" i="1"/>
  <c r="S11" i="1"/>
  <c r="T11" i="1" s="1"/>
  <c r="U11" i="1" s="1"/>
  <c r="V7" i="1"/>
  <c r="W7" i="1" s="1"/>
  <c r="X7" i="1" s="1"/>
  <c r="S7" i="1"/>
  <c r="T7" i="1" s="1"/>
  <c r="U7" i="1" s="1"/>
  <c r="V19" i="1"/>
  <c r="W19" i="1" s="1"/>
  <c r="X19" i="1" s="1"/>
  <c r="S19" i="1"/>
  <c r="V31" i="1"/>
  <c r="S31" i="1"/>
  <c r="T31" i="1" s="1"/>
  <c r="U31" i="1" s="1"/>
  <c r="S36" i="1"/>
  <c r="T36" i="1" s="1"/>
  <c r="U36" i="1" s="1"/>
  <c r="V36" i="1"/>
  <c r="W36" i="1" s="1"/>
  <c r="X36" i="1" s="1"/>
  <c r="V39" i="1"/>
  <c r="W39" i="1" s="1"/>
  <c r="X39" i="1" s="1"/>
  <c r="S39" i="1"/>
  <c r="T39" i="1" s="1"/>
  <c r="U39" i="1" s="1"/>
  <c r="V42" i="1"/>
  <c r="W42" i="1" s="1"/>
  <c r="S42" i="1"/>
  <c r="T42" i="1" s="1"/>
  <c r="U42" i="1" s="1"/>
  <c r="S5" i="1"/>
  <c r="T5" i="1" s="1"/>
  <c r="V12" i="1"/>
  <c r="W12" i="1" s="1"/>
  <c r="X12" i="1" s="1"/>
  <c r="V17" i="1"/>
  <c r="W17" i="1" s="1"/>
  <c r="X17" i="1" s="1"/>
  <c r="S17" i="1"/>
  <c r="T17" i="1" s="1"/>
  <c r="U17" i="1" s="1"/>
  <c r="V24" i="1"/>
  <c r="W24" i="1" s="1"/>
  <c r="X24" i="1" s="1"/>
  <c r="V29" i="1"/>
  <c r="W29" i="1" s="1"/>
  <c r="S29" i="1"/>
  <c r="T29" i="1" s="1"/>
  <c r="U29" i="1" s="1"/>
  <c r="U109" i="1"/>
  <c r="V111" i="1"/>
  <c r="W111" i="1" s="1"/>
  <c r="X111" i="1" s="1"/>
  <c r="S111" i="1"/>
  <c r="T111" i="1" s="1"/>
  <c r="V115" i="1"/>
  <c r="W115" i="1" s="1"/>
  <c r="S115" i="1"/>
  <c r="T115" i="1" s="1"/>
  <c r="U115" i="1" s="1"/>
  <c r="V132" i="1"/>
  <c r="W132" i="1" s="1"/>
  <c r="X132" i="1" s="1"/>
  <c r="S132" i="1"/>
  <c r="S142" i="1"/>
  <c r="T142" i="1" s="1"/>
  <c r="V142" i="1"/>
  <c r="V154" i="1"/>
  <c r="W154" i="1" s="1"/>
  <c r="T159" i="1"/>
  <c r="U159" i="1" s="1"/>
  <c r="V161" i="1"/>
  <c r="S161" i="1"/>
  <c r="T161" i="1" s="1"/>
  <c r="V165" i="1"/>
  <c r="V179" i="1"/>
  <c r="S179" i="1"/>
  <c r="T179" i="1" s="1"/>
  <c r="U179" i="1" s="1"/>
  <c r="S234" i="1"/>
  <c r="T234" i="1" s="1"/>
  <c r="U234" i="1" s="1"/>
  <c r="V234" i="1"/>
  <c r="W234" i="1" s="1"/>
  <c r="S240" i="1"/>
  <c r="T240" i="1" s="1"/>
  <c r="U240" i="1" s="1"/>
  <c r="V240" i="1"/>
  <c r="T289" i="1"/>
  <c r="U289" i="1" s="1"/>
  <c r="S296" i="1"/>
  <c r="V296" i="1"/>
  <c r="V325" i="1"/>
  <c r="S325" i="1"/>
  <c r="T325" i="1" s="1"/>
  <c r="U325" i="1" s="1"/>
  <c r="V109" i="1"/>
  <c r="V130" i="1"/>
  <c r="V148" i="1"/>
  <c r="V163" i="1"/>
  <c r="W163" i="1" s="1"/>
  <c r="V166" i="1"/>
  <c r="W166" i="1" s="1"/>
  <c r="X166" i="1" s="1"/>
  <c r="V173" i="1"/>
  <c r="V193" i="1"/>
  <c r="X205" i="1"/>
  <c r="V213" i="1"/>
  <c r="W213" i="1" s="1"/>
  <c r="S220" i="1"/>
  <c r="T220" i="1" s="1"/>
  <c r="U220" i="1" s="1"/>
  <c r="V220" i="1"/>
  <c r="W220" i="1" s="1"/>
  <c r="X220" i="1" s="1"/>
  <c r="S232" i="1"/>
  <c r="T232" i="1" s="1"/>
  <c r="U232" i="1" s="1"/>
  <c r="V232" i="1"/>
  <c r="W232" i="1" s="1"/>
  <c r="S244" i="1"/>
  <c r="V244" i="1"/>
  <c r="S256" i="1"/>
  <c r="T256" i="1" s="1"/>
  <c r="U256" i="1" s="1"/>
  <c r="V256" i="1"/>
  <c r="W256" i="1" s="1"/>
  <c r="X256" i="1" s="1"/>
  <c r="W275" i="1"/>
  <c r="X275" i="1" s="1"/>
  <c r="W285" i="1"/>
  <c r="X285" i="1" s="1"/>
  <c r="W307" i="1"/>
  <c r="X307" i="1" s="1"/>
  <c r="X323" i="1"/>
  <c r="W329" i="1"/>
  <c r="X329" i="1" s="1"/>
  <c r="V428" i="1"/>
  <c r="W428" i="1" s="1"/>
  <c r="S428" i="1"/>
  <c r="V642" i="1"/>
  <c r="W642" i="1" s="1"/>
  <c r="S642" i="1"/>
  <c r="S290" i="1"/>
  <c r="T290" i="1" s="1"/>
  <c r="U290" i="1" s="1"/>
  <c r="V290" i="1"/>
  <c r="W290" i="1" s="1"/>
  <c r="X290" i="1" s="1"/>
  <c r="W297" i="1"/>
  <c r="X297" i="1" s="1"/>
  <c r="V299" i="1"/>
  <c r="S299" i="1"/>
  <c r="W311" i="1"/>
  <c r="X311" i="1" s="1"/>
  <c r="W321" i="1"/>
  <c r="X321" i="1" s="1"/>
  <c r="W335" i="1"/>
  <c r="X335" i="1" s="1"/>
  <c r="S348" i="1"/>
  <c r="T348" i="1" s="1"/>
  <c r="U348" i="1" s="1"/>
  <c r="V348" i="1"/>
  <c r="W348" i="1" s="1"/>
  <c r="V420" i="1"/>
  <c r="W420" i="1" s="1"/>
  <c r="X420" i="1" s="1"/>
  <c r="S420" i="1"/>
  <c r="T420" i="1" s="1"/>
  <c r="U420" i="1" s="1"/>
  <c r="W555" i="1"/>
  <c r="X555" i="1" s="1"/>
  <c r="W209" i="1"/>
  <c r="X209" i="1" s="1"/>
  <c r="V264" i="1"/>
  <c r="W283" i="1"/>
  <c r="X283" i="1" s="1"/>
  <c r="W303" i="1"/>
  <c r="X303" i="1" s="1"/>
  <c r="W305" i="1"/>
  <c r="X305" i="1" s="1"/>
  <c r="S311" i="1"/>
  <c r="V315" i="1"/>
  <c r="S315" i="1"/>
  <c r="T315" i="1" s="1"/>
  <c r="S321" i="1"/>
  <c r="T321" i="1" s="1"/>
  <c r="U321" i="1" s="1"/>
  <c r="W337" i="1"/>
  <c r="X337" i="1" s="1"/>
  <c r="S343" i="1"/>
  <c r="T343" i="1" s="1"/>
  <c r="U343" i="1" s="1"/>
  <c r="V343" i="1"/>
  <c r="W358" i="1"/>
  <c r="X358" i="1" s="1"/>
  <c r="W360" i="1"/>
  <c r="X360" i="1" s="1"/>
  <c r="S367" i="1"/>
  <c r="V367" i="1"/>
  <c r="W367" i="1" s="1"/>
  <c r="X367" i="1" s="1"/>
  <c r="S391" i="1"/>
  <c r="T391" i="1" s="1"/>
  <c r="U391" i="1" s="1"/>
  <c r="V391" i="1"/>
  <c r="W391" i="1" s="1"/>
  <c r="X391" i="1" s="1"/>
  <c r="V398" i="1"/>
  <c r="S398" i="1"/>
  <c r="T398" i="1" s="1"/>
  <c r="S526" i="1"/>
  <c r="T526" i="1" s="1"/>
  <c r="V526" i="1"/>
  <c r="W526" i="1" s="1"/>
  <c r="X526" i="1" s="1"/>
  <c r="S546" i="1"/>
  <c r="V546" i="1"/>
  <c r="W546" i="1" s="1"/>
  <c r="X546" i="1" s="1"/>
  <c r="W625" i="1"/>
  <c r="X625" i="1" s="1"/>
  <c r="S92" i="1"/>
  <c r="T92" i="1" s="1"/>
  <c r="U92" i="1" s="1"/>
  <c r="S128" i="1"/>
  <c r="T128" i="1" s="1"/>
  <c r="U128" i="1" s="1"/>
  <c r="S141" i="1"/>
  <c r="V156" i="1"/>
  <c r="W156" i="1" s="1"/>
  <c r="X156" i="1" s="1"/>
  <c r="V168" i="1"/>
  <c r="W168" i="1" s="1"/>
  <c r="X168" i="1" s="1"/>
  <c r="S171" i="1"/>
  <c r="T171" i="1" s="1"/>
  <c r="V178" i="1"/>
  <c r="W178" i="1" s="1"/>
  <c r="X178" i="1" s="1"/>
  <c r="S209" i="1"/>
  <c r="T209" i="1" s="1"/>
  <c r="U209" i="1" s="1"/>
  <c r="V211" i="1"/>
  <c r="V214" i="1"/>
  <c r="W214" i="1" s="1"/>
  <c r="X214" i="1" s="1"/>
  <c r="V219" i="1"/>
  <c r="W223" i="1"/>
  <c r="X223" i="1" s="1"/>
  <c r="Y223" i="1" s="1"/>
  <c r="W227" i="1"/>
  <c r="X227" i="1" s="1"/>
  <c r="W229" i="1"/>
  <c r="X229" i="1" s="1"/>
  <c r="V231" i="1"/>
  <c r="W239" i="1"/>
  <c r="X239" i="1" s="1"/>
  <c r="W241" i="1"/>
  <c r="X241" i="1" s="1"/>
  <c r="V243" i="1"/>
  <c r="W251" i="1"/>
  <c r="X251" i="1" s="1"/>
  <c r="W253" i="1"/>
  <c r="X253" i="1" s="1"/>
  <c r="V255" i="1"/>
  <c r="W263" i="1"/>
  <c r="X263" i="1" s="1"/>
  <c r="W267" i="1"/>
  <c r="X267" i="1" s="1"/>
  <c r="T279" i="1"/>
  <c r="U279" i="1" s="1"/>
  <c r="V281" i="1"/>
  <c r="S281" i="1"/>
  <c r="T281" i="1" s="1"/>
  <c r="U281" i="1" s="1"/>
  <c r="V295" i="1"/>
  <c r="S295" i="1"/>
  <c r="S300" i="1"/>
  <c r="T300" i="1" s="1"/>
  <c r="U300" i="1" s="1"/>
  <c r="V300" i="1"/>
  <c r="S302" i="1"/>
  <c r="T302" i="1" s="1"/>
  <c r="U302" i="1" s="1"/>
  <c r="V302" i="1"/>
  <c r="W302" i="1" s="1"/>
  <c r="X302" i="1" s="1"/>
  <c r="W319" i="1"/>
  <c r="X319" i="1" s="1"/>
  <c r="Y319" i="1" s="1"/>
  <c r="W339" i="1"/>
  <c r="X339" i="1" s="1"/>
  <c r="S358" i="1"/>
  <c r="T358" i="1" s="1"/>
  <c r="U358" i="1" s="1"/>
  <c r="S532" i="1"/>
  <c r="T532" i="1" s="1"/>
  <c r="V532" i="1"/>
  <c r="W532" i="1" s="1"/>
  <c r="X532" i="1" s="1"/>
  <c r="V588" i="1"/>
  <c r="W588" i="1" s="1"/>
  <c r="S588" i="1"/>
  <c r="T588" i="1" s="1"/>
  <c r="S86" i="1"/>
  <c r="S62" i="1"/>
  <c r="V63" i="1"/>
  <c r="W63" i="1" s="1"/>
  <c r="X63" i="1" s="1"/>
  <c r="Y63" i="1" s="1"/>
  <c r="S114" i="1"/>
  <c r="T114" i="1" s="1"/>
  <c r="U114" i="1" s="1"/>
  <c r="Y114" i="1" s="1"/>
  <c r="S126" i="1"/>
  <c r="T126" i="1" s="1"/>
  <c r="U126" i="1" s="1"/>
  <c r="Y126" i="1" s="1"/>
  <c r="V160" i="1"/>
  <c r="V196" i="1"/>
  <c r="W196" i="1" s="1"/>
  <c r="S201" i="1"/>
  <c r="T201" i="1" s="1"/>
  <c r="S227" i="1"/>
  <c r="T227" i="1" s="1"/>
  <c r="U227" i="1" s="1"/>
  <c r="S239" i="1"/>
  <c r="T239" i="1" s="1"/>
  <c r="U239" i="1" s="1"/>
  <c r="X249" i="1"/>
  <c r="S251" i="1"/>
  <c r="T251" i="1" s="1"/>
  <c r="U251" i="1" s="1"/>
  <c r="S263" i="1"/>
  <c r="T263" i="1" s="1"/>
  <c r="U263" i="1" s="1"/>
  <c r="V276" i="1"/>
  <c r="W289" i="1"/>
  <c r="X289" i="1" s="1"/>
  <c r="W293" i="1"/>
  <c r="X293" i="1" s="1"/>
  <c r="V308" i="1"/>
  <c r="W313" i="1"/>
  <c r="X313" i="1" s="1"/>
  <c r="W331" i="1"/>
  <c r="X331" i="1" s="1"/>
  <c r="W356" i="1"/>
  <c r="X356" i="1" s="1"/>
  <c r="V382" i="1"/>
  <c r="S382" i="1"/>
  <c r="T382" i="1" s="1"/>
  <c r="U382" i="1" s="1"/>
  <c r="W384" i="1"/>
  <c r="X384" i="1" s="1"/>
  <c r="S485" i="1"/>
  <c r="T485" i="1" s="1"/>
  <c r="V485" i="1"/>
  <c r="W485" i="1" s="1"/>
  <c r="V578" i="1"/>
  <c r="W578" i="1" s="1"/>
  <c r="S578" i="1"/>
  <c r="T578" i="1" s="1"/>
  <c r="U578" i="1" s="1"/>
  <c r="S640" i="1"/>
  <c r="T640" i="1" s="1"/>
  <c r="V640" i="1"/>
  <c r="W640" i="1" s="1"/>
  <c r="V705" i="1"/>
  <c r="S705" i="1"/>
  <c r="T705" i="1" s="1"/>
  <c r="U705" i="1" s="1"/>
  <c r="W370" i="1"/>
  <c r="X370" i="1" s="1"/>
  <c r="V374" i="1"/>
  <c r="S374" i="1"/>
  <c r="T374" i="1" s="1"/>
  <c r="U374" i="1" s="1"/>
  <c r="S387" i="1"/>
  <c r="T387" i="1" s="1"/>
  <c r="U387" i="1" s="1"/>
  <c r="V387" i="1"/>
  <c r="W387" i="1" s="1"/>
  <c r="X387" i="1" s="1"/>
  <c r="S403" i="1"/>
  <c r="T403" i="1" s="1"/>
  <c r="U403" i="1" s="1"/>
  <c r="V403" i="1"/>
  <c r="W403" i="1" s="1"/>
  <c r="X403" i="1" s="1"/>
  <c r="S425" i="1"/>
  <c r="T425" i="1" s="1"/>
  <c r="U425" i="1" s="1"/>
  <c r="V425" i="1"/>
  <c r="V458" i="1"/>
  <c r="S458" i="1"/>
  <c r="V557" i="1"/>
  <c r="W557" i="1" s="1"/>
  <c r="X557" i="1" s="1"/>
  <c r="S557" i="1"/>
  <c r="T557" i="1" s="1"/>
  <c r="U557" i="1" s="1"/>
  <c r="V609" i="1"/>
  <c r="S609" i="1"/>
  <c r="T609" i="1" s="1"/>
  <c r="U609" i="1" s="1"/>
  <c r="V622" i="1"/>
  <c r="W622" i="1" s="1"/>
  <c r="S622" i="1"/>
  <c r="S267" i="1"/>
  <c r="T267" i="1" s="1"/>
  <c r="V268" i="1"/>
  <c r="W268" i="1" s="1"/>
  <c r="X268" i="1" s="1"/>
  <c r="W277" i="1"/>
  <c r="X277" i="1" s="1"/>
  <c r="S283" i="1"/>
  <c r="V284" i="1"/>
  <c r="S287" i="1"/>
  <c r="V288" i="1"/>
  <c r="S323" i="1"/>
  <c r="V324" i="1"/>
  <c r="W324" i="1" s="1"/>
  <c r="S337" i="1"/>
  <c r="T337" i="1" s="1"/>
  <c r="U337" i="1" s="1"/>
  <c r="S345" i="1"/>
  <c r="T345" i="1" s="1"/>
  <c r="U345" i="1" s="1"/>
  <c r="S347" i="1"/>
  <c r="V347" i="1"/>
  <c r="S370" i="1"/>
  <c r="T370" i="1" s="1"/>
  <c r="U370" i="1" s="1"/>
  <c r="S435" i="1"/>
  <c r="T435" i="1" s="1"/>
  <c r="U435" i="1" s="1"/>
  <c r="V435" i="1"/>
  <c r="W490" i="1"/>
  <c r="X490" i="1" s="1"/>
  <c r="S507" i="1"/>
  <c r="T507" i="1" s="1"/>
  <c r="V507" i="1"/>
  <c r="V567" i="1"/>
  <c r="W567" i="1" s="1"/>
  <c r="X567" i="1" s="1"/>
  <c r="S567" i="1"/>
  <c r="V611" i="1"/>
  <c r="W611" i="1" s="1"/>
  <c r="X611" i="1" s="1"/>
  <c r="S611" i="1"/>
  <c r="T611" i="1" s="1"/>
  <c r="V674" i="1"/>
  <c r="W674" i="1" s="1"/>
  <c r="S674" i="1"/>
  <c r="W753" i="1"/>
  <c r="X753" i="1" s="1"/>
  <c r="S764" i="1"/>
  <c r="T764" i="1" s="1"/>
  <c r="V764" i="1"/>
  <c r="W764" i="1" s="1"/>
  <c r="X764" i="1" s="1"/>
  <c r="V208" i="1"/>
  <c r="W208" i="1" s="1"/>
  <c r="V226" i="1"/>
  <c r="W226" i="1" s="1"/>
  <c r="X226" i="1" s="1"/>
  <c r="V238" i="1"/>
  <c r="W238" i="1" s="1"/>
  <c r="V250" i="1"/>
  <c r="W250" i="1" s="1"/>
  <c r="X250" i="1" s="1"/>
  <c r="V262" i="1"/>
  <c r="W262" i="1" s="1"/>
  <c r="X262" i="1" s="1"/>
  <c r="V274" i="1"/>
  <c r="W274" i="1" s="1"/>
  <c r="V280" i="1"/>
  <c r="V320" i="1"/>
  <c r="W320" i="1" s="1"/>
  <c r="X320" i="1" s="1"/>
  <c r="X349" i="1"/>
  <c r="S350" i="1"/>
  <c r="T350" i="1" s="1"/>
  <c r="U350" i="1" s="1"/>
  <c r="Y350" i="1" s="1"/>
  <c r="T359" i="1"/>
  <c r="U359" i="1" s="1"/>
  <c r="W368" i="1"/>
  <c r="X368" i="1" s="1"/>
  <c r="W392" i="1"/>
  <c r="X392" i="1" s="1"/>
  <c r="V406" i="1"/>
  <c r="W406" i="1" s="1"/>
  <c r="X406" i="1" s="1"/>
  <c r="S406" i="1"/>
  <c r="T406" i="1" s="1"/>
  <c r="U406" i="1" s="1"/>
  <c r="S415" i="1"/>
  <c r="T415" i="1" s="1"/>
  <c r="U415" i="1" s="1"/>
  <c r="V415" i="1"/>
  <c r="W415" i="1" s="1"/>
  <c r="X450" i="1"/>
  <c r="V482" i="1"/>
  <c r="S482" i="1"/>
  <c r="T482" i="1" s="1"/>
  <c r="U482" i="1" s="1"/>
  <c r="V500" i="1"/>
  <c r="S500" i="1"/>
  <c r="T500" i="1" s="1"/>
  <c r="U500" i="1" s="1"/>
  <c r="S538" i="1"/>
  <c r="T538" i="1" s="1"/>
  <c r="V538" i="1"/>
  <c r="T554" i="1"/>
  <c r="U554" i="1" s="1"/>
  <c r="S598" i="1"/>
  <c r="T598" i="1" s="1"/>
  <c r="U598" i="1" s="1"/>
  <c r="V598" i="1"/>
  <c r="W598" i="1" s="1"/>
  <c r="S637" i="1"/>
  <c r="T637" i="1" s="1"/>
  <c r="U637" i="1" s="1"/>
  <c r="V637" i="1"/>
  <c r="W637" i="1" s="1"/>
  <c r="V652" i="1"/>
  <c r="W652" i="1" s="1"/>
  <c r="S652" i="1"/>
  <c r="V670" i="1"/>
  <c r="W670" i="1" s="1"/>
  <c r="S670" i="1"/>
  <c r="T670" i="1" s="1"/>
  <c r="V747" i="1"/>
  <c r="W747" i="1" s="1"/>
  <c r="X747" i="1" s="1"/>
  <c r="S747" i="1"/>
  <c r="X333" i="1"/>
  <c r="Y333" i="1" s="1"/>
  <c r="W345" i="1"/>
  <c r="X345" i="1" s="1"/>
  <c r="W362" i="1"/>
  <c r="X362" i="1" s="1"/>
  <c r="S395" i="1"/>
  <c r="T395" i="1" s="1"/>
  <c r="U395" i="1" s="1"/>
  <c r="V395" i="1"/>
  <c r="W395" i="1" s="1"/>
  <c r="S437" i="1"/>
  <c r="T437" i="1" s="1"/>
  <c r="U437" i="1" s="1"/>
  <c r="V437" i="1"/>
  <c r="W437" i="1" s="1"/>
  <c r="V454" i="1"/>
  <c r="W454" i="1" s="1"/>
  <c r="X454" i="1" s="1"/>
  <c r="S454" i="1"/>
  <c r="T454" i="1" s="1"/>
  <c r="U454" i="1" s="1"/>
  <c r="S491" i="1"/>
  <c r="T491" i="1" s="1"/>
  <c r="U491" i="1" s="1"/>
  <c r="V491" i="1"/>
  <c r="W491" i="1" s="1"/>
  <c r="X491" i="1" s="1"/>
  <c r="V508" i="1"/>
  <c r="S508" i="1"/>
  <c r="T508" i="1" s="1"/>
  <c r="V544" i="1"/>
  <c r="W544" i="1" s="1"/>
  <c r="S544" i="1"/>
  <c r="T544" i="1" s="1"/>
  <c r="V564" i="1"/>
  <c r="W564" i="1" s="1"/>
  <c r="S564" i="1"/>
  <c r="T564" i="1" s="1"/>
  <c r="U564" i="1" s="1"/>
  <c r="V585" i="1"/>
  <c r="S585" i="1"/>
  <c r="T585" i="1" s="1"/>
  <c r="U585" i="1" s="1"/>
  <c r="S587" i="1"/>
  <c r="T587" i="1" s="1"/>
  <c r="U587" i="1" s="1"/>
  <c r="V587" i="1"/>
  <c r="V604" i="1"/>
  <c r="W604" i="1" s="1"/>
  <c r="X604" i="1" s="1"/>
  <c r="S604" i="1"/>
  <c r="T632" i="1"/>
  <c r="U632" i="1" s="1"/>
  <c r="V716" i="1"/>
  <c r="W716" i="1" s="1"/>
  <c r="X716" i="1" s="1"/>
  <c r="S716" i="1"/>
  <c r="T716" i="1" s="1"/>
  <c r="U716" i="1" s="1"/>
  <c r="V733" i="1"/>
  <c r="S733" i="1"/>
  <c r="W737" i="1"/>
  <c r="X737" i="1" s="1"/>
  <c r="V355" i="1"/>
  <c r="W355" i="1" s="1"/>
  <c r="X355" i="1" s="1"/>
  <c r="U363" i="1"/>
  <c r="U371" i="1"/>
  <c r="X386" i="1"/>
  <c r="X396" i="1"/>
  <c r="X404" i="1"/>
  <c r="T680" i="1"/>
  <c r="U680" i="1" s="1"/>
  <c r="W690" i="1"/>
  <c r="X690" i="1" s="1"/>
  <c r="V698" i="1"/>
  <c r="W698" i="1" s="1"/>
  <c r="X698" i="1" s="1"/>
  <c r="S698" i="1"/>
  <c r="T698" i="1" s="1"/>
  <c r="U698" i="1" s="1"/>
  <c r="V709" i="1"/>
  <c r="S709" i="1"/>
  <c r="T709" i="1" s="1"/>
  <c r="V720" i="1"/>
  <c r="S720" i="1"/>
  <c r="T720" i="1" s="1"/>
  <c r="V777" i="1"/>
  <c r="S777" i="1"/>
  <c r="U620" i="1"/>
  <c r="T634" i="1"/>
  <c r="U634" i="1" s="1"/>
  <c r="V636" i="1"/>
  <c r="W636" i="1" s="1"/>
  <c r="S636" i="1"/>
  <c r="W655" i="1"/>
  <c r="X655" i="1" s="1"/>
  <c r="S657" i="1"/>
  <c r="T657" i="1" s="1"/>
  <c r="V657" i="1"/>
  <c r="W657" i="1" s="1"/>
  <c r="X657" i="1" s="1"/>
  <c r="V677" i="1"/>
  <c r="W677" i="1" s="1"/>
  <c r="X677" i="1" s="1"/>
  <c r="S677" i="1"/>
  <c r="V724" i="1"/>
  <c r="S724" i="1"/>
  <c r="T724" i="1" s="1"/>
  <c r="U724" i="1" s="1"/>
  <c r="V740" i="1"/>
  <c r="S740" i="1"/>
  <c r="T740" i="1" s="1"/>
  <c r="V765" i="1"/>
  <c r="S765" i="1"/>
  <c r="V467" i="1"/>
  <c r="W467" i="1" s="1"/>
  <c r="X467" i="1" s="1"/>
  <c r="Y467" i="1" s="1"/>
  <c r="V489" i="1"/>
  <c r="S576" i="1"/>
  <c r="V583" i="1"/>
  <c r="W583" i="1" s="1"/>
  <c r="X583" i="1" s="1"/>
  <c r="S596" i="1"/>
  <c r="T596" i="1" s="1"/>
  <c r="S599" i="1"/>
  <c r="T599" i="1" s="1"/>
  <c r="U599" i="1" s="1"/>
  <c r="V638" i="1"/>
  <c r="W638" i="1" s="1"/>
  <c r="X638" i="1" s="1"/>
  <c r="S638" i="1"/>
  <c r="S645" i="1"/>
  <c r="T645" i="1" s="1"/>
  <c r="V645" i="1"/>
  <c r="W645" i="1" s="1"/>
  <c r="X645" i="1" s="1"/>
  <c r="T666" i="1"/>
  <c r="U666" i="1" s="1"/>
  <c r="V675" i="1"/>
  <c r="W675" i="1" s="1"/>
  <c r="X675" i="1" s="1"/>
  <c r="S675" i="1"/>
  <c r="T675" i="1" s="1"/>
  <c r="V689" i="1"/>
  <c r="W689" i="1" s="1"/>
  <c r="X689" i="1" s="1"/>
  <c r="S689" i="1"/>
  <c r="T689" i="1" s="1"/>
  <c r="U689" i="1" s="1"/>
  <c r="V695" i="1"/>
  <c r="W695" i="1" s="1"/>
  <c r="W728" i="1"/>
  <c r="X728" i="1" s="1"/>
  <c r="V743" i="1"/>
  <c r="W743" i="1" s="1"/>
  <c r="S743" i="1"/>
  <c r="S778" i="1"/>
  <c r="V778" i="1"/>
  <c r="W778" i="1" s="1"/>
  <c r="U355" i="1"/>
  <c r="X372" i="1"/>
  <c r="X380" i="1"/>
  <c r="V447" i="1"/>
  <c r="W447" i="1" s="1"/>
  <c r="V459" i="1"/>
  <c r="V513" i="1"/>
  <c r="W513" i="1" s="1"/>
  <c r="V602" i="1"/>
  <c r="W602" i="1" s="1"/>
  <c r="S644" i="1"/>
  <c r="V644" i="1"/>
  <c r="W644" i="1" s="1"/>
  <c r="V647" i="1"/>
  <c r="W647" i="1" s="1"/>
  <c r="S647" i="1"/>
  <c r="T647" i="1" s="1"/>
  <c r="U647" i="1" s="1"/>
  <c r="S656" i="1"/>
  <c r="V656" i="1"/>
  <c r="W656" i="1" s="1"/>
  <c r="V712" i="1"/>
  <c r="S712" i="1"/>
  <c r="T712" i="1" s="1"/>
  <c r="U712" i="1" s="1"/>
  <c r="V741" i="1"/>
  <c r="W741" i="1" s="1"/>
  <c r="X741" i="1" s="1"/>
  <c r="S741" i="1"/>
  <c r="T741" i="1" s="1"/>
  <c r="U741" i="1" s="1"/>
  <c r="T766" i="1"/>
  <c r="U766" i="1" s="1"/>
  <c r="X717" i="1"/>
  <c r="X721" i="1"/>
  <c r="S653" i="1"/>
  <c r="T653" i="1" s="1"/>
  <c r="S659" i="1"/>
  <c r="T659" i="1" s="1"/>
  <c r="U659" i="1" s="1"/>
  <c r="U668" i="1"/>
  <c r="S672" i="1"/>
  <c r="S711" i="1"/>
  <c r="T711" i="1" s="1"/>
  <c r="U711" i="1" s="1"/>
  <c r="S715" i="1"/>
  <c r="T715" i="1" s="1"/>
  <c r="S723" i="1"/>
  <c r="T723" i="1" s="1"/>
  <c r="U723" i="1" s="1"/>
  <c r="V752" i="1"/>
  <c r="W752" i="1" s="1"/>
  <c r="X752" i="1" s="1"/>
  <c r="S755" i="1"/>
  <c r="T755" i="1" s="1"/>
  <c r="U755" i="1" s="1"/>
  <c r="U762" i="1"/>
  <c r="S771" i="1"/>
  <c r="T771" i="1" s="1"/>
  <c r="U771" i="1" s="1"/>
  <c r="S775" i="1"/>
  <c r="T24" i="1"/>
  <c r="U24" i="1" s="1"/>
  <c r="T19" i="1"/>
  <c r="U19" i="1" s="1"/>
  <c r="T43" i="1"/>
  <c r="U43" i="1" s="1"/>
  <c r="S85" i="1"/>
  <c r="V85" i="1"/>
  <c r="T12" i="1"/>
  <c r="U12" i="1" s="1"/>
  <c r="T14" i="1"/>
  <c r="U14" i="1" s="1"/>
  <c r="T49" i="1"/>
  <c r="U49" i="1" s="1"/>
  <c r="T28" i="1"/>
  <c r="U28" i="1" s="1"/>
  <c r="W49" i="1"/>
  <c r="X49" i="1" s="1"/>
  <c r="T101" i="1"/>
  <c r="U101" i="1" s="1"/>
  <c r="T26" i="1"/>
  <c r="U26" i="1" s="1"/>
  <c r="T55" i="1"/>
  <c r="U55" i="1" s="1"/>
  <c r="X45" i="1"/>
  <c r="T110" i="1"/>
  <c r="U110" i="1" s="1"/>
  <c r="T117" i="1"/>
  <c r="U117" i="1" s="1"/>
  <c r="W148" i="1"/>
  <c r="X148" i="1" s="1"/>
  <c r="S73" i="1"/>
  <c r="V73" i="1"/>
  <c r="T16" i="1"/>
  <c r="U16" i="1" s="1"/>
  <c r="T6" i="1"/>
  <c r="U6" i="1" s="1"/>
  <c r="T30" i="1"/>
  <c r="U30" i="1" s="1"/>
  <c r="W6" i="1"/>
  <c r="X6" i="1" s="1"/>
  <c r="T8" i="1"/>
  <c r="U8" i="1" s="1"/>
  <c r="W18" i="1"/>
  <c r="X18" i="1" s="1"/>
  <c r="T20" i="1"/>
  <c r="U20" i="1" s="1"/>
  <c r="T32" i="1"/>
  <c r="U32" i="1" s="1"/>
  <c r="V64" i="1"/>
  <c r="S64" i="1"/>
  <c r="S67" i="1"/>
  <c r="V67" i="1"/>
  <c r="S79" i="1"/>
  <c r="V79" i="1"/>
  <c r="T18" i="1"/>
  <c r="U18" i="1" s="1"/>
  <c r="W5" i="1"/>
  <c r="T10" i="1"/>
  <c r="U10" i="1" s="1"/>
  <c r="T22" i="1"/>
  <c r="U22" i="1" s="1"/>
  <c r="T34" i="1"/>
  <c r="U34" i="1" s="1"/>
  <c r="T44" i="1"/>
  <c r="U44" i="1" s="1"/>
  <c r="W47" i="1"/>
  <c r="X47" i="1" s="1"/>
  <c r="T50" i="1"/>
  <c r="U50" i="1" s="1"/>
  <c r="W53" i="1"/>
  <c r="X53" i="1" s="1"/>
  <c r="T56" i="1"/>
  <c r="U56" i="1" s="1"/>
  <c r="W123" i="1"/>
  <c r="X123" i="1" s="1"/>
  <c r="T184" i="1"/>
  <c r="U184" i="1" s="1"/>
  <c r="W278" i="1"/>
  <c r="X278" i="1" s="1"/>
  <c r="V66" i="1"/>
  <c r="S66" i="1"/>
  <c r="V72" i="1"/>
  <c r="S72" i="1"/>
  <c r="V78" i="1"/>
  <c r="S78" i="1"/>
  <c r="S194" i="1"/>
  <c r="V194" i="1"/>
  <c r="V204" i="1"/>
  <c r="S45" i="1"/>
  <c r="S51" i="1"/>
  <c r="S58" i="1"/>
  <c r="S71" i="1"/>
  <c r="V71" i="1"/>
  <c r="S77" i="1"/>
  <c r="V77" i="1"/>
  <c r="S83" i="1"/>
  <c r="V83" i="1"/>
  <c r="W110" i="1"/>
  <c r="X110" i="1" s="1"/>
  <c r="S116" i="1"/>
  <c r="T119" i="1"/>
  <c r="U119" i="1" s="1"/>
  <c r="T165" i="1"/>
  <c r="U165" i="1" s="1"/>
  <c r="V172" i="1"/>
  <c r="S182" i="1"/>
  <c r="V182" i="1"/>
  <c r="S188" i="1"/>
  <c r="V188" i="1"/>
  <c r="S162" i="1"/>
  <c r="V162" i="1"/>
  <c r="T204" i="1"/>
  <c r="U204" i="1" s="1"/>
  <c r="V533" i="1"/>
  <c r="S533" i="1"/>
  <c r="S100" i="1"/>
  <c r="V100" i="1"/>
  <c r="X60" i="1"/>
  <c r="V70" i="1"/>
  <c r="S70" i="1"/>
  <c r="V76" i="1"/>
  <c r="S76" i="1"/>
  <c r="V82" i="1"/>
  <c r="S82" i="1"/>
  <c r="S88" i="1"/>
  <c r="V88" i="1"/>
  <c r="T89" i="1"/>
  <c r="U89" i="1" s="1"/>
  <c r="X104" i="1"/>
  <c r="S118" i="1"/>
  <c r="V118" i="1"/>
  <c r="W119" i="1"/>
  <c r="X119" i="1" s="1"/>
  <c r="T125" i="1"/>
  <c r="U125" i="1" s="1"/>
  <c r="W129" i="1"/>
  <c r="X129" i="1" s="1"/>
  <c r="X134" i="1"/>
  <c r="W135" i="1"/>
  <c r="X135" i="1" s="1"/>
  <c r="T138" i="1"/>
  <c r="U138" i="1" s="1"/>
  <c r="S140" i="1"/>
  <c r="V140" i="1"/>
  <c r="S150" i="1"/>
  <c r="V150" i="1"/>
  <c r="S170" i="1"/>
  <c r="V170" i="1"/>
  <c r="S176" i="1"/>
  <c r="V176" i="1"/>
  <c r="T192" i="1"/>
  <c r="U192" i="1" s="1"/>
  <c r="S198" i="1"/>
  <c r="V198" i="1"/>
  <c r="S212" i="1"/>
  <c r="V212" i="1"/>
  <c r="T216" i="1"/>
  <c r="U216" i="1" s="1"/>
  <c r="S200" i="1"/>
  <c r="V200" i="1"/>
  <c r="S210" i="1"/>
  <c r="V210" i="1"/>
  <c r="S286" i="1"/>
  <c r="V286" i="1"/>
  <c r="X46" i="1"/>
  <c r="S57" i="1"/>
  <c r="V57" i="1"/>
  <c r="S65" i="1"/>
  <c r="V65" i="1"/>
  <c r="V84" i="1"/>
  <c r="S84" i="1"/>
  <c r="X116" i="1"/>
  <c r="U143" i="1"/>
  <c r="S152" i="1"/>
  <c r="V152" i="1"/>
  <c r="T172" i="1"/>
  <c r="U172" i="1" s="1"/>
  <c r="V184" i="1"/>
  <c r="W50" i="1"/>
  <c r="X50" i="1" s="1"/>
  <c r="W58" i="1"/>
  <c r="X58" i="1" s="1"/>
  <c r="S60" i="1"/>
  <c r="S61" i="1"/>
  <c r="V61" i="1"/>
  <c r="S69" i="1"/>
  <c r="V69" i="1"/>
  <c r="S75" i="1"/>
  <c r="V75" i="1"/>
  <c r="S81" i="1"/>
  <c r="V81" i="1"/>
  <c r="X92" i="1"/>
  <c r="T99" i="1"/>
  <c r="U99" i="1" s="1"/>
  <c r="X105" i="1"/>
  <c r="U113" i="1"/>
  <c r="W128" i="1"/>
  <c r="X128" i="1" s="1"/>
  <c r="S134" i="1"/>
  <c r="U137" i="1"/>
  <c r="V138" i="1"/>
  <c r="W142" i="1"/>
  <c r="X142" i="1" s="1"/>
  <c r="S164" i="1"/>
  <c r="V164" i="1"/>
  <c r="S186" i="1"/>
  <c r="V186" i="1"/>
  <c r="V192" i="1"/>
  <c r="S206" i="1"/>
  <c r="V206" i="1"/>
  <c r="V216" i="1"/>
  <c r="W244" i="1"/>
  <c r="X244" i="1" s="1"/>
  <c r="S306" i="1"/>
  <c r="V306" i="1"/>
  <c r="S282" i="1"/>
  <c r="V282" i="1"/>
  <c r="P784" i="1"/>
  <c r="P1" i="1" s="1"/>
  <c r="V68" i="1"/>
  <c r="S68" i="1"/>
  <c r="V74" i="1"/>
  <c r="S74" i="1"/>
  <c r="V80" i="1"/>
  <c r="S80" i="1"/>
  <c r="X86" i="1"/>
  <c r="T87" i="1"/>
  <c r="U87" i="1" s="1"/>
  <c r="X122" i="1"/>
  <c r="S136" i="1"/>
  <c r="V136" i="1"/>
  <c r="T168" i="1"/>
  <c r="U168" i="1" s="1"/>
  <c r="S174" i="1"/>
  <c r="V174" i="1"/>
  <c r="T196" i="1"/>
  <c r="U196" i="1" s="1"/>
  <c r="S294" i="1"/>
  <c r="V294" i="1"/>
  <c r="U106" i="1"/>
  <c r="U124" i="1"/>
  <c r="X137" i="1"/>
  <c r="T156" i="1"/>
  <c r="U156" i="1" s="1"/>
  <c r="S158" i="1"/>
  <c r="V158" i="1"/>
  <c r="T178" i="1"/>
  <c r="U178" i="1" s="1"/>
  <c r="U189" i="1"/>
  <c r="T190" i="1"/>
  <c r="U190" i="1" s="1"/>
  <c r="U213" i="1"/>
  <c r="T214" i="1"/>
  <c r="U214" i="1" s="1"/>
  <c r="V496" i="1"/>
  <c r="S496" i="1"/>
  <c r="U94" i="1"/>
  <c r="V106" i="1"/>
  <c r="U112" i="1"/>
  <c r="V124" i="1"/>
  <c r="U130" i="1"/>
  <c r="T144" i="1"/>
  <c r="U144" i="1" s="1"/>
  <c r="S146" i="1"/>
  <c r="V146" i="1"/>
  <c r="U149" i="1"/>
  <c r="S407" i="1"/>
  <c r="V407" i="1"/>
  <c r="S421" i="1"/>
  <c r="V421" i="1"/>
  <c r="U207" i="1"/>
  <c r="T208" i="1"/>
  <c r="U208" i="1" s="1"/>
  <c r="S419" i="1"/>
  <c r="V419" i="1"/>
  <c r="S477" i="1"/>
  <c r="V477" i="1"/>
  <c r="V444" i="1"/>
  <c r="S444" i="1"/>
  <c r="S531" i="1"/>
  <c r="V531" i="1"/>
  <c r="S768" i="1"/>
  <c r="V768" i="1"/>
  <c r="X127" i="1"/>
  <c r="X201" i="1"/>
  <c r="X213" i="1"/>
  <c r="T264" i="1"/>
  <c r="U264" i="1" s="1"/>
  <c r="T270" i="1"/>
  <c r="U270" i="1" s="1"/>
  <c r="T276" i="1"/>
  <c r="U276" i="1" s="1"/>
  <c r="T280" i="1"/>
  <c r="U280" i="1" s="1"/>
  <c r="T292" i="1"/>
  <c r="U292" i="1" s="1"/>
  <c r="T304" i="1"/>
  <c r="U304" i="1" s="1"/>
  <c r="T314" i="1"/>
  <c r="U314" i="1" s="1"/>
  <c r="T326" i="1"/>
  <c r="U326" i="1" s="1"/>
  <c r="T338" i="1"/>
  <c r="U338" i="1" s="1"/>
  <c r="V408" i="1"/>
  <c r="S408" i="1"/>
  <c r="W442" i="1"/>
  <c r="X442" i="1" s="1"/>
  <c r="S505" i="1"/>
  <c r="V505" i="1"/>
  <c r="U218" i="1"/>
  <c r="U219" i="1"/>
  <c r="U224" i="1"/>
  <c r="U225" i="1"/>
  <c r="T226" i="1"/>
  <c r="U226" i="1" s="1"/>
  <c r="U230" i="1"/>
  <c r="U231" i="1"/>
  <c r="U236" i="1"/>
  <c r="U237" i="1"/>
  <c r="T238" i="1"/>
  <c r="U238" i="1" s="1"/>
  <c r="U242" i="1"/>
  <c r="U243" i="1"/>
  <c r="U248" i="1"/>
  <c r="U249" i="1"/>
  <c r="T250" i="1"/>
  <c r="U250" i="1" s="1"/>
  <c r="U254" i="1"/>
  <c r="U255" i="1"/>
  <c r="U260" i="1"/>
  <c r="U261" i="1"/>
  <c r="T262" i="1"/>
  <c r="U262" i="1" s="1"/>
  <c r="U266" i="1"/>
  <c r="T268" i="1"/>
  <c r="U268" i="1" s="1"/>
  <c r="U272" i="1"/>
  <c r="U273" i="1"/>
  <c r="T274" i="1"/>
  <c r="U274" i="1" s="1"/>
  <c r="T278" i="1"/>
  <c r="U278" i="1" s="1"/>
  <c r="V292" i="1"/>
  <c r="V304" i="1"/>
  <c r="V314" i="1"/>
  <c r="T317" i="1"/>
  <c r="U317" i="1" s="1"/>
  <c r="V326" i="1"/>
  <c r="V338" i="1"/>
  <c r="S442" i="1"/>
  <c r="S453" i="1"/>
  <c r="V453" i="1"/>
  <c r="S473" i="1"/>
  <c r="V473" i="1"/>
  <c r="W541" i="1"/>
  <c r="X541" i="1" s="1"/>
  <c r="Y541" i="1" s="1"/>
  <c r="S298" i="1"/>
  <c r="V298" i="1"/>
  <c r="S310" i="1"/>
  <c r="V310" i="1"/>
  <c r="S322" i="1"/>
  <c r="V322" i="1"/>
  <c r="S334" i="1"/>
  <c r="V334" i="1"/>
  <c r="S346" i="1"/>
  <c r="V346" i="1"/>
  <c r="X352" i="1"/>
  <c r="X364" i="1"/>
  <c r="X376" i="1"/>
  <c r="X388" i="1"/>
  <c r="X400" i="1"/>
  <c r="W413" i="1"/>
  <c r="X413" i="1" s="1"/>
  <c r="Y413" i="1" s="1"/>
  <c r="V430" i="1"/>
  <c r="S430" i="1"/>
  <c r="S471" i="1"/>
  <c r="V471" i="1"/>
  <c r="S479" i="1"/>
  <c r="V479" i="1"/>
  <c r="X139" i="1"/>
  <c r="U148" i="1"/>
  <c r="X151" i="1"/>
  <c r="U154" i="1"/>
  <c r="U160" i="1"/>
  <c r="U166" i="1"/>
  <c r="X171" i="1"/>
  <c r="X183" i="1"/>
  <c r="X195" i="1"/>
  <c r="X207" i="1"/>
  <c r="V218" i="1"/>
  <c r="V224" i="1"/>
  <c r="V230" i="1"/>
  <c r="V236" i="1"/>
  <c r="V242" i="1"/>
  <c r="V248" i="1"/>
  <c r="V254" i="1"/>
  <c r="V260" i="1"/>
  <c r="V266" i="1"/>
  <c r="V272" i="1"/>
  <c r="S316" i="1"/>
  <c r="V316" i="1"/>
  <c r="S328" i="1"/>
  <c r="V328" i="1"/>
  <c r="S340" i="1"/>
  <c r="V340" i="1"/>
  <c r="V354" i="1"/>
  <c r="S354" i="1"/>
  <c r="S361" i="1"/>
  <c r="V361" i="1"/>
  <c r="V366" i="1"/>
  <c r="S366" i="1"/>
  <c r="S373" i="1"/>
  <c r="V373" i="1"/>
  <c r="V378" i="1"/>
  <c r="S378" i="1"/>
  <c r="S385" i="1"/>
  <c r="V385" i="1"/>
  <c r="V390" i="1"/>
  <c r="S390" i="1"/>
  <c r="S397" i="1"/>
  <c r="V397" i="1"/>
  <c r="V402" i="1"/>
  <c r="S402" i="1"/>
  <c r="S433" i="1"/>
  <c r="V433" i="1"/>
  <c r="W456" i="1"/>
  <c r="X456" i="1" s="1"/>
  <c r="T509" i="1"/>
  <c r="U509" i="1" s="1"/>
  <c r="V498" i="1"/>
  <c r="S498" i="1"/>
  <c r="T525" i="1"/>
  <c r="U525" i="1" s="1"/>
  <c r="V527" i="1"/>
  <c r="S527" i="1"/>
  <c r="W535" i="1"/>
  <c r="X535" i="1" s="1"/>
  <c r="W574" i="1"/>
  <c r="X574" i="1" s="1"/>
  <c r="T687" i="1"/>
  <c r="U687" i="1" s="1"/>
  <c r="T318" i="1"/>
  <c r="U318" i="1" s="1"/>
  <c r="T330" i="1"/>
  <c r="U330" i="1" s="1"/>
  <c r="T342" i="1"/>
  <c r="U342" i="1" s="1"/>
  <c r="S409" i="1"/>
  <c r="V409" i="1"/>
  <c r="W418" i="1"/>
  <c r="X418" i="1" s="1"/>
  <c r="W427" i="1"/>
  <c r="X427" i="1" s="1"/>
  <c r="W432" i="1"/>
  <c r="X432" i="1" s="1"/>
  <c r="S441" i="1"/>
  <c r="V441" i="1"/>
  <c r="V446" i="1"/>
  <c r="S446" i="1"/>
  <c r="S481" i="1"/>
  <c r="V481" i="1"/>
  <c r="V494" i="1"/>
  <c r="S494" i="1"/>
  <c r="W502" i="1"/>
  <c r="X502" i="1" s="1"/>
  <c r="W504" i="1"/>
  <c r="X504" i="1" s="1"/>
  <c r="T519" i="1"/>
  <c r="U519" i="1" s="1"/>
  <c r="V521" i="1"/>
  <c r="S521" i="1"/>
  <c r="V525" i="1"/>
  <c r="T284" i="1"/>
  <c r="U284" i="1" s="1"/>
  <c r="T296" i="1"/>
  <c r="U296" i="1" s="1"/>
  <c r="T308" i="1"/>
  <c r="U308" i="1" s="1"/>
  <c r="V318" i="1"/>
  <c r="T320" i="1"/>
  <c r="U320" i="1" s="1"/>
  <c r="V330" i="1"/>
  <c r="T332" i="1"/>
  <c r="U332" i="1" s="1"/>
  <c r="V342" i="1"/>
  <c r="T344" i="1"/>
  <c r="U344" i="1" s="1"/>
  <c r="S353" i="1"/>
  <c r="V353" i="1"/>
  <c r="S365" i="1"/>
  <c r="V365" i="1"/>
  <c r="S377" i="1"/>
  <c r="V377" i="1"/>
  <c r="S389" i="1"/>
  <c r="V389" i="1"/>
  <c r="S401" i="1"/>
  <c r="V401" i="1"/>
  <c r="S418" i="1"/>
  <c r="S429" i="1"/>
  <c r="V429" i="1"/>
  <c r="S432" i="1"/>
  <c r="V434" i="1"/>
  <c r="S434" i="1"/>
  <c r="X440" i="1"/>
  <c r="S455" i="1"/>
  <c r="V455" i="1"/>
  <c r="X465" i="1"/>
  <c r="Y465" i="1" s="1"/>
  <c r="W472" i="1"/>
  <c r="X472" i="1" s="1"/>
  <c r="V474" i="1"/>
  <c r="S474" i="1"/>
  <c r="S502" i="1"/>
  <c r="S504" i="1"/>
  <c r="W510" i="1"/>
  <c r="X510" i="1" s="1"/>
  <c r="V519" i="1"/>
  <c r="W523" i="1"/>
  <c r="X523" i="1" s="1"/>
  <c r="Y523" i="1" s="1"/>
  <c r="X550" i="1"/>
  <c r="U558" i="1"/>
  <c r="T562" i="1"/>
  <c r="U562" i="1" s="1"/>
  <c r="X571" i="1"/>
  <c r="W573" i="1"/>
  <c r="X573" i="1" s="1"/>
  <c r="V761" i="1"/>
  <c r="S761" i="1"/>
  <c r="S417" i="1"/>
  <c r="V417" i="1"/>
  <c r="V422" i="1"/>
  <c r="S422" i="1"/>
  <c r="S443" i="1"/>
  <c r="V443" i="1"/>
  <c r="S457" i="1"/>
  <c r="V457" i="1"/>
  <c r="V470" i="1"/>
  <c r="S470" i="1"/>
  <c r="T472" i="1"/>
  <c r="U472" i="1" s="1"/>
  <c r="W478" i="1"/>
  <c r="X478" i="1" s="1"/>
  <c r="W480" i="1"/>
  <c r="X480" i="1" s="1"/>
  <c r="S497" i="1"/>
  <c r="V497" i="1"/>
  <c r="V543" i="1"/>
  <c r="S543" i="1"/>
  <c r="V549" i="1"/>
  <c r="S549" i="1"/>
  <c r="V665" i="1"/>
  <c r="S665" i="1"/>
  <c r="W725" i="1"/>
  <c r="X725" i="1" s="1"/>
  <c r="V749" i="1"/>
  <c r="S749" i="1"/>
  <c r="T288" i="1"/>
  <c r="U288" i="1" s="1"/>
  <c r="T312" i="1"/>
  <c r="U312" i="1" s="1"/>
  <c r="T324" i="1"/>
  <c r="U324" i="1" s="1"/>
  <c r="T336" i="1"/>
  <c r="U336" i="1" s="1"/>
  <c r="S357" i="1"/>
  <c r="V357" i="1"/>
  <c r="S369" i="1"/>
  <c r="V369" i="1"/>
  <c r="S381" i="1"/>
  <c r="V381" i="1"/>
  <c r="S393" i="1"/>
  <c r="V393" i="1"/>
  <c r="S405" i="1"/>
  <c r="V405" i="1"/>
  <c r="V410" i="1"/>
  <c r="S410" i="1"/>
  <c r="X416" i="1"/>
  <c r="X423" i="1"/>
  <c r="Y423" i="1" s="1"/>
  <c r="S431" i="1"/>
  <c r="V431" i="1"/>
  <c r="U440" i="1"/>
  <c r="S445" i="1"/>
  <c r="V445" i="1"/>
  <c r="S478" i="1"/>
  <c r="S480" i="1"/>
  <c r="S495" i="1"/>
  <c r="V495" i="1"/>
  <c r="S501" i="1"/>
  <c r="V501" i="1"/>
  <c r="S503" i="1"/>
  <c r="V503" i="1"/>
  <c r="T537" i="1"/>
  <c r="U537" i="1" s="1"/>
  <c r="V539" i="1"/>
  <c r="S539" i="1"/>
  <c r="U594" i="1"/>
  <c r="V462" i="1"/>
  <c r="S462" i="1"/>
  <c r="S469" i="1"/>
  <c r="V469" i="1"/>
  <c r="V486" i="1"/>
  <c r="S486" i="1"/>
  <c r="X492" i="1"/>
  <c r="S493" i="1"/>
  <c r="V493" i="1"/>
  <c r="U545" i="1"/>
  <c r="W639" i="1"/>
  <c r="X639" i="1" s="1"/>
  <c r="T699" i="1"/>
  <c r="U699" i="1" s="1"/>
  <c r="V518" i="1"/>
  <c r="S518" i="1"/>
  <c r="V524" i="1"/>
  <c r="S524" i="1"/>
  <c r="V530" i="1"/>
  <c r="S530" i="1"/>
  <c r="V536" i="1"/>
  <c r="S536" i="1"/>
  <c r="V542" i="1"/>
  <c r="S542" i="1"/>
  <c r="W569" i="1"/>
  <c r="X569" i="1" s="1"/>
  <c r="W579" i="1"/>
  <c r="X579" i="1" s="1"/>
  <c r="W667" i="1"/>
  <c r="X667" i="1" s="1"/>
  <c r="W683" i="1"/>
  <c r="X683" i="1" s="1"/>
  <c r="T693" i="1"/>
  <c r="U693" i="1" s="1"/>
  <c r="T695" i="1"/>
  <c r="U695" i="1" s="1"/>
  <c r="S352" i="1"/>
  <c r="S356" i="1"/>
  <c r="S360" i="1"/>
  <c r="S364" i="1"/>
  <c r="S368" i="1"/>
  <c r="S372" i="1"/>
  <c r="S376" i="1"/>
  <c r="S380" i="1"/>
  <c r="S384" i="1"/>
  <c r="S388" i="1"/>
  <c r="S392" i="1"/>
  <c r="S396" i="1"/>
  <c r="S400" i="1"/>
  <c r="S404" i="1"/>
  <c r="S414" i="1"/>
  <c r="S426" i="1"/>
  <c r="S438" i="1"/>
  <c r="U448" i="1"/>
  <c r="Y448" i="1" s="1"/>
  <c r="S450" i="1"/>
  <c r="U459" i="1"/>
  <c r="S460" i="1"/>
  <c r="U461" i="1"/>
  <c r="S466" i="1"/>
  <c r="S484" i="1"/>
  <c r="S490" i="1"/>
  <c r="S512" i="1"/>
  <c r="U520" i="1"/>
  <c r="T563" i="1"/>
  <c r="U563" i="1" s="1"/>
  <c r="U574" i="1"/>
  <c r="W575" i="1"/>
  <c r="X575" i="1" s="1"/>
  <c r="S579" i="1"/>
  <c r="V627" i="1"/>
  <c r="S627" i="1"/>
  <c r="S683" i="1"/>
  <c r="U688" i="1"/>
  <c r="W547" i="1"/>
  <c r="X547" i="1" s="1"/>
  <c r="T581" i="1"/>
  <c r="U581" i="1" s="1"/>
  <c r="W649" i="1"/>
  <c r="X649" i="1" s="1"/>
  <c r="T671" i="1"/>
  <c r="U671" i="1" s="1"/>
  <c r="S516" i="1"/>
  <c r="V522" i="1"/>
  <c r="S522" i="1"/>
  <c r="V528" i="1"/>
  <c r="S528" i="1"/>
  <c r="V534" i="1"/>
  <c r="S534" i="1"/>
  <c r="V540" i="1"/>
  <c r="S540" i="1"/>
  <c r="S547" i="1"/>
  <c r="U556" i="1"/>
  <c r="W561" i="1"/>
  <c r="X561" i="1" s="1"/>
  <c r="T577" i="1"/>
  <c r="U577" i="1" s="1"/>
  <c r="U592" i="1"/>
  <c r="W593" i="1"/>
  <c r="X593" i="1" s="1"/>
  <c r="W597" i="1"/>
  <c r="X597" i="1" s="1"/>
  <c r="X610" i="1"/>
  <c r="T664" i="1"/>
  <c r="U664" i="1" s="1"/>
  <c r="U560" i="1"/>
  <c r="W577" i="1"/>
  <c r="X577" i="1" s="1"/>
  <c r="T580" i="1"/>
  <c r="U580" i="1" s="1"/>
  <c r="W592" i="1"/>
  <c r="X592" i="1" s="1"/>
  <c r="T630" i="1"/>
  <c r="U630" i="1" s="1"/>
  <c r="W631" i="1"/>
  <c r="X631" i="1" s="1"/>
  <c r="W685" i="1"/>
  <c r="X685" i="1" s="1"/>
  <c r="T744" i="1"/>
  <c r="U744" i="1" s="1"/>
  <c r="T583" i="1"/>
  <c r="U583" i="1" s="1"/>
  <c r="W599" i="1"/>
  <c r="X599" i="1" s="1"/>
  <c r="W641" i="1"/>
  <c r="X641" i="1" s="1"/>
  <c r="X650" i="1"/>
  <c r="W651" i="1"/>
  <c r="X651" i="1" s="1"/>
  <c r="W659" i="1"/>
  <c r="X659" i="1" s="1"/>
  <c r="X668" i="1"/>
  <c r="W669" i="1"/>
  <c r="X669" i="1" s="1"/>
  <c r="X686" i="1"/>
  <c r="V692" i="1"/>
  <c r="S692" i="1"/>
  <c r="V694" i="1"/>
  <c r="S694" i="1"/>
  <c r="X695" i="1"/>
  <c r="W707" i="1"/>
  <c r="X707" i="1" s="1"/>
  <c r="V730" i="1"/>
  <c r="S730" i="1"/>
  <c r="S780" i="1"/>
  <c r="V780" i="1"/>
  <c r="V783" i="1"/>
  <c r="S783" i="1"/>
  <c r="T621" i="1"/>
  <c r="U621" i="1" s="1"/>
  <c r="T641" i="1"/>
  <c r="U641" i="1" s="1"/>
  <c r="S756" i="1"/>
  <c r="V756" i="1"/>
  <c r="W548" i="1"/>
  <c r="X548" i="1" s="1"/>
  <c r="T551" i="1"/>
  <c r="U551" i="1" s="1"/>
  <c r="T553" i="1"/>
  <c r="U553" i="1" s="1"/>
  <c r="U568" i="1"/>
  <c r="T571" i="1"/>
  <c r="U571" i="1" s="1"/>
  <c r="X581" i="1"/>
  <c r="U586" i="1"/>
  <c r="T589" i="1"/>
  <c r="U589" i="1" s="1"/>
  <c r="T606" i="1"/>
  <c r="U606" i="1" s="1"/>
  <c r="S615" i="1"/>
  <c r="T617" i="1"/>
  <c r="U617" i="1" s="1"/>
  <c r="X621" i="1"/>
  <c r="W623" i="1"/>
  <c r="X623" i="1" s="1"/>
  <c r="W635" i="1"/>
  <c r="X635" i="1" s="1"/>
  <c r="W653" i="1"/>
  <c r="X653" i="1" s="1"/>
  <c r="X661" i="1"/>
  <c r="X662" i="1"/>
  <c r="W671" i="1"/>
  <c r="X671" i="1" s="1"/>
  <c r="V700" i="1"/>
  <c r="S700" i="1"/>
  <c r="X726" i="1"/>
  <c r="V781" i="1"/>
  <c r="S781" i="1"/>
  <c r="X560" i="1"/>
  <c r="X572" i="1"/>
  <c r="Y572" i="1" s="1"/>
  <c r="X584" i="1"/>
  <c r="X590" i="1"/>
  <c r="X596" i="1"/>
  <c r="X608" i="1"/>
  <c r="X620" i="1"/>
  <c r="X626" i="1"/>
  <c r="X646" i="1"/>
  <c r="X676" i="1"/>
  <c r="W693" i="1"/>
  <c r="X693" i="1" s="1"/>
  <c r="W738" i="1"/>
  <c r="X738" i="1" s="1"/>
  <c r="W771" i="1"/>
  <c r="X771" i="1" s="1"/>
  <c r="V773" i="1"/>
  <c r="S773" i="1"/>
  <c r="V748" i="1"/>
  <c r="S748" i="1"/>
  <c r="S758" i="1"/>
  <c r="V758" i="1"/>
  <c r="X552" i="1"/>
  <c r="X570" i="1"/>
  <c r="X576" i="1"/>
  <c r="X582" i="1"/>
  <c r="X600" i="1"/>
  <c r="X612" i="1"/>
  <c r="X618" i="1"/>
  <c r="T631" i="1"/>
  <c r="U631" i="1" s="1"/>
  <c r="X642" i="1"/>
  <c r="T643" i="1"/>
  <c r="U643" i="1" s="1"/>
  <c r="X648" i="1"/>
  <c r="X654" i="1"/>
  <c r="X660" i="1"/>
  <c r="X666" i="1"/>
  <c r="X672" i="1"/>
  <c r="T673" i="1"/>
  <c r="U673" i="1" s="1"/>
  <c r="X678" i="1"/>
  <c r="X684" i="1"/>
  <c r="W691" i="1"/>
  <c r="X691" i="1" s="1"/>
  <c r="X713" i="1"/>
  <c r="V739" i="1"/>
  <c r="S739" i="1"/>
  <c r="S742" i="1"/>
  <c r="W729" i="1"/>
  <c r="X729" i="1" s="1"/>
  <c r="S760" i="1"/>
  <c r="V760" i="1"/>
  <c r="S770" i="1"/>
  <c r="V770" i="1"/>
  <c r="T706" i="1"/>
  <c r="U706" i="1" s="1"/>
  <c r="T710" i="1"/>
  <c r="U710" i="1" s="1"/>
  <c r="W732" i="1"/>
  <c r="X732" i="1" s="1"/>
  <c r="X754" i="1"/>
  <c r="W757" i="1"/>
  <c r="X757" i="1" s="1"/>
  <c r="S772" i="1"/>
  <c r="V772" i="1"/>
  <c r="S782" i="1"/>
  <c r="V782" i="1"/>
  <c r="U702" i="1"/>
  <c r="U703" i="1"/>
  <c r="Y703" i="1" s="1"/>
  <c r="U707" i="1"/>
  <c r="U714" i="1"/>
  <c r="U719" i="1"/>
  <c r="U721" i="1"/>
  <c r="U725" i="1"/>
  <c r="T736" i="1"/>
  <c r="U736" i="1" s="1"/>
  <c r="T745" i="1"/>
  <c r="U745" i="1" s="1"/>
  <c r="W759" i="1"/>
  <c r="X759" i="1" s="1"/>
  <c r="X766" i="1"/>
  <c r="W769" i="1"/>
  <c r="X769" i="1" s="1"/>
  <c r="X755" i="1"/>
  <c r="X779" i="1"/>
  <c r="U734" i="1"/>
  <c r="U752" i="1"/>
  <c r="S753" i="1"/>
  <c r="U776" i="1"/>
  <c r="Y591" i="1" l="1"/>
  <c r="U575" i="1"/>
  <c r="Y331" i="1"/>
  <c r="X630" i="1"/>
  <c r="Y630" i="1" s="1"/>
  <c r="X544" i="1"/>
  <c r="U526" i="1"/>
  <c r="Y526" i="1" s="1"/>
  <c r="X594" i="1"/>
  <c r="Y12" i="1"/>
  <c r="X324" i="1"/>
  <c r="Y324" i="1" s="1"/>
  <c r="X778" i="1"/>
  <c r="U726" i="1"/>
  <c r="Y726" i="1" s="1"/>
  <c r="X545" i="1"/>
  <c r="Y545" i="1" s="1"/>
  <c r="U177" i="1"/>
  <c r="U488" i="1"/>
  <c r="Y488" i="1" s="1"/>
  <c r="Y535" i="1"/>
  <c r="U129" i="1"/>
  <c r="Y129" i="1" s="1"/>
  <c r="Y668" i="1"/>
  <c r="U728" i="1"/>
  <c r="Y728" i="1" s="1"/>
  <c r="X624" i="1"/>
  <c r="X383" i="1"/>
  <c r="Y383" i="1" s="1"/>
  <c r="Y717" i="1"/>
  <c r="X312" i="1"/>
  <c r="Y312" i="1" s="1"/>
  <c r="X225" i="1"/>
  <c r="Y225" i="1" s="1"/>
  <c r="Y511" i="1"/>
  <c r="U507" i="1"/>
  <c r="Y253" i="1"/>
  <c r="U610" i="1"/>
  <c r="Y610" i="1" s="1"/>
  <c r="X670" i="1"/>
  <c r="U544" i="1"/>
  <c r="Y544" i="1" s="1"/>
  <c r="Y714" i="1"/>
  <c r="U570" i="1"/>
  <c r="Y570" i="1" s="1"/>
  <c r="X133" i="1"/>
  <c r="Y133" i="1" s="1"/>
  <c r="U315" i="1"/>
  <c r="U111" i="1"/>
  <c r="Y111" i="1" s="1"/>
  <c r="Y277" i="1"/>
  <c r="Y241" i="1"/>
  <c r="X468" i="1"/>
  <c r="X145" i="1"/>
  <c r="Y506" i="1"/>
  <c r="Y706" i="1"/>
  <c r="Y427" i="1"/>
  <c r="Y139" i="1"/>
  <c r="Y754" i="1"/>
  <c r="U696" i="1"/>
  <c r="Y696" i="1" s="1"/>
  <c r="X632" i="1"/>
  <c r="Y632" i="1" s="1"/>
  <c r="X359" i="1"/>
  <c r="Y359" i="1" s="1"/>
  <c r="X348" i="1"/>
  <c r="Y348" i="1" s="1"/>
  <c r="Y273" i="1"/>
  <c r="X54" i="1"/>
  <c r="Y54" i="1" s="1"/>
  <c r="U171" i="1"/>
  <c r="Y690" i="1"/>
  <c r="Y229" i="1"/>
  <c r="Y774" i="1"/>
  <c r="X622" i="1"/>
  <c r="U538" i="1"/>
  <c r="U161" i="1"/>
  <c r="U485" i="1"/>
  <c r="Y491" i="1"/>
  <c r="X234" i="1"/>
  <c r="Y234" i="1" s="1"/>
  <c r="X102" i="1"/>
  <c r="Y102" i="1" s="1"/>
  <c r="Y181" i="1"/>
  <c r="Y358" i="1"/>
  <c r="U46" i="1"/>
  <c r="Y46" i="1" s="1"/>
  <c r="Y537" i="1"/>
  <c r="Y751" i="1"/>
  <c r="U669" i="1"/>
  <c r="Y669" i="1" s="1"/>
  <c r="X606" i="1"/>
  <c r="Y606" i="1" s="1"/>
  <c r="X246" i="1"/>
  <c r="Y246" i="1" s="1"/>
  <c r="Y355" i="1"/>
  <c r="X566" i="1"/>
  <c r="X554" i="1"/>
  <c r="Y554" i="1" s="1"/>
  <c r="Y439" i="1"/>
  <c r="X94" i="1"/>
  <c r="Y94" i="1" s="1"/>
  <c r="X52" i="1"/>
  <c r="U720" i="1"/>
  <c r="X664" i="1"/>
  <c r="X437" i="1"/>
  <c r="Y437" i="1" s="1"/>
  <c r="X163" i="1"/>
  <c r="Y163" i="1" s="1"/>
  <c r="Y704" i="1"/>
  <c r="U740" i="1"/>
  <c r="Y575" i="1"/>
  <c r="U651" i="1"/>
  <c r="Y651" i="1" s="1"/>
  <c r="X647" i="1"/>
  <c r="Y647" i="1" s="1"/>
  <c r="U623" i="1"/>
  <c r="Y623" i="1" s="1"/>
  <c r="Y269" i="1"/>
  <c r="Y217" i="1"/>
  <c r="U727" i="1"/>
  <c r="U715" i="1"/>
  <c r="Y715" i="1" s="1"/>
  <c r="U676" i="1"/>
  <c r="Y676" i="1" s="1"/>
  <c r="U640" i="1"/>
  <c r="X674" i="1"/>
  <c r="X395" i="1"/>
  <c r="Y395" i="1" s="1"/>
  <c r="X115" i="1"/>
  <c r="Y115" i="1" s="1"/>
  <c r="Y156" i="1"/>
  <c r="X238" i="1"/>
  <c r="Y238" i="1" s="1"/>
  <c r="X154" i="1"/>
  <c r="Y154" i="1" s="1"/>
  <c r="U697" i="1"/>
  <c r="Y697" i="1" s="1"/>
  <c r="X743" i="1"/>
  <c r="Y403" i="1"/>
  <c r="Y96" i="1"/>
  <c r="U52" i="1"/>
  <c r="Y47" i="1"/>
  <c r="Y711" i="1"/>
  <c r="U412" i="1"/>
  <c r="Y412" i="1" s="1"/>
  <c r="Y122" i="1"/>
  <c r="U678" i="1"/>
  <c r="Y678" i="1" s="1"/>
  <c r="X274" i="1"/>
  <c r="Y274" i="1" s="1"/>
  <c r="Y227" i="1"/>
  <c r="U650" i="1"/>
  <c r="Y650" i="1" s="1"/>
  <c r="Y293" i="1"/>
  <c r="X634" i="1"/>
  <c r="Y634" i="1" s="1"/>
  <c r="Y662" i="1"/>
  <c r="U550" i="1"/>
  <c r="Y550" i="1" s="1"/>
  <c r="Y203" i="1"/>
  <c r="U713" i="1"/>
  <c r="Y713" i="1" s="1"/>
  <c r="X688" i="1"/>
  <c r="Y688" i="1" s="1"/>
  <c r="U681" i="1"/>
  <c r="Y681" i="1" s="1"/>
  <c r="X598" i="1"/>
  <c r="Y598" i="1" s="1"/>
  <c r="X588" i="1"/>
  <c r="U588" i="1"/>
  <c r="Y569" i="1"/>
  <c r="X461" i="1"/>
  <c r="Y461" i="1" s="1"/>
  <c r="X189" i="1"/>
  <c r="Y189" i="1" s="1"/>
  <c r="X120" i="1"/>
  <c r="Y120" i="1" s="1"/>
  <c r="X317" i="1"/>
  <c r="Y317" i="1" s="1"/>
  <c r="Y263" i="1"/>
  <c r="Y297" i="1"/>
  <c r="U757" i="1"/>
  <c r="Y757" i="1" s="1"/>
  <c r="U639" i="1"/>
  <c r="Y639" i="1" s="1"/>
  <c r="Y285" i="1"/>
  <c r="U611" i="1"/>
  <c r="Y611" i="1" s="1"/>
  <c r="U464" i="1"/>
  <c r="Y464" i="1" s="1"/>
  <c r="X222" i="1"/>
  <c r="Y222" i="1" s="1"/>
  <c r="Y391" i="1"/>
  <c r="U456" i="1"/>
  <c r="Y456" i="1" s="1"/>
  <c r="W327" i="1"/>
  <c r="X327" i="1" s="1"/>
  <c r="U183" i="1"/>
  <c r="X55" i="1"/>
  <c r="Y55" i="1" s="1"/>
  <c r="Y723" i="1"/>
  <c r="U416" i="1"/>
  <c r="Y416" i="1" s="1"/>
  <c r="X279" i="1"/>
  <c r="Y279" i="1" s="1"/>
  <c r="Y159" i="1"/>
  <c r="Y776" i="1"/>
  <c r="Y128" i="1"/>
  <c r="Y745" i="1"/>
  <c r="U708" i="1"/>
  <c r="Y708" i="1" s="1"/>
  <c r="U657" i="1"/>
  <c r="Y657" i="1" s="1"/>
  <c r="U436" i="1"/>
  <c r="Y436" i="1" s="1"/>
  <c r="Y332" i="1"/>
  <c r="X121" i="1"/>
  <c r="U95" i="1"/>
  <c r="Y95" i="1" s="1"/>
  <c r="X750" i="1"/>
  <c r="Y752" i="1"/>
  <c r="X578" i="1"/>
  <c r="X680" i="1"/>
  <c r="Y680" i="1" s="1"/>
  <c r="U596" i="1"/>
  <c r="Y596" i="1" s="1"/>
  <c r="X415" i="1"/>
  <c r="Y415" i="1" s="1"/>
  <c r="Y145" i="1"/>
  <c r="X734" i="1"/>
  <c r="Y734" i="1" s="1"/>
  <c r="X558" i="1"/>
  <c r="Y558" i="1" s="1"/>
  <c r="Y738" i="1"/>
  <c r="X614" i="1"/>
  <c r="Y614" i="1" s="1"/>
  <c r="Y571" i="1"/>
  <c r="U552" i="1"/>
  <c r="Y552" i="1" s="1"/>
  <c r="Y583" i="1"/>
  <c r="X637" i="1"/>
  <c r="Y637" i="1" s="1"/>
  <c r="U424" i="1"/>
  <c r="Y320" i="1"/>
  <c r="U142" i="1"/>
  <c r="Y142" i="1" s="1"/>
  <c r="X97" i="1"/>
  <c r="Y97" i="1" s="1"/>
  <c r="W449" i="1"/>
  <c r="X449" i="1" s="1"/>
  <c r="Y449" i="1" s="1"/>
  <c r="X270" i="1"/>
  <c r="Y270" i="1" s="1"/>
  <c r="U327" i="1"/>
  <c r="X98" i="1"/>
  <c r="Y98" i="1" s="1"/>
  <c r="Y349" i="1"/>
  <c r="Y667" i="1"/>
  <c r="Y603" i="1"/>
  <c r="X112" i="1"/>
  <c r="Y112" i="1" s="1"/>
  <c r="Y736" i="1"/>
  <c r="U746" i="1"/>
  <c r="Y746" i="1" s="1"/>
  <c r="T679" i="1"/>
  <c r="U679" i="1" s="1"/>
  <c r="X658" i="1"/>
  <c r="X643" i="1"/>
  <c r="Y643" i="1" s="1"/>
  <c r="X673" i="1"/>
  <c r="Y673" i="1" s="1"/>
  <c r="U476" i="1"/>
  <c r="Y476" i="1" s="1"/>
  <c r="X371" i="1"/>
  <c r="Y371" i="1" s="1"/>
  <c r="X91" i="1"/>
  <c r="Y91" i="1" s="1"/>
  <c r="X553" i="1"/>
  <c r="Y553" i="1" s="1"/>
  <c r="U301" i="1"/>
  <c r="Y301" i="1" s="1"/>
  <c r="Y363" i="1"/>
  <c r="X499" i="1"/>
  <c r="Y499" i="1" s="1"/>
  <c r="Y303" i="1"/>
  <c r="Y702" i="1"/>
  <c r="U663" i="1"/>
  <c r="Y663" i="1" s="1"/>
  <c r="X428" i="1"/>
  <c r="X487" i="1"/>
  <c r="Y487" i="1" s="1"/>
  <c r="X767" i="1"/>
  <c r="Y767" i="1" s="1"/>
  <c r="U701" i="1"/>
  <c r="T733" i="1"/>
  <c r="U733" i="1" s="1"/>
  <c r="U267" i="1"/>
  <c r="Y267" i="1" s="1"/>
  <c r="Y387" i="1"/>
  <c r="U195" i="1"/>
  <c r="Y195" i="1" s="1"/>
  <c r="U153" i="1"/>
  <c r="Y153" i="1" s="1"/>
  <c r="T291" i="1"/>
  <c r="U291" i="1" s="1"/>
  <c r="Y291" i="1" s="1"/>
  <c r="G375" i="2"/>
  <c r="U709" i="1"/>
  <c r="W699" i="1"/>
  <c r="X699" i="1" s="1"/>
  <c r="Y699" i="1" s="1"/>
  <c r="Y729" i="1"/>
  <c r="Y654" i="1"/>
  <c r="X636" i="1"/>
  <c r="X564" i="1"/>
  <c r="Y564" i="1" s="1"/>
  <c r="Y608" i="1"/>
  <c r="X679" i="1"/>
  <c r="T677" i="1"/>
  <c r="U677" i="1" s="1"/>
  <c r="Y677" i="1" s="1"/>
  <c r="Y621" i="1"/>
  <c r="X580" i="1"/>
  <c r="Y580" i="1" s="1"/>
  <c r="U670" i="1"/>
  <c r="U624" i="1"/>
  <c r="U532" i="1"/>
  <c r="Y532" i="1" s="1"/>
  <c r="U492" i="1"/>
  <c r="Y492" i="1" s="1"/>
  <c r="U468" i="1"/>
  <c r="U508" i="1"/>
  <c r="W507" i="1"/>
  <c r="X507" i="1" s="1"/>
  <c r="X336" i="1"/>
  <c r="Y336" i="1" s="1"/>
  <c r="U339" i="1"/>
  <c r="Y339" i="1" s="1"/>
  <c r="U201" i="1"/>
  <c r="Y201" i="1" s="1"/>
  <c r="X232" i="1"/>
  <c r="Y232" i="1" s="1"/>
  <c r="Y10" i="1"/>
  <c r="U37" i="1"/>
  <c r="Y37" i="1" s="1"/>
  <c r="Y20" i="1"/>
  <c r="Y6" i="1"/>
  <c r="W11" i="1"/>
  <c r="X11" i="1" s="1"/>
  <c r="Y11" i="1" s="1"/>
  <c r="U648" i="1"/>
  <c r="Y648" i="1" s="1"/>
  <c r="T737" i="1"/>
  <c r="U737" i="1" s="1"/>
  <c r="Y737" i="1" s="1"/>
  <c r="X341" i="1"/>
  <c r="Y341" i="1" s="1"/>
  <c r="Y313" i="1"/>
  <c r="X237" i="1"/>
  <c r="Y237" i="1" s="1"/>
  <c r="U307" i="1"/>
  <c r="Y307" i="1" s="1"/>
  <c r="X475" i="1"/>
  <c r="Y475" i="1" s="1"/>
  <c r="W718" i="1"/>
  <c r="X718" i="1" s="1"/>
  <c r="Y718" i="1" s="1"/>
  <c r="Y590" i="1"/>
  <c r="Y660" i="1"/>
  <c r="Y41" i="1"/>
  <c r="Y655" i="1"/>
  <c r="U483" i="1"/>
  <c r="Y483" i="1" s="1"/>
  <c r="X157" i="1"/>
  <c r="Y290" i="1"/>
  <c r="X177" i="1"/>
  <c r="X258" i="1"/>
  <c r="Y258" i="1" s="1"/>
  <c r="Y92" i="1"/>
  <c r="X29" i="1"/>
  <c r="Y29" i="1" s="1"/>
  <c r="W265" i="1"/>
  <c r="X265" i="1" s="1"/>
  <c r="Y265" i="1" s="1"/>
  <c r="Y275" i="1"/>
  <c r="W727" i="1"/>
  <c r="X727" i="1" s="1"/>
  <c r="Y727" i="1" s="1"/>
  <c r="U764" i="1"/>
  <c r="Y764" i="1" s="1"/>
  <c r="Y735" i="1"/>
  <c r="X682" i="1"/>
  <c r="Y682" i="1" s="1"/>
  <c r="X640" i="1"/>
  <c r="X602" i="1"/>
  <c r="Y602" i="1" s="1"/>
  <c r="X644" i="1"/>
  <c r="X563" i="1"/>
  <c r="Y563" i="1" s="1"/>
  <c r="T612" i="1"/>
  <c r="U612" i="1" s="1"/>
  <c r="Y612" i="1" s="1"/>
  <c r="T567" i="1"/>
  <c r="U567" i="1" s="1"/>
  <c r="Y567" i="1" s="1"/>
  <c r="T555" i="1"/>
  <c r="U555" i="1" s="1"/>
  <c r="Y555" i="1" s="1"/>
  <c r="W509" i="1"/>
  <c r="X509" i="1" s="1"/>
  <c r="Y509" i="1" s="1"/>
  <c r="Y595" i="1"/>
  <c r="Y151" i="1"/>
  <c r="Y329" i="1"/>
  <c r="Y127" i="1"/>
  <c r="X48" i="1"/>
  <c r="Y48" i="1" s="1"/>
  <c r="X202" i="1"/>
  <c r="Y202" i="1" s="1"/>
  <c r="Y89" i="1"/>
  <c r="X196" i="1"/>
  <c r="Y196" i="1" s="1"/>
  <c r="X43" i="1"/>
  <c r="Y43" i="1" s="1"/>
  <c r="W31" i="1"/>
  <c r="X31" i="1" s="1"/>
  <c r="Y31" i="1" s="1"/>
  <c r="U763" i="1"/>
  <c r="Y763" i="1" s="1"/>
  <c r="U686" i="1"/>
  <c r="Y686" i="1" s="1"/>
  <c r="W309" i="1"/>
  <c r="X309" i="1" s="1"/>
  <c r="Y309" i="1" s="1"/>
  <c r="U452" i="1"/>
  <c r="T750" i="1"/>
  <c r="U750" i="1" s="1"/>
  <c r="Y710" i="1"/>
  <c r="Y625" i="1"/>
  <c r="Y178" i="1"/>
  <c r="W701" i="1"/>
  <c r="X701" i="1" s="1"/>
  <c r="Y766" i="1"/>
  <c r="X731" i="1"/>
  <c r="Y731" i="1" s="1"/>
  <c r="Y684" i="1"/>
  <c r="Y666" i="1"/>
  <c r="U675" i="1"/>
  <c r="Y675" i="1" s="1"/>
  <c r="U658" i="1"/>
  <c r="U645" i="1"/>
  <c r="Y645" i="1" s="1"/>
  <c r="X656" i="1"/>
  <c r="Y574" i="1"/>
  <c r="X485" i="1"/>
  <c r="Y440" i="1"/>
  <c r="X447" i="1"/>
  <c r="Y447" i="1" s="1"/>
  <c r="Y168" i="1"/>
  <c r="X42" i="1"/>
  <c r="Y42" i="1" s="1"/>
  <c r="Y131" i="1"/>
  <c r="Y16" i="1"/>
  <c r="Y762" i="1"/>
  <c r="X452" i="1"/>
  <c r="X261" i="1"/>
  <c r="Y261" i="1" s="1"/>
  <c r="Y251" i="1"/>
  <c r="Y335" i="1"/>
  <c r="W411" i="1"/>
  <c r="X411" i="1" s="1"/>
  <c r="Y411" i="1" s="1"/>
  <c r="W424" i="1"/>
  <c r="X424" i="1" s="1"/>
  <c r="W565" i="1"/>
  <c r="X565" i="1" s="1"/>
  <c r="Y565" i="1" s="1"/>
  <c r="Y601" i="1"/>
  <c r="Y589" i="1"/>
  <c r="W720" i="1"/>
  <c r="X720" i="1" s="1"/>
  <c r="W219" i="1"/>
  <c r="X219" i="1" s="1"/>
  <c r="Y219" i="1" s="1"/>
  <c r="T141" i="1"/>
  <c r="U141" i="1" s="1"/>
  <c r="Y141" i="1" s="1"/>
  <c r="W398" i="1"/>
  <c r="X398" i="1" s="1"/>
  <c r="W179" i="1"/>
  <c r="X179" i="1" s="1"/>
  <c r="Y179" i="1" s="1"/>
  <c r="Y685" i="1"/>
  <c r="Y631" i="1"/>
  <c r="Y617" i="1"/>
  <c r="Y695" i="1"/>
  <c r="Y755" i="1"/>
  <c r="Y305" i="1"/>
  <c r="Y117" i="1"/>
  <c r="T777" i="1"/>
  <c r="U777" i="1" s="1"/>
  <c r="Y557" i="1"/>
  <c r="T62" i="1"/>
  <c r="U62" i="1" s="1"/>
  <c r="Y62" i="1" s="1"/>
  <c r="W231" i="1"/>
  <c r="X231" i="1" s="1"/>
  <c r="Y231" i="1" s="1"/>
  <c r="Y769" i="1"/>
  <c r="Y618" i="1"/>
  <c r="Y664" i="1"/>
  <c r="Y633" i="1"/>
  <c r="Y406" i="1"/>
  <c r="Y93" i="1"/>
  <c r="T622" i="1"/>
  <c r="U622" i="1" s="1"/>
  <c r="T86" i="1"/>
  <c r="U86" i="1" s="1"/>
  <c r="Y86" i="1" s="1"/>
  <c r="W264" i="1"/>
  <c r="X264" i="1" s="1"/>
  <c r="Y264" i="1" s="1"/>
  <c r="T428" i="1"/>
  <c r="U428" i="1" s="1"/>
  <c r="W32" i="1"/>
  <c r="X32" i="1" s="1"/>
  <c r="Y32" i="1" s="1"/>
  <c r="T103" i="1"/>
  <c r="U103" i="1" s="1"/>
  <c r="Y205" i="1"/>
  <c r="Y779" i="1"/>
  <c r="Y771" i="1"/>
  <c r="Y584" i="1"/>
  <c r="Y551" i="1"/>
  <c r="Y732" i="1"/>
  <c r="Y626" i="1"/>
  <c r="Y370" i="1"/>
  <c r="Y386" i="1"/>
  <c r="Y190" i="1"/>
  <c r="T638" i="1"/>
  <c r="U638" i="1" s="1"/>
  <c r="Y638" i="1" s="1"/>
  <c r="T576" i="1"/>
  <c r="U576" i="1" s="1"/>
  <c r="Y576" i="1" s="1"/>
  <c r="W347" i="1"/>
  <c r="X347" i="1" s="1"/>
  <c r="W288" i="1"/>
  <c r="X288" i="1" s="1"/>
  <c r="Y288" i="1" s="1"/>
  <c r="W382" i="1"/>
  <c r="X382" i="1" s="1"/>
  <c r="Y382" i="1" s="1"/>
  <c r="W215" i="1"/>
  <c r="X215" i="1" s="1"/>
  <c r="Y215" i="1" s="1"/>
  <c r="Y691" i="1"/>
  <c r="Y721" i="1"/>
  <c r="X652" i="1"/>
  <c r="W538" i="1"/>
  <c r="X538" i="1" s="1"/>
  <c r="Y578" i="1"/>
  <c r="Y250" i="1"/>
  <c r="Y214" i="1"/>
  <c r="Y104" i="1"/>
  <c r="X513" i="1"/>
  <c r="Y513" i="1" s="1"/>
  <c r="Y620" i="1"/>
  <c r="W508" i="1"/>
  <c r="X508" i="1" s="1"/>
  <c r="W435" i="1"/>
  <c r="X435" i="1" s="1"/>
  <c r="Y435" i="1" s="1"/>
  <c r="T347" i="1"/>
  <c r="U347" i="1" s="1"/>
  <c r="T287" i="1"/>
  <c r="U287" i="1" s="1"/>
  <c r="Y287" i="1" s="1"/>
  <c r="T244" i="1"/>
  <c r="U244" i="1" s="1"/>
  <c r="Y244" i="1" s="1"/>
  <c r="W130" i="1"/>
  <c r="X130" i="1" s="1"/>
  <c r="Y130" i="1" s="1"/>
  <c r="Y147" i="1"/>
  <c r="Y716" i="1"/>
  <c r="Y49" i="1"/>
  <c r="U653" i="1"/>
  <c r="Y653" i="1" s="1"/>
  <c r="W459" i="1"/>
  <c r="X459" i="1" s="1"/>
  <c r="Y459" i="1" s="1"/>
  <c r="T652" i="1"/>
  <c r="U652" i="1" s="1"/>
  <c r="W482" i="1"/>
  <c r="X482" i="1" s="1"/>
  <c r="Y482" i="1" s="1"/>
  <c r="W295" i="1"/>
  <c r="X295" i="1" s="1"/>
  <c r="Y209" i="1"/>
  <c r="U398" i="1"/>
  <c r="Y321" i="1"/>
  <c r="W193" i="1"/>
  <c r="X193" i="1" s="1"/>
  <c r="Y193" i="1" s="1"/>
  <c r="W109" i="1"/>
  <c r="X109" i="1" s="1"/>
  <c r="Y109" i="1" s="1"/>
  <c r="Y289" i="1"/>
  <c r="W161" i="1"/>
  <c r="X161" i="1" s="1"/>
  <c r="T132" i="1"/>
  <c r="U132" i="1" s="1"/>
  <c r="Y132" i="1" s="1"/>
  <c r="Y7" i="1"/>
  <c r="T21" i="1"/>
  <c r="U21" i="1" s="1"/>
  <c r="Y21" i="1" s="1"/>
  <c r="W187" i="1"/>
  <c r="X187" i="1" s="1"/>
  <c r="Y187" i="1" s="1"/>
  <c r="Y166" i="1"/>
  <c r="Y249" i="1"/>
  <c r="Y362" i="1"/>
  <c r="Y144" i="1"/>
  <c r="Y213" i="1"/>
  <c r="Y155" i="1"/>
  <c r="Y137" i="1"/>
  <c r="Y105" i="1"/>
  <c r="Y30" i="1"/>
  <c r="Y28" i="1"/>
  <c r="Y24" i="1"/>
  <c r="W712" i="1"/>
  <c r="X712" i="1" s="1"/>
  <c r="Y712" i="1" s="1"/>
  <c r="T778" i="1"/>
  <c r="U778" i="1" s="1"/>
  <c r="Y778" i="1" s="1"/>
  <c r="W489" i="1"/>
  <c r="X489" i="1" s="1"/>
  <c r="Y489" i="1" s="1"/>
  <c r="W740" i="1"/>
  <c r="X740" i="1" s="1"/>
  <c r="W777" i="1"/>
  <c r="X777" i="1" s="1"/>
  <c r="W709" i="1"/>
  <c r="X709" i="1" s="1"/>
  <c r="W587" i="1"/>
  <c r="X587" i="1" s="1"/>
  <c r="Y587" i="1" s="1"/>
  <c r="T674" i="1"/>
  <c r="U674" i="1" s="1"/>
  <c r="Y345" i="1"/>
  <c r="W284" i="1"/>
  <c r="X284" i="1" s="1"/>
  <c r="Y284" i="1" s="1"/>
  <c r="T458" i="1"/>
  <c r="U458" i="1" s="1"/>
  <c r="W705" i="1"/>
  <c r="X705" i="1" s="1"/>
  <c r="Y705" i="1" s="1"/>
  <c r="W308" i="1"/>
  <c r="X308" i="1" s="1"/>
  <c r="Y308" i="1" s="1"/>
  <c r="W276" i="1"/>
  <c r="X276" i="1" s="1"/>
  <c r="Y276" i="1" s="1"/>
  <c r="W160" i="1"/>
  <c r="X160" i="1" s="1"/>
  <c r="Y160" i="1" s="1"/>
  <c r="W281" i="1"/>
  <c r="X281" i="1" s="1"/>
  <c r="Y281" i="1" s="1"/>
  <c r="T642" i="1"/>
  <c r="U642" i="1" s="1"/>
  <c r="Y642" i="1" s="1"/>
  <c r="W173" i="1"/>
  <c r="X173" i="1" s="1"/>
  <c r="Y173" i="1" s="1"/>
  <c r="W240" i="1"/>
  <c r="X240" i="1" s="1"/>
  <c r="Y240" i="1" s="1"/>
  <c r="W228" i="1"/>
  <c r="X228" i="1" s="1"/>
  <c r="Y228" i="1" s="1"/>
  <c r="W185" i="1"/>
  <c r="X185" i="1" s="1"/>
  <c r="Y185" i="1" s="1"/>
  <c r="W143" i="1"/>
  <c r="X143" i="1" s="1"/>
  <c r="Y143" i="1" s="1"/>
  <c r="T672" i="1"/>
  <c r="U672" i="1" s="1"/>
  <c r="Y672" i="1" s="1"/>
  <c r="T743" i="1"/>
  <c r="U743" i="1" s="1"/>
  <c r="W280" i="1"/>
  <c r="X280" i="1" s="1"/>
  <c r="Y280" i="1" s="1"/>
  <c r="Y337" i="1"/>
  <c r="T283" i="1"/>
  <c r="U283" i="1" s="1"/>
  <c r="Y283" i="1" s="1"/>
  <c r="W609" i="1"/>
  <c r="X609" i="1" s="1"/>
  <c r="Y609" i="1" s="1"/>
  <c r="W458" i="1"/>
  <c r="X458" i="1" s="1"/>
  <c r="W300" i="1"/>
  <c r="X300" i="1" s="1"/>
  <c r="Y300" i="1" s="1"/>
  <c r="Y239" i="1"/>
  <c r="T546" i="1"/>
  <c r="U546" i="1" s="1"/>
  <c r="Y546" i="1" s="1"/>
  <c r="W325" i="1"/>
  <c r="X325" i="1" s="1"/>
  <c r="Y325" i="1" s="1"/>
  <c r="T351" i="1"/>
  <c r="U351" i="1" s="1"/>
  <c r="Y351" i="1" s="1"/>
  <c r="W252" i="1"/>
  <c r="X252" i="1" s="1"/>
  <c r="Y252" i="1" s="1"/>
  <c r="T169" i="1"/>
  <c r="U169" i="1" s="1"/>
  <c r="Y581" i="1"/>
  <c r="Y600" i="1"/>
  <c r="Y741" i="1"/>
  <c r="Y573" i="1"/>
  <c r="Y256" i="1"/>
  <c r="X208" i="1"/>
  <c r="Y208" i="1" s="1"/>
  <c r="Y135" i="1"/>
  <c r="Y8" i="1"/>
  <c r="Y9" i="1"/>
  <c r="T775" i="1"/>
  <c r="U775" i="1" s="1"/>
  <c r="Y775" i="1" s="1"/>
  <c r="T656" i="1"/>
  <c r="U656" i="1" s="1"/>
  <c r="T644" i="1"/>
  <c r="U644" i="1" s="1"/>
  <c r="T765" i="1"/>
  <c r="U765" i="1" s="1"/>
  <c r="W724" i="1"/>
  <c r="X724" i="1" s="1"/>
  <c r="Y724" i="1" s="1"/>
  <c r="T604" i="1"/>
  <c r="U604" i="1" s="1"/>
  <c r="Y604" i="1" s="1"/>
  <c r="T747" i="1"/>
  <c r="U747" i="1" s="1"/>
  <c r="Y747" i="1" s="1"/>
  <c r="W500" i="1"/>
  <c r="X500" i="1" s="1"/>
  <c r="Y500" i="1" s="1"/>
  <c r="W425" i="1"/>
  <c r="X425" i="1" s="1"/>
  <c r="Y425" i="1" s="1"/>
  <c r="W255" i="1"/>
  <c r="X255" i="1" s="1"/>
  <c r="Y255" i="1" s="1"/>
  <c r="W343" i="1"/>
  <c r="X343" i="1" s="1"/>
  <c r="Y343" i="1" s="1"/>
  <c r="W315" i="1"/>
  <c r="X315" i="1" s="1"/>
  <c r="T299" i="1"/>
  <c r="U299" i="1" s="1"/>
  <c r="W296" i="1"/>
  <c r="X296" i="1" s="1"/>
  <c r="Y296" i="1" s="1"/>
  <c r="W165" i="1"/>
  <c r="X165" i="1" s="1"/>
  <c r="Y165" i="1" s="1"/>
  <c r="T157" i="1"/>
  <c r="U157" i="1" s="1"/>
  <c r="W169" i="1"/>
  <c r="X169" i="1" s="1"/>
  <c r="T121" i="1"/>
  <c r="U121" i="1" s="1"/>
  <c r="Y744" i="1"/>
  <c r="Y605" i="1"/>
  <c r="Y635" i="1"/>
  <c r="Y582" i="1"/>
  <c r="Y759" i="1"/>
  <c r="Y472" i="1"/>
  <c r="Y278" i="1"/>
  <c r="X103" i="1"/>
  <c r="Y149" i="1"/>
  <c r="Y99" i="1"/>
  <c r="Y18" i="1"/>
  <c r="Y35" i="1"/>
  <c r="Y53" i="1"/>
  <c r="W765" i="1"/>
  <c r="X765" i="1" s="1"/>
  <c r="T636" i="1"/>
  <c r="U636" i="1" s="1"/>
  <c r="W733" i="1"/>
  <c r="X733" i="1" s="1"/>
  <c r="W585" i="1"/>
  <c r="X585" i="1" s="1"/>
  <c r="Y585" i="1" s="1"/>
  <c r="T323" i="1"/>
  <c r="U323" i="1" s="1"/>
  <c r="Y323" i="1" s="1"/>
  <c r="W374" i="1"/>
  <c r="X374" i="1" s="1"/>
  <c r="Y374" i="1" s="1"/>
  <c r="T295" i="1"/>
  <c r="U295" i="1" s="1"/>
  <c r="W243" i="1"/>
  <c r="X243" i="1" s="1"/>
  <c r="Y243" i="1" s="1"/>
  <c r="W211" i="1"/>
  <c r="X211" i="1" s="1"/>
  <c r="Y211" i="1" s="1"/>
  <c r="T367" i="1"/>
  <c r="U367" i="1" s="1"/>
  <c r="Y367" i="1" s="1"/>
  <c r="T311" i="1"/>
  <c r="U311" i="1" s="1"/>
  <c r="Y311" i="1" s="1"/>
  <c r="W299" i="1"/>
  <c r="X299" i="1" s="1"/>
  <c r="W175" i="1"/>
  <c r="X175" i="1" s="1"/>
  <c r="Y175" i="1" s="1"/>
  <c r="T566" i="1"/>
  <c r="U566" i="1" s="1"/>
  <c r="Y566" i="1" s="1"/>
  <c r="W191" i="1"/>
  <c r="X191" i="1" s="1"/>
  <c r="Y191" i="1" s="1"/>
  <c r="Y693" i="1"/>
  <c r="Y25" i="1"/>
  <c r="Y220" i="1"/>
  <c r="Y180" i="1"/>
  <c r="Y629" i="1"/>
  <c r="Y39" i="1"/>
  <c r="Y14" i="1"/>
  <c r="Y19" i="1"/>
  <c r="Y38" i="1"/>
  <c r="Y90" i="1"/>
  <c r="Y110" i="1"/>
  <c r="Y26" i="1"/>
  <c r="Y649" i="1"/>
  <c r="Y548" i="1"/>
  <c r="Y420" i="1"/>
  <c r="Y268" i="1"/>
  <c r="Y454" i="1"/>
  <c r="Y119" i="1"/>
  <c r="Y22" i="1"/>
  <c r="Y13" i="1"/>
  <c r="Y23" i="1"/>
  <c r="Y40" i="1"/>
  <c r="W772" i="1"/>
  <c r="X772" i="1" s="1"/>
  <c r="W758" i="1"/>
  <c r="X758" i="1" s="1"/>
  <c r="T615" i="1"/>
  <c r="U615" i="1" s="1"/>
  <c r="Y615" i="1" s="1"/>
  <c r="T528" i="1"/>
  <c r="U528" i="1" s="1"/>
  <c r="T683" i="1"/>
  <c r="U683" i="1" s="1"/>
  <c r="Y683" i="1" s="1"/>
  <c r="W627" i="1"/>
  <c r="X627" i="1" s="1"/>
  <c r="T414" i="1"/>
  <c r="U414" i="1" s="1"/>
  <c r="Y414" i="1" s="1"/>
  <c r="T530" i="1"/>
  <c r="U530" i="1" s="1"/>
  <c r="T469" i="1"/>
  <c r="U469" i="1" s="1"/>
  <c r="W539" i="1"/>
  <c r="X539" i="1" s="1"/>
  <c r="T501" i="1"/>
  <c r="U501" i="1" s="1"/>
  <c r="T431" i="1"/>
  <c r="U431" i="1" s="1"/>
  <c r="T381" i="1"/>
  <c r="U381" i="1" s="1"/>
  <c r="W417" i="1"/>
  <c r="X417" i="1" s="1"/>
  <c r="T498" i="1"/>
  <c r="U498" i="1" s="1"/>
  <c r="W373" i="1"/>
  <c r="X373" i="1" s="1"/>
  <c r="T442" i="1"/>
  <c r="U442" i="1" s="1"/>
  <c r="Y442" i="1" s="1"/>
  <c r="W326" i="1"/>
  <c r="X326" i="1" s="1"/>
  <c r="Y326" i="1" s="1"/>
  <c r="T421" i="1"/>
  <c r="U421" i="1" s="1"/>
  <c r="T158" i="1"/>
  <c r="U158" i="1" s="1"/>
  <c r="T164" i="1"/>
  <c r="U164" i="1" s="1"/>
  <c r="T69" i="1"/>
  <c r="U69" i="1" s="1"/>
  <c r="W152" i="1"/>
  <c r="X152" i="1" s="1"/>
  <c r="W65" i="1"/>
  <c r="X65" i="1" s="1"/>
  <c r="W780" i="1"/>
  <c r="X780" i="1" s="1"/>
  <c r="Y671" i="1"/>
  <c r="Y646" i="1"/>
  <c r="T450" i="1"/>
  <c r="U450" i="1" s="1"/>
  <c r="Y450" i="1" s="1"/>
  <c r="T388" i="1"/>
  <c r="U388" i="1" s="1"/>
  <c r="Y388" i="1" s="1"/>
  <c r="T364" i="1"/>
  <c r="U364" i="1" s="1"/>
  <c r="Y364" i="1" s="1"/>
  <c r="W493" i="1"/>
  <c r="X493" i="1" s="1"/>
  <c r="T405" i="1"/>
  <c r="U405" i="1" s="1"/>
  <c r="T749" i="1"/>
  <c r="U749" i="1" s="1"/>
  <c r="T543" i="1"/>
  <c r="U543" i="1" s="1"/>
  <c r="T443" i="1"/>
  <c r="U443" i="1" s="1"/>
  <c r="T502" i="1"/>
  <c r="U502" i="1" s="1"/>
  <c r="Y502" i="1" s="1"/>
  <c r="T434" i="1"/>
  <c r="U434" i="1" s="1"/>
  <c r="T353" i="1"/>
  <c r="U353" i="1" s="1"/>
  <c r="W330" i="1"/>
  <c r="X330" i="1" s="1"/>
  <c r="Y330" i="1" s="1"/>
  <c r="W494" i="1"/>
  <c r="X494" i="1" s="1"/>
  <c r="W441" i="1"/>
  <c r="X441" i="1" s="1"/>
  <c r="T402" i="1"/>
  <c r="U402" i="1" s="1"/>
  <c r="W390" i="1"/>
  <c r="X390" i="1" s="1"/>
  <c r="W361" i="1"/>
  <c r="X361" i="1" s="1"/>
  <c r="W340" i="1"/>
  <c r="X340" i="1" s="1"/>
  <c r="W242" i="1"/>
  <c r="X242" i="1" s="1"/>
  <c r="Y242" i="1" s="1"/>
  <c r="T471" i="1"/>
  <c r="U471" i="1" s="1"/>
  <c r="W334" i="1"/>
  <c r="X334" i="1" s="1"/>
  <c r="W304" i="1"/>
  <c r="X304" i="1" s="1"/>
  <c r="Y304" i="1" s="1"/>
  <c r="T444" i="1"/>
  <c r="U444" i="1" s="1"/>
  <c r="W146" i="1"/>
  <c r="X146" i="1" s="1"/>
  <c r="W496" i="1"/>
  <c r="X496" i="1" s="1"/>
  <c r="T74" i="1"/>
  <c r="U74" i="1" s="1"/>
  <c r="W216" i="1"/>
  <c r="X216" i="1" s="1"/>
  <c r="Y216" i="1" s="1"/>
  <c r="W192" i="1"/>
  <c r="X192" i="1" s="1"/>
  <c r="Y192" i="1" s="1"/>
  <c r="Y113" i="1"/>
  <c r="T210" i="1"/>
  <c r="U210" i="1" s="1"/>
  <c r="W212" i="1"/>
  <c r="X212" i="1" s="1"/>
  <c r="W176" i="1"/>
  <c r="X176" i="1" s="1"/>
  <c r="W150" i="1"/>
  <c r="X150" i="1" s="1"/>
  <c r="W118" i="1"/>
  <c r="X118" i="1" s="1"/>
  <c r="W82" i="1"/>
  <c r="X82" i="1" s="1"/>
  <c r="W100" i="1"/>
  <c r="X100" i="1" s="1"/>
  <c r="T162" i="1"/>
  <c r="U162" i="1" s="1"/>
  <c r="T83" i="1"/>
  <c r="U83" i="1" s="1"/>
  <c r="T51" i="1"/>
  <c r="U51" i="1" s="1"/>
  <c r="Y51" i="1" s="1"/>
  <c r="W194" i="1"/>
  <c r="X194" i="1" s="1"/>
  <c r="Y107" i="1"/>
  <c r="Y56" i="1"/>
  <c r="T67" i="1"/>
  <c r="U67" i="1" s="1"/>
  <c r="Y36" i="1"/>
  <c r="T772" i="1"/>
  <c r="U772" i="1" s="1"/>
  <c r="W770" i="1"/>
  <c r="X770" i="1" s="1"/>
  <c r="T758" i="1"/>
  <c r="U758" i="1" s="1"/>
  <c r="T773" i="1"/>
  <c r="U773" i="1" s="1"/>
  <c r="W756" i="1"/>
  <c r="X756" i="1" s="1"/>
  <c r="T780" i="1"/>
  <c r="U780" i="1" s="1"/>
  <c r="T547" i="1"/>
  <c r="U547" i="1" s="1"/>
  <c r="Y547" i="1" s="1"/>
  <c r="W528" i="1"/>
  <c r="X528" i="1" s="1"/>
  <c r="Y520" i="1"/>
  <c r="T490" i="1"/>
  <c r="U490" i="1" s="1"/>
  <c r="Y490" i="1" s="1"/>
  <c r="T466" i="1"/>
  <c r="U466" i="1" s="1"/>
  <c r="Y466" i="1" s="1"/>
  <c r="T384" i="1"/>
  <c r="U384" i="1" s="1"/>
  <c r="Y384" i="1" s="1"/>
  <c r="T360" i="1"/>
  <c r="U360" i="1" s="1"/>
  <c r="Y360" i="1" s="1"/>
  <c r="W530" i="1"/>
  <c r="X530" i="1" s="1"/>
  <c r="T493" i="1"/>
  <c r="U493" i="1" s="1"/>
  <c r="W495" i="1"/>
  <c r="X495" i="1" s="1"/>
  <c r="W749" i="1"/>
  <c r="X749" i="1" s="1"/>
  <c r="W543" i="1"/>
  <c r="X543" i="1" s="1"/>
  <c r="T470" i="1"/>
  <c r="U470" i="1" s="1"/>
  <c r="T417" i="1"/>
  <c r="U417" i="1" s="1"/>
  <c r="W455" i="1"/>
  <c r="X455" i="1" s="1"/>
  <c r="W434" i="1"/>
  <c r="X434" i="1" s="1"/>
  <c r="W401" i="1"/>
  <c r="X401" i="1" s="1"/>
  <c r="W377" i="1"/>
  <c r="X377" i="1" s="1"/>
  <c r="W481" i="1"/>
  <c r="X481" i="1" s="1"/>
  <c r="T441" i="1"/>
  <c r="U441" i="1" s="1"/>
  <c r="W498" i="1"/>
  <c r="X498" i="1" s="1"/>
  <c r="W402" i="1"/>
  <c r="X402" i="1" s="1"/>
  <c r="W385" i="1"/>
  <c r="X385" i="1" s="1"/>
  <c r="T373" i="1"/>
  <c r="U373" i="1" s="1"/>
  <c r="T361" i="1"/>
  <c r="U361" i="1" s="1"/>
  <c r="T340" i="1"/>
  <c r="U340" i="1" s="1"/>
  <c r="W272" i="1"/>
  <c r="X272" i="1" s="1"/>
  <c r="Y272" i="1" s="1"/>
  <c r="W236" i="1"/>
  <c r="X236" i="1" s="1"/>
  <c r="Y236" i="1" s="1"/>
  <c r="T334" i="1"/>
  <c r="U334" i="1" s="1"/>
  <c r="W298" i="1"/>
  <c r="X298" i="1" s="1"/>
  <c r="W473" i="1"/>
  <c r="X473" i="1" s="1"/>
  <c r="W531" i="1"/>
  <c r="X531" i="1" s="1"/>
  <c r="W444" i="1"/>
  <c r="X444" i="1" s="1"/>
  <c r="W407" i="1"/>
  <c r="X407" i="1" s="1"/>
  <c r="T146" i="1"/>
  <c r="U146" i="1" s="1"/>
  <c r="W106" i="1"/>
  <c r="X106" i="1" s="1"/>
  <c r="Y106" i="1" s="1"/>
  <c r="W74" i="1"/>
  <c r="X74" i="1" s="1"/>
  <c r="W186" i="1"/>
  <c r="X186" i="1" s="1"/>
  <c r="T134" i="1"/>
  <c r="U134" i="1" s="1"/>
  <c r="Y134" i="1" s="1"/>
  <c r="W81" i="1"/>
  <c r="X81" i="1" s="1"/>
  <c r="W61" i="1"/>
  <c r="X61" i="1" s="1"/>
  <c r="T152" i="1"/>
  <c r="U152" i="1" s="1"/>
  <c r="T65" i="1"/>
  <c r="U65" i="1" s="1"/>
  <c r="W200" i="1"/>
  <c r="X200" i="1" s="1"/>
  <c r="T212" i="1"/>
  <c r="U212" i="1" s="1"/>
  <c r="T176" i="1"/>
  <c r="U176" i="1" s="1"/>
  <c r="T150" i="1"/>
  <c r="U150" i="1" s="1"/>
  <c r="T118" i="1"/>
  <c r="U118" i="1" s="1"/>
  <c r="T76" i="1"/>
  <c r="U76" i="1" s="1"/>
  <c r="T100" i="1"/>
  <c r="U100" i="1" s="1"/>
  <c r="W188" i="1"/>
  <c r="X188" i="1" s="1"/>
  <c r="W172" i="1"/>
  <c r="X172" i="1" s="1"/>
  <c r="Y172" i="1" s="1"/>
  <c r="W77" i="1"/>
  <c r="X77" i="1" s="1"/>
  <c r="T45" i="1"/>
  <c r="U45" i="1" s="1"/>
  <c r="Y45" i="1" s="1"/>
  <c r="T194" i="1"/>
  <c r="U194" i="1" s="1"/>
  <c r="W66" i="1"/>
  <c r="X66" i="1" s="1"/>
  <c r="T64" i="1"/>
  <c r="U64" i="1" s="1"/>
  <c r="T753" i="1"/>
  <c r="U753" i="1" s="1"/>
  <c r="Y753" i="1" s="1"/>
  <c r="Y725" i="1"/>
  <c r="T770" i="1"/>
  <c r="U770" i="1" s="1"/>
  <c r="T742" i="1"/>
  <c r="U742" i="1" s="1"/>
  <c r="Y742" i="1" s="1"/>
  <c r="T748" i="1"/>
  <c r="U748" i="1" s="1"/>
  <c r="Y698" i="1"/>
  <c r="Y661" i="1"/>
  <c r="W773" i="1"/>
  <c r="X773" i="1" s="1"/>
  <c r="T700" i="1"/>
  <c r="U700" i="1" s="1"/>
  <c r="Y586" i="1"/>
  <c r="T756" i="1"/>
  <c r="U756" i="1" s="1"/>
  <c r="Y641" i="1"/>
  <c r="T694" i="1"/>
  <c r="U694" i="1" s="1"/>
  <c r="Y597" i="1"/>
  <c r="Y561" i="1"/>
  <c r="Y577" i="1"/>
  <c r="T540" i="1"/>
  <c r="U540" i="1" s="1"/>
  <c r="T522" i="1"/>
  <c r="U522" i="1" s="1"/>
  <c r="T579" i="1"/>
  <c r="U579" i="1" s="1"/>
  <c r="Y579" i="1" s="1"/>
  <c r="T438" i="1"/>
  <c r="U438" i="1" s="1"/>
  <c r="Y438" i="1" s="1"/>
  <c r="T404" i="1"/>
  <c r="U404" i="1" s="1"/>
  <c r="Y404" i="1" s="1"/>
  <c r="T380" i="1"/>
  <c r="U380" i="1" s="1"/>
  <c r="Y380" i="1" s="1"/>
  <c r="T356" i="1"/>
  <c r="U356" i="1" s="1"/>
  <c r="Y356" i="1" s="1"/>
  <c r="T542" i="1"/>
  <c r="U542" i="1" s="1"/>
  <c r="T524" i="1"/>
  <c r="U524" i="1" s="1"/>
  <c r="T462" i="1"/>
  <c r="U462" i="1" s="1"/>
  <c r="Y593" i="1"/>
  <c r="T495" i="1"/>
  <c r="U495" i="1" s="1"/>
  <c r="W445" i="1"/>
  <c r="X445" i="1" s="1"/>
  <c r="W393" i="1"/>
  <c r="X393" i="1" s="1"/>
  <c r="W369" i="1"/>
  <c r="X369" i="1" s="1"/>
  <c r="T665" i="1"/>
  <c r="U665" i="1" s="1"/>
  <c r="Y510" i="1"/>
  <c r="W470" i="1"/>
  <c r="X470" i="1" s="1"/>
  <c r="T422" i="1"/>
  <c r="U422" i="1" s="1"/>
  <c r="T761" i="1"/>
  <c r="U761" i="1" s="1"/>
  <c r="W519" i="1"/>
  <c r="X519" i="1" s="1"/>
  <c r="Y519" i="1" s="1"/>
  <c r="T474" i="1"/>
  <c r="U474" i="1" s="1"/>
  <c r="T455" i="1"/>
  <c r="U455" i="1" s="1"/>
  <c r="T432" i="1"/>
  <c r="U432" i="1" s="1"/>
  <c r="Y432" i="1" s="1"/>
  <c r="T418" i="1"/>
  <c r="U418" i="1" s="1"/>
  <c r="Y418" i="1" s="1"/>
  <c r="T401" i="1"/>
  <c r="U401" i="1" s="1"/>
  <c r="T377" i="1"/>
  <c r="U377" i="1" s="1"/>
  <c r="Y344" i="1"/>
  <c r="W525" i="1"/>
  <c r="X525" i="1" s="1"/>
  <c r="Y525" i="1" s="1"/>
  <c r="T481" i="1"/>
  <c r="U481" i="1" s="1"/>
  <c r="Y687" i="1"/>
  <c r="T527" i="1"/>
  <c r="U527" i="1" s="1"/>
  <c r="W433" i="1"/>
  <c r="X433" i="1" s="1"/>
  <c r="W397" i="1"/>
  <c r="X397" i="1" s="1"/>
  <c r="T385" i="1"/>
  <c r="U385" i="1" s="1"/>
  <c r="W328" i="1"/>
  <c r="X328" i="1" s="1"/>
  <c r="W266" i="1"/>
  <c r="X266" i="1" s="1"/>
  <c r="Y266" i="1" s="1"/>
  <c r="W230" i="1"/>
  <c r="X230" i="1" s="1"/>
  <c r="Y230" i="1" s="1"/>
  <c r="T430" i="1"/>
  <c r="U430" i="1" s="1"/>
  <c r="W322" i="1"/>
  <c r="X322" i="1" s="1"/>
  <c r="T298" i="1"/>
  <c r="U298" i="1" s="1"/>
  <c r="T473" i="1"/>
  <c r="U473" i="1" s="1"/>
  <c r="W338" i="1"/>
  <c r="X338" i="1" s="1"/>
  <c r="Y338" i="1" s="1"/>
  <c r="Y302" i="1"/>
  <c r="W505" i="1"/>
  <c r="X505" i="1" s="1"/>
  <c r="T531" i="1"/>
  <c r="U531" i="1" s="1"/>
  <c r="W477" i="1"/>
  <c r="X477" i="1" s="1"/>
  <c r="T407" i="1"/>
  <c r="U407" i="1" s="1"/>
  <c r="W294" i="1"/>
  <c r="X294" i="1" s="1"/>
  <c r="Y123" i="1"/>
  <c r="Y87" i="1"/>
  <c r="T68" i="1"/>
  <c r="U68" i="1" s="1"/>
  <c r="W206" i="1"/>
  <c r="X206" i="1" s="1"/>
  <c r="T186" i="1"/>
  <c r="U186" i="1" s="1"/>
  <c r="T81" i="1"/>
  <c r="U81" i="1" s="1"/>
  <c r="T61" i="1"/>
  <c r="U61" i="1" s="1"/>
  <c r="W184" i="1"/>
  <c r="X184" i="1" s="1"/>
  <c r="Y184" i="1" s="1"/>
  <c r="W57" i="1"/>
  <c r="X57" i="1" s="1"/>
  <c r="T200" i="1"/>
  <c r="U200" i="1" s="1"/>
  <c r="W198" i="1"/>
  <c r="X198" i="1" s="1"/>
  <c r="W170" i="1"/>
  <c r="X170" i="1" s="1"/>
  <c r="Y125" i="1"/>
  <c r="W76" i="1"/>
  <c r="X76" i="1" s="1"/>
  <c r="T533" i="1"/>
  <c r="U533" i="1" s="1"/>
  <c r="T188" i="1"/>
  <c r="U188" i="1" s="1"/>
  <c r="T77" i="1"/>
  <c r="U77" i="1" s="1"/>
  <c r="T78" i="1"/>
  <c r="U78" i="1" s="1"/>
  <c r="Y44" i="1"/>
  <c r="Y34" i="1"/>
  <c r="Y27" i="1"/>
  <c r="W64" i="1"/>
  <c r="X64" i="1" s="1"/>
  <c r="Y17" i="1"/>
  <c r="W85" i="1"/>
  <c r="X85" i="1" s="1"/>
  <c r="T66" i="1"/>
  <c r="U66" i="1" s="1"/>
  <c r="W760" i="1"/>
  <c r="X760" i="1" s="1"/>
  <c r="T739" i="1"/>
  <c r="U739" i="1" s="1"/>
  <c r="W748" i="1"/>
  <c r="X748" i="1" s="1"/>
  <c r="W700" i="1"/>
  <c r="X700" i="1" s="1"/>
  <c r="Y568" i="1"/>
  <c r="T730" i="1"/>
  <c r="U730" i="1" s="1"/>
  <c r="W694" i="1"/>
  <c r="X694" i="1" s="1"/>
  <c r="Y560" i="1"/>
  <c r="W540" i="1"/>
  <c r="X540" i="1" s="1"/>
  <c r="W522" i="1"/>
  <c r="X522" i="1" s="1"/>
  <c r="T400" i="1"/>
  <c r="U400" i="1" s="1"/>
  <c r="Y400" i="1" s="1"/>
  <c r="T376" i="1"/>
  <c r="U376" i="1" s="1"/>
  <c r="Y376" i="1" s="1"/>
  <c r="T352" i="1"/>
  <c r="U352" i="1" s="1"/>
  <c r="Y352" i="1" s="1"/>
  <c r="W542" i="1"/>
  <c r="X542" i="1" s="1"/>
  <c r="W524" i="1"/>
  <c r="X524" i="1" s="1"/>
  <c r="T486" i="1"/>
  <c r="U486" i="1" s="1"/>
  <c r="W462" i="1"/>
  <c r="X462" i="1" s="1"/>
  <c r="W503" i="1"/>
  <c r="X503" i="1" s="1"/>
  <c r="T445" i="1"/>
  <c r="U445" i="1" s="1"/>
  <c r="T410" i="1"/>
  <c r="U410" i="1" s="1"/>
  <c r="T393" i="1"/>
  <c r="U393" i="1" s="1"/>
  <c r="T369" i="1"/>
  <c r="U369" i="1" s="1"/>
  <c r="W665" i="1"/>
  <c r="X665" i="1" s="1"/>
  <c r="W497" i="1"/>
  <c r="X497" i="1" s="1"/>
  <c r="W457" i="1"/>
  <c r="X457" i="1" s="1"/>
  <c r="W422" i="1"/>
  <c r="X422" i="1" s="1"/>
  <c r="W761" i="1"/>
  <c r="X761" i="1" s="1"/>
  <c r="Y562" i="1"/>
  <c r="W474" i="1"/>
  <c r="X474" i="1" s="1"/>
  <c r="W429" i="1"/>
  <c r="X429" i="1" s="1"/>
  <c r="W365" i="1"/>
  <c r="X365" i="1" s="1"/>
  <c r="W342" i="1"/>
  <c r="X342" i="1" s="1"/>
  <c r="Y342" i="1" s="1"/>
  <c r="W318" i="1"/>
  <c r="X318" i="1" s="1"/>
  <c r="Y318" i="1" s="1"/>
  <c r="T521" i="1"/>
  <c r="U521" i="1" s="1"/>
  <c r="W409" i="1"/>
  <c r="X409" i="1" s="1"/>
  <c r="W527" i="1"/>
  <c r="X527" i="1" s="1"/>
  <c r="T433" i="1"/>
  <c r="U433" i="1" s="1"/>
  <c r="T397" i="1"/>
  <c r="U397" i="1" s="1"/>
  <c r="T366" i="1"/>
  <c r="U366" i="1" s="1"/>
  <c r="T354" i="1"/>
  <c r="U354" i="1" s="1"/>
  <c r="T328" i="1"/>
  <c r="U328" i="1" s="1"/>
  <c r="W260" i="1"/>
  <c r="X260" i="1" s="1"/>
  <c r="Y260" i="1" s="1"/>
  <c r="W224" i="1"/>
  <c r="X224" i="1" s="1"/>
  <c r="Y224" i="1" s="1"/>
  <c r="Y148" i="1"/>
  <c r="W479" i="1"/>
  <c r="X479" i="1" s="1"/>
  <c r="W430" i="1"/>
  <c r="X430" i="1" s="1"/>
  <c r="T322" i="1"/>
  <c r="U322" i="1" s="1"/>
  <c r="W453" i="1"/>
  <c r="X453" i="1" s="1"/>
  <c r="W292" i="1"/>
  <c r="X292" i="1" s="1"/>
  <c r="Y292" i="1" s="1"/>
  <c r="T505" i="1"/>
  <c r="U505" i="1" s="1"/>
  <c r="T477" i="1"/>
  <c r="U477" i="1" s="1"/>
  <c r="T294" i="1"/>
  <c r="U294" i="1" s="1"/>
  <c r="W68" i="1"/>
  <c r="X68" i="1" s="1"/>
  <c r="T206" i="1"/>
  <c r="U206" i="1" s="1"/>
  <c r="W75" i="1"/>
  <c r="X75" i="1" s="1"/>
  <c r="T60" i="1"/>
  <c r="U60" i="1" s="1"/>
  <c r="Y60" i="1" s="1"/>
  <c r="T57" i="1"/>
  <c r="W286" i="1"/>
  <c r="X286" i="1" s="1"/>
  <c r="Y183" i="1"/>
  <c r="T198" i="1"/>
  <c r="U198" i="1" s="1"/>
  <c r="T170" i="1"/>
  <c r="U170" i="1" s="1"/>
  <c r="W140" i="1"/>
  <c r="X140" i="1" s="1"/>
  <c r="W88" i="1"/>
  <c r="X88" i="1" s="1"/>
  <c r="T70" i="1"/>
  <c r="U70" i="1" s="1"/>
  <c r="W533" i="1"/>
  <c r="X533" i="1" s="1"/>
  <c r="W182" i="1"/>
  <c r="X182" i="1" s="1"/>
  <c r="T116" i="1"/>
  <c r="U116" i="1" s="1"/>
  <c r="Y116" i="1" s="1"/>
  <c r="W71" i="1"/>
  <c r="X71" i="1" s="1"/>
  <c r="W78" i="1"/>
  <c r="X78" i="1" s="1"/>
  <c r="Y50" i="1"/>
  <c r="Y15" i="1"/>
  <c r="W79" i="1"/>
  <c r="X79" i="1" s="1"/>
  <c r="Y101" i="1"/>
  <c r="Y33" i="1"/>
  <c r="T85" i="1"/>
  <c r="U85" i="1" s="1"/>
  <c r="W782" i="1"/>
  <c r="X782" i="1" s="1"/>
  <c r="T760" i="1"/>
  <c r="U760" i="1" s="1"/>
  <c r="W739" i="1"/>
  <c r="X739" i="1" s="1"/>
  <c r="T781" i="1"/>
  <c r="U781" i="1" s="1"/>
  <c r="T783" i="1"/>
  <c r="U783" i="1" s="1"/>
  <c r="W730" i="1"/>
  <c r="X730" i="1" s="1"/>
  <c r="T692" i="1"/>
  <c r="U692" i="1" s="1"/>
  <c r="Y592" i="1"/>
  <c r="Y556" i="1"/>
  <c r="T534" i="1"/>
  <c r="U534" i="1" s="1"/>
  <c r="T516" i="1"/>
  <c r="U516" i="1" s="1"/>
  <c r="Y516" i="1" s="1"/>
  <c r="T512" i="1"/>
  <c r="U512" i="1" s="1"/>
  <c r="Y512" i="1" s="1"/>
  <c r="T484" i="1"/>
  <c r="U484" i="1" s="1"/>
  <c r="Y484" i="1" s="1"/>
  <c r="T460" i="1"/>
  <c r="U460" i="1" s="1"/>
  <c r="Y460" i="1" s="1"/>
  <c r="T426" i="1"/>
  <c r="U426" i="1" s="1"/>
  <c r="Y426" i="1" s="1"/>
  <c r="T396" i="1"/>
  <c r="U396" i="1" s="1"/>
  <c r="Y396" i="1" s="1"/>
  <c r="T372" i="1"/>
  <c r="U372" i="1" s="1"/>
  <c r="Y372" i="1" s="1"/>
  <c r="T536" i="1"/>
  <c r="U536" i="1" s="1"/>
  <c r="T518" i="1"/>
  <c r="U518" i="1" s="1"/>
  <c r="W486" i="1"/>
  <c r="X486" i="1" s="1"/>
  <c r="Y594" i="1"/>
  <c r="T503" i="1"/>
  <c r="U503" i="1" s="1"/>
  <c r="T480" i="1"/>
  <c r="U480" i="1" s="1"/>
  <c r="Y480" i="1" s="1"/>
  <c r="W410" i="1"/>
  <c r="X410" i="1" s="1"/>
  <c r="W357" i="1"/>
  <c r="X357" i="1" s="1"/>
  <c r="T549" i="1"/>
  <c r="U549" i="1" s="1"/>
  <c r="T497" i="1"/>
  <c r="U497" i="1" s="1"/>
  <c r="T457" i="1"/>
  <c r="U457" i="1" s="1"/>
  <c r="T429" i="1"/>
  <c r="U429" i="1" s="1"/>
  <c r="W389" i="1"/>
  <c r="X389" i="1" s="1"/>
  <c r="T365" i="1"/>
  <c r="U365" i="1" s="1"/>
  <c r="W521" i="1"/>
  <c r="X521" i="1" s="1"/>
  <c r="T446" i="1"/>
  <c r="U446" i="1" s="1"/>
  <c r="T409" i="1"/>
  <c r="U409" i="1" s="1"/>
  <c r="T378" i="1"/>
  <c r="U378" i="1" s="1"/>
  <c r="W366" i="1"/>
  <c r="X366" i="1" s="1"/>
  <c r="W354" i="1"/>
  <c r="X354" i="1" s="1"/>
  <c r="W316" i="1"/>
  <c r="X316" i="1" s="1"/>
  <c r="W254" i="1"/>
  <c r="X254" i="1" s="1"/>
  <c r="Y254" i="1" s="1"/>
  <c r="W218" i="1"/>
  <c r="X218" i="1" s="1"/>
  <c r="Y218" i="1" s="1"/>
  <c r="T479" i="1"/>
  <c r="U479" i="1" s="1"/>
  <c r="W346" i="1"/>
  <c r="X346" i="1" s="1"/>
  <c r="W310" i="1"/>
  <c r="X310" i="1" s="1"/>
  <c r="T453" i="1"/>
  <c r="U453" i="1" s="1"/>
  <c r="W314" i="1"/>
  <c r="X314" i="1" s="1"/>
  <c r="Y314" i="1" s="1"/>
  <c r="T408" i="1"/>
  <c r="U408" i="1" s="1"/>
  <c r="W768" i="1"/>
  <c r="X768" i="1" s="1"/>
  <c r="W419" i="1"/>
  <c r="X419" i="1" s="1"/>
  <c r="Y207" i="1"/>
  <c r="W174" i="1"/>
  <c r="X174" i="1" s="1"/>
  <c r="W136" i="1"/>
  <c r="X136" i="1" s="1"/>
  <c r="T80" i="1"/>
  <c r="U80" i="1" s="1"/>
  <c r="W282" i="1"/>
  <c r="X282" i="1" s="1"/>
  <c r="W306" i="1"/>
  <c r="X306" i="1" s="1"/>
  <c r="T75" i="1"/>
  <c r="U75" i="1" s="1"/>
  <c r="T84" i="1"/>
  <c r="U84" i="1" s="1"/>
  <c r="T286" i="1"/>
  <c r="U286" i="1" s="1"/>
  <c r="T140" i="1"/>
  <c r="U140" i="1" s="1"/>
  <c r="T88" i="1"/>
  <c r="U88" i="1" s="1"/>
  <c r="W70" i="1"/>
  <c r="X70" i="1" s="1"/>
  <c r="T182" i="1"/>
  <c r="U182" i="1" s="1"/>
  <c r="T71" i="1"/>
  <c r="U71" i="1" s="1"/>
  <c r="W204" i="1"/>
  <c r="X204" i="1" s="1"/>
  <c r="Y204" i="1" s="1"/>
  <c r="T72" i="1"/>
  <c r="U72" i="1" s="1"/>
  <c r="X5" i="1"/>
  <c r="T79" i="1"/>
  <c r="U79" i="1" s="1"/>
  <c r="W73" i="1"/>
  <c r="X73" i="1" s="1"/>
  <c r="U5" i="1"/>
  <c r="Y719" i="1"/>
  <c r="Y707" i="1"/>
  <c r="T782" i="1"/>
  <c r="U782" i="1" s="1"/>
  <c r="Y607" i="1"/>
  <c r="W781" i="1"/>
  <c r="X781" i="1" s="1"/>
  <c r="Y659" i="1"/>
  <c r="W783" i="1"/>
  <c r="X783" i="1" s="1"/>
  <c r="W692" i="1"/>
  <c r="X692" i="1" s="1"/>
  <c r="W534" i="1"/>
  <c r="X534" i="1" s="1"/>
  <c r="T627" i="1"/>
  <c r="U627" i="1" s="1"/>
  <c r="T392" i="1"/>
  <c r="U392" i="1" s="1"/>
  <c r="Y392" i="1" s="1"/>
  <c r="T368" i="1"/>
  <c r="U368" i="1" s="1"/>
  <c r="Y368" i="1" s="1"/>
  <c r="Y689" i="1"/>
  <c r="W536" i="1"/>
  <c r="X536" i="1" s="1"/>
  <c r="W518" i="1"/>
  <c r="X518" i="1" s="1"/>
  <c r="W469" i="1"/>
  <c r="X469" i="1" s="1"/>
  <c r="T539" i="1"/>
  <c r="U539" i="1" s="1"/>
  <c r="W501" i="1"/>
  <c r="X501" i="1" s="1"/>
  <c r="T478" i="1"/>
  <c r="U478" i="1" s="1"/>
  <c r="Y478" i="1" s="1"/>
  <c r="W431" i="1"/>
  <c r="X431" i="1" s="1"/>
  <c r="W405" i="1"/>
  <c r="X405" i="1" s="1"/>
  <c r="W381" i="1"/>
  <c r="X381" i="1" s="1"/>
  <c r="T357" i="1"/>
  <c r="U357" i="1" s="1"/>
  <c r="Y599" i="1"/>
  <c r="W549" i="1"/>
  <c r="X549" i="1" s="1"/>
  <c r="W443" i="1"/>
  <c r="X443" i="1" s="1"/>
  <c r="T504" i="1"/>
  <c r="U504" i="1" s="1"/>
  <c r="Y504" i="1" s="1"/>
  <c r="T389" i="1"/>
  <c r="U389" i="1" s="1"/>
  <c r="W353" i="1"/>
  <c r="X353" i="1" s="1"/>
  <c r="Y559" i="1"/>
  <c r="T494" i="1"/>
  <c r="U494" i="1" s="1"/>
  <c r="W446" i="1"/>
  <c r="X446" i="1" s="1"/>
  <c r="T390" i="1"/>
  <c r="U390" i="1" s="1"/>
  <c r="W378" i="1"/>
  <c r="X378" i="1" s="1"/>
  <c r="T316" i="1"/>
  <c r="U316" i="1" s="1"/>
  <c r="W248" i="1"/>
  <c r="X248" i="1" s="1"/>
  <c r="Y248" i="1" s="1"/>
  <c r="W471" i="1"/>
  <c r="X471" i="1" s="1"/>
  <c r="T346" i="1"/>
  <c r="U346" i="1" s="1"/>
  <c r="T310" i="1"/>
  <c r="U310" i="1" s="1"/>
  <c r="Y262" i="1"/>
  <c r="Y226" i="1"/>
  <c r="W408" i="1"/>
  <c r="X408" i="1" s="1"/>
  <c r="T768" i="1"/>
  <c r="U768" i="1" s="1"/>
  <c r="T419" i="1"/>
  <c r="U419" i="1" s="1"/>
  <c r="W421" i="1"/>
  <c r="X421" i="1" s="1"/>
  <c r="W124" i="1"/>
  <c r="X124" i="1" s="1"/>
  <c r="Y124" i="1" s="1"/>
  <c r="T496" i="1"/>
  <c r="U496" i="1" s="1"/>
  <c r="W158" i="1"/>
  <c r="X158" i="1" s="1"/>
  <c r="T174" i="1"/>
  <c r="U174" i="1" s="1"/>
  <c r="T136" i="1"/>
  <c r="U136" i="1" s="1"/>
  <c r="W80" i="1"/>
  <c r="X80" i="1" s="1"/>
  <c r="T282" i="1"/>
  <c r="U282" i="1" s="1"/>
  <c r="T306" i="1"/>
  <c r="U306" i="1" s="1"/>
  <c r="W164" i="1"/>
  <c r="X164" i="1" s="1"/>
  <c r="W138" i="1"/>
  <c r="X138" i="1" s="1"/>
  <c r="Y138" i="1" s="1"/>
  <c r="W69" i="1"/>
  <c r="X69" i="1" s="1"/>
  <c r="Y171" i="1"/>
  <c r="W84" i="1"/>
  <c r="X84" i="1" s="1"/>
  <c r="W210" i="1"/>
  <c r="X210" i="1" s="1"/>
  <c r="T82" i="1"/>
  <c r="U82" i="1" s="1"/>
  <c r="W162" i="1"/>
  <c r="X162" i="1" s="1"/>
  <c r="W83" i="1"/>
  <c r="X83" i="1" s="1"/>
  <c r="T58" i="1"/>
  <c r="U58" i="1" s="1"/>
  <c r="Y58" i="1" s="1"/>
  <c r="W72" i="1"/>
  <c r="X72" i="1" s="1"/>
  <c r="V784" i="1"/>
  <c r="V1" i="1" s="1"/>
  <c r="W67" i="1"/>
  <c r="X67" i="1" s="1"/>
  <c r="T73" i="1"/>
  <c r="U73" i="1" s="1"/>
  <c r="S784" i="1"/>
  <c r="S1" i="1" s="1"/>
  <c r="Y177" i="1" l="1"/>
  <c r="Y624" i="1"/>
  <c r="Y644" i="1"/>
  <c r="Y709" i="1"/>
  <c r="Y720" i="1"/>
  <c r="Y507" i="1"/>
  <c r="Y622" i="1"/>
  <c r="Y538" i="1"/>
  <c r="Y468" i="1"/>
  <c r="Y743" i="1"/>
  <c r="Y750" i="1"/>
  <c r="Y740" i="1"/>
  <c r="Y65" i="1"/>
  <c r="Y670" i="1"/>
  <c r="Y161" i="1"/>
  <c r="Y157" i="1"/>
  <c r="Y640" i="1"/>
  <c r="Y152" i="1"/>
  <c r="Y327" i="1"/>
  <c r="Y315" i="1"/>
  <c r="Y674" i="1"/>
  <c r="Y485" i="1"/>
  <c r="Y282" i="1"/>
  <c r="Y588" i="1"/>
  <c r="Y52" i="1"/>
  <c r="Y298" i="1"/>
  <c r="Y100" i="1"/>
  <c r="Y76" i="1"/>
  <c r="Y121" i="1"/>
  <c r="Y658" i="1"/>
  <c r="Y679" i="1"/>
  <c r="Y445" i="1"/>
  <c r="Y361" i="1"/>
  <c r="Y733" i="1"/>
  <c r="Y656" i="1"/>
  <c r="Y294" i="1"/>
  <c r="Y424" i="1"/>
  <c r="Y419" i="1"/>
  <c r="Y397" i="1"/>
  <c r="Y61" i="1"/>
  <c r="Y385" i="1"/>
  <c r="Y493" i="1"/>
  <c r="Y194" i="1"/>
  <c r="Y508" i="1"/>
  <c r="Y428" i="1"/>
  <c r="Y782" i="1"/>
  <c r="Y636" i="1"/>
  <c r="Y398" i="1"/>
  <c r="Y174" i="1"/>
  <c r="Y85" i="1"/>
  <c r="Y505" i="1"/>
  <c r="Y777" i="1"/>
  <c r="Y701" i="1"/>
  <c r="Y627" i="1"/>
  <c r="Y477" i="1"/>
  <c r="Y495" i="1"/>
  <c r="Y522" i="1"/>
  <c r="Y118" i="1"/>
  <c r="Y498" i="1"/>
  <c r="Y390" i="1"/>
  <c r="Y536" i="1"/>
  <c r="Y377" i="1"/>
  <c r="Y458" i="1"/>
  <c r="Y452" i="1"/>
  <c r="Y760" i="1"/>
  <c r="Y501" i="1"/>
  <c r="Y299" i="1"/>
  <c r="Y765" i="1"/>
  <c r="Y73" i="1"/>
  <c r="Y768" i="1"/>
  <c r="Y429" i="1"/>
  <c r="Y410" i="1"/>
  <c r="Y462" i="1"/>
  <c r="Y212" i="1"/>
  <c r="Y441" i="1"/>
  <c r="Y74" i="1"/>
  <c r="Y652" i="1"/>
  <c r="Y75" i="1"/>
  <c r="Y457" i="1"/>
  <c r="Y783" i="1"/>
  <c r="Y366" i="1"/>
  <c r="Y430" i="1"/>
  <c r="Y527" i="1"/>
  <c r="Y540" i="1"/>
  <c r="Y748" i="1"/>
  <c r="Y83" i="1"/>
  <c r="Y210" i="1"/>
  <c r="Y443" i="1"/>
  <c r="Y69" i="1"/>
  <c r="Y530" i="1"/>
  <c r="Y295" i="1"/>
  <c r="Y103" i="1"/>
  <c r="Y170" i="1"/>
  <c r="T784" i="1"/>
  <c r="T1" i="1" s="1"/>
  <c r="Y322" i="1"/>
  <c r="Y188" i="1"/>
  <c r="Y68" i="1"/>
  <c r="Y422" i="1"/>
  <c r="Y700" i="1"/>
  <c r="Y471" i="1"/>
  <c r="Y543" i="1"/>
  <c r="Y408" i="1"/>
  <c r="Y433" i="1"/>
  <c r="Y481" i="1"/>
  <c r="Y773" i="1"/>
  <c r="Y402" i="1"/>
  <c r="Y353" i="1"/>
  <c r="Y749" i="1"/>
  <c r="Y140" i="1"/>
  <c r="Y80" i="1"/>
  <c r="Y409" i="1"/>
  <c r="Y70" i="1"/>
  <c r="Y486" i="1"/>
  <c r="Y200" i="1"/>
  <c r="Y531" i="1"/>
  <c r="Y64" i="1"/>
  <c r="Y434" i="1"/>
  <c r="Y405" i="1"/>
  <c r="Y169" i="1"/>
  <c r="Y347" i="1"/>
  <c r="Y71" i="1"/>
  <c r="Y286" i="1"/>
  <c r="Y206" i="1"/>
  <c r="Y328" i="1"/>
  <c r="Y78" i="1"/>
  <c r="Y186" i="1"/>
  <c r="Y176" i="1"/>
  <c r="Y521" i="1"/>
  <c r="Y162" i="1"/>
  <c r="Y164" i="1"/>
  <c r="Y136" i="1"/>
  <c r="Y72" i="1"/>
  <c r="Y88" i="1"/>
  <c r="Y369" i="1"/>
  <c r="Y730" i="1"/>
  <c r="Y474" i="1"/>
  <c r="Y780" i="1"/>
  <c r="Y158" i="1"/>
  <c r="Y518" i="1"/>
  <c r="Y81" i="1"/>
  <c r="Y150" i="1"/>
  <c r="Y146" i="1"/>
  <c r="Y421" i="1"/>
  <c r="Y67" i="1"/>
  <c r="Y534" i="1"/>
  <c r="Y431" i="1"/>
  <c r="Y306" i="1"/>
  <c r="Y496" i="1"/>
  <c r="Y310" i="1"/>
  <c r="Y182" i="1"/>
  <c r="Y84" i="1"/>
  <c r="Y354" i="1"/>
  <c r="Y77" i="1"/>
  <c r="Y665" i="1"/>
  <c r="Y469" i="1"/>
  <c r="Y340" i="1"/>
  <c r="Y417" i="1"/>
  <c r="Y381" i="1"/>
  <c r="W784" i="1"/>
  <c r="W1" i="1" s="1"/>
  <c r="Y758" i="1"/>
  <c r="Y497" i="1"/>
  <c r="Y756" i="1"/>
  <c r="Y5" i="1"/>
  <c r="Y473" i="1"/>
  <c r="Y542" i="1"/>
  <c r="Y470" i="1"/>
  <c r="Y528" i="1"/>
  <c r="Y494" i="1"/>
  <c r="Y79" i="1"/>
  <c r="Y365" i="1"/>
  <c r="Y739" i="1"/>
  <c r="Y524" i="1"/>
  <c r="Y334" i="1"/>
  <c r="Y444" i="1"/>
  <c r="X784" i="1"/>
  <c r="X1" i="1" s="1"/>
  <c r="Y446" i="1"/>
  <c r="U57" i="1"/>
  <c r="Y57" i="1" s="1"/>
  <c r="Y389" i="1"/>
  <c r="Y503" i="1"/>
  <c r="Y82" i="1"/>
  <c r="Y346" i="1"/>
  <c r="Y316" i="1"/>
  <c r="Y357" i="1"/>
  <c r="Y539" i="1"/>
  <c r="Y453" i="1"/>
  <c r="Y479" i="1"/>
  <c r="Y378" i="1"/>
  <c r="Y549" i="1"/>
  <c r="Y692" i="1"/>
  <c r="Y781" i="1"/>
  <c r="Y198" i="1"/>
  <c r="Y393" i="1"/>
  <c r="Y66" i="1"/>
  <c r="Y533" i="1"/>
  <c r="Y407" i="1"/>
  <c r="Y401" i="1"/>
  <c r="Y455" i="1"/>
  <c r="Y761" i="1"/>
  <c r="Y694" i="1"/>
  <c r="Y770" i="1"/>
  <c r="Y373" i="1"/>
  <c r="Y772" i="1"/>
  <c r="U784" i="1" l="1"/>
  <c r="U1" i="1" s="1"/>
  <c r="Y784" i="1"/>
  <c r="Y1" i="1" s="1"/>
  <c r="F377" i="2" l="1"/>
  <c r="E377" i="2"/>
  <c r="G377" i="2" l="1"/>
  <c r="I373" i="2" l="1" a="1"/>
  <c r="I373" i="2" s="1"/>
  <c r="I370" i="2" a="1"/>
  <c r="I370" i="2" s="1"/>
  <c r="I367" i="2" a="1"/>
  <c r="I367" i="2" s="1"/>
  <c r="I364" i="2" a="1"/>
  <c r="I364" i="2" s="1"/>
  <c r="I361" i="2" a="1"/>
  <c r="I361" i="2" s="1"/>
  <c r="I358" i="2" a="1"/>
  <c r="I358" i="2" s="1"/>
  <c r="I355" i="2" a="1"/>
  <c r="I355" i="2" s="1"/>
  <c r="I352" i="2" a="1"/>
  <c r="I352" i="2" s="1"/>
  <c r="I349" i="2" a="1"/>
  <c r="I349" i="2" s="1"/>
  <c r="I346" i="2" a="1"/>
  <c r="I346" i="2" s="1"/>
  <c r="I343" i="2" a="1"/>
  <c r="I343" i="2" s="1"/>
  <c r="I340" i="2" a="1"/>
  <c r="I340" i="2" s="1"/>
  <c r="I337" i="2" a="1"/>
  <c r="I337" i="2" s="1"/>
  <c r="I334" i="2" a="1"/>
  <c r="I334" i="2" s="1"/>
  <c r="I331" i="2" a="1"/>
  <c r="I331" i="2" s="1"/>
  <c r="I328" i="2" a="1"/>
  <c r="I328" i="2" s="1"/>
  <c r="I325" i="2" a="1"/>
  <c r="I325" i="2" s="1"/>
  <c r="I322" i="2" a="1"/>
  <c r="I322" i="2" s="1"/>
  <c r="I319" i="2" a="1"/>
  <c r="I319" i="2" s="1"/>
  <c r="I316" i="2" a="1"/>
  <c r="I316" i="2" s="1"/>
  <c r="I313" i="2" a="1"/>
  <c r="I313" i="2" s="1"/>
  <c r="I310" i="2" a="1"/>
  <c r="I310" i="2" s="1"/>
  <c r="I307" i="2" a="1"/>
  <c r="I307" i="2" s="1"/>
  <c r="I304" i="2" a="1"/>
  <c r="I304" i="2" s="1"/>
  <c r="I374" i="2" a="1"/>
  <c r="I374" i="2" s="1"/>
  <c r="I371" i="2" a="1"/>
  <c r="I371" i="2" s="1"/>
  <c r="I368" i="2" a="1"/>
  <c r="I368" i="2" s="1"/>
  <c r="I365" i="2" a="1"/>
  <c r="I365" i="2" s="1"/>
  <c r="I362" i="2" a="1"/>
  <c r="I362" i="2" s="1"/>
  <c r="I359" i="2" a="1"/>
  <c r="I359" i="2" s="1"/>
  <c r="I356" i="2" a="1"/>
  <c r="I356" i="2" s="1"/>
  <c r="I353" i="2" a="1"/>
  <c r="I353" i="2" s="1"/>
  <c r="I350" i="2" a="1"/>
  <c r="I350" i="2" s="1"/>
  <c r="I347" i="2" a="1"/>
  <c r="I347" i="2" s="1"/>
  <c r="I344" i="2" a="1"/>
  <c r="I344" i="2" s="1"/>
  <c r="I341" i="2" a="1"/>
  <c r="I341" i="2" s="1"/>
  <c r="I338" i="2" a="1"/>
  <c r="I338" i="2" s="1"/>
  <c r="I335" i="2" a="1"/>
  <c r="I335" i="2" s="1"/>
  <c r="I332" i="2" a="1"/>
  <c r="I332" i="2" s="1"/>
  <c r="I329" i="2" a="1"/>
  <c r="I329" i="2" s="1"/>
  <c r="I326" i="2" a="1"/>
  <c r="I326" i="2" s="1"/>
  <c r="I323" i="2" a="1"/>
  <c r="I323" i="2" s="1"/>
  <c r="I320" i="2" a="1"/>
  <c r="I320" i="2" s="1"/>
  <c r="I317" i="2" a="1"/>
  <c r="I317" i="2" s="1"/>
  <c r="I314" i="2" a="1"/>
  <c r="I314" i="2" s="1"/>
  <c r="I311" i="2" a="1"/>
  <c r="I311" i="2" s="1"/>
  <c r="I308" i="2" a="1"/>
  <c r="I308" i="2" s="1"/>
  <c r="I305" i="2" a="1"/>
  <c r="I305" i="2" s="1"/>
  <c r="I302" i="2" a="1"/>
  <c r="I302" i="2" s="1"/>
  <c r="I299" i="2" a="1"/>
  <c r="I299" i="2" s="1"/>
  <c r="I296" i="2" a="1"/>
  <c r="I296" i="2" s="1"/>
  <c r="I293" i="2" a="1"/>
  <c r="I293" i="2" s="1"/>
  <c r="I372" i="2" a="1"/>
  <c r="I372" i="2" s="1"/>
  <c r="I369" i="2" a="1"/>
  <c r="I369" i="2" s="1"/>
  <c r="I366" i="2" a="1"/>
  <c r="I366" i="2" s="1"/>
  <c r="I363" i="2" a="1"/>
  <c r="I363" i="2" s="1"/>
  <c r="I360" i="2" a="1"/>
  <c r="I360" i="2" s="1"/>
  <c r="I357" i="2" a="1"/>
  <c r="I357" i="2" s="1"/>
  <c r="I354" i="2" a="1"/>
  <c r="I354" i="2" s="1"/>
  <c r="I351" i="2" a="1"/>
  <c r="I351" i="2" s="1"/>
  <c r="I339" i="2" a="1"/>
  <c r="I339" i="2" s="1"/>
  <c r="I321" i="2" a="1"/>
  <c r="I321" i="2" s="1"/>
  <c r="I303" i="2" a="1"/>
  <c r="I303" i="2" s="1"/>
  <c r="I300" i="2" a="1"/>
  <c r="I300" i="2" s="1"/>
  <c r="I297" i="2" a="1"/>
  <c r="I297" i="2" s="1"/>
  <c r="I291" i="2" a="1"/>
  <c r="I291" i="2" s="1"/>
  <c r="I285" i="2" a="1"/>
  <c r="I285" i="2" s="1"/>
  <c r="I279" i="2" a="1"/>
  <c r="I279" i="2" s="1"/>
  <c r="I273" i="2" a="1"/>
  <c r="I273" i="2" s="1"/>
  <c r="I267" i="2" a="1"/>
  <c r="I267" i="2" s="1"/>
  <c r="I262" i="2" a="1"/>
  <c r="I262" i="2" s="1"/>
  <c r="I259" i="2" a="1"/>
  <c r="I259" i="2" s="1"/>
  <c r="I256" i="2" a="1"/>
  <c r="I256" i="2" s="1"/>
  <c r="I253" i="2" a="1"/>
  <c r="I253" i="2" s="1"/>
  <c r="I250" i="2" a="1"/>
  <c r="I250" i="2" s="1"/>
  <c r="I247" i="2" a="1"/>
  <c r="I247" i="2" s="1"/>
  <c r="I244" i="2" a="1"/>
  <c r="I244" i="2" s="1"/>
  <c r="I241" i="2" a="1"/>
  <c r="I241" i="2" s="1"/>
  <c r="I238" i="2" a="1"/>
  <c r="I238" i="2" s="1"/>
  <c r="I342" i="2" a="1"/>
  <c r="I342" i="2" s="1"/>
  <c r="I324" i="2" a="1"/>
  <c r="I324" i="2" s="1"/>
  <c r="I306" i="2" a="1"/>
  <c r="I306" i="2" s="1"/>
  <c r="I298" i="2" a="1"/>
  <c r="I298" i="2" s="1"/>
  <c r="I294" i="2" a="1"/>
  <c r="I294" i="2" s="1"/>
  <c r="I289" i="2" a="1"/>
  <c r="I289" i="2" s="1"/>
  <c r="I287" i="2" a="1"/>
  <c r="I287" i="2" s="1"/>
  <c r="I283" i="2" a="1"/>
  <c r="I283" i="2" s="1"/>
  <c r="I281" i="2" a="1"/>
  <c r="I281" i="2" s="1"/>
  <c r="I277" i="2" a="1"/>
  <c r="I277" i="2" s="1"/>
  <c r="I275" i="2" a="1"/>
  <c r="I275" i="2" s="1"/>
  <c r="I271" i="2" a="1"/>
  <c r="I271" i="2" s="1"/>
  <c r="I269" i="2" a="1"/>
  <c r="I269" i="2" s="1"/>
  <c r="I265" i="2" a="1"/>
  <c r="I265" i="2" s="1"/>
  <c r="I345" i="2" a="1"/>
  <c r="I345" i="2" s="1"/>
  <c r="I327" i="2" a="1"/>
  <c r="I327" i="2" s="1"/>
  <c r="I309" i="2" a="1"/>
  <c r="I309" i="2" s="1"/>
  <c r="I301" i="2" a="1"/>
  <c r="I301" i="2" s="1"/>
  <c r="I263" i="2" a="1"/>
  <c r="I263" i="2" s="1"/>
  <c r="I260" i="2" a="1"/>
  <c r="I260" i="2" s="1"/>
  <c r="I257" i="2" a="1"/>
  <c r="I257" i="2" s="1"/>
  <c r="I254" i="2" a="1"/>
  <c r="I254" i="2" s="1"/>
  <c r="I251" i="2" a="1"/>
  <c r="I251" i="2" s="1"/>
  <c r="I248" i="2" a="1"/>
  <c r="I248" i="2" s="1"/>
  <c r="I348" i="2" a="1"/>
  <c r="I348" i="2" s="1"/>
  <c r="I330" i="2" a="1"/>
  <c r="I330" i="2" s="1"/>
  <c r="I312" i="2" a="1"/>
  <c r="I312" i="2" s="1"/>
  <c r="I295" i="2" a="1"/>
  <c r="I295" i="2" s="1"/>
  <c r="I288" i="2" a="1"/>
  <c r="I288" i="2" s="1"/>
  <c r="I282" i="2" a="1"/>
  <c r="I282" i="2" s="1"/>
  <c r="I333" i="2" a="1"/>
  <c r="I333" i="2" s="1"/>
  <c r="I290" i="2" a="1"/>
  <c r="I290" i="2" s="1"/>
  <c r="I268" i="2" a="1"/>
  <c r="I268" i="2" s="1"/>
  <c r="I266" i="2" a="1"/>
  <c r="I266" i="2" s="1"/>
  <c r="I264" i="2" a="1"/>
  <c r="I264" i="2" s="1"/>
  <c r="I246" i="2" a="1"/>
  <c r="I246" i="2" s="1"/>
  <c r="I235" i="2" a="1"/>
  <c r="I235" i="2" s="1"/>
  <c r="I232" i="2" a="1"/>
  <c r="I232" i="2" s="1"/>
  <c r="I229" i="2" a="1"/>
  <c r="I229" i="2" s="1"/>
  <c r="I226" i="2" a="1"/>
  <c r="I226" i="2" s="1"/>
  <c r="I223" i="2" a="1"/>
  <c r="I223" i="2" s="1"/>
  <c r="I220" i="2" a="1"/>
  <c r="I220" i="2" s="1"/>
  <c r="I217" i="2" a="1"/>
  <c r="I217" i="2" s="1"/>
  <c r="I214" i="2" a="1"/>
  <c r="I214" i="2" s="1"/>
  <c r="I211" i="2" a="1"/>
  <c r="I211" i="2" s="1"/>
  <c r="I208" i="2" a="1"/>
  <c r="I208" i="2" s="1"/>
  <c r="I205" i="2" a="1"/>
  <c r="I205" i="2" s="1"/>
  <c r="I202" i="2" a="1"/>
  <c r="I202" i="2" s="1"/>
  <c r="I199" i="2" a="1"/>
  <c r="I199" i="2" s="1"/>
  <c r="I196" i="2" a="1"/>
  <c r="I196" i="2" s="1"/>
  <c r="I193" i="2" a="1"/>
  <c r="I193" i="2" s="1"/>
  <c r="I190" i="2" a="1"/>
  <c r="I190" i="2" s="1"/>
  <c r="I187" i="2" a="1"/>
  <c r="I187" i="2" s="1"/>
  <c r="I315" i="2" a="1"/>
  <c r="I315" i="2" s="1"/>
  <c r="I249" i="2" a="1"/>
  <c r="I249" i="2" s="1"/>
  <c r="I243" i="2" a="1"/>
  <c r="I243" i="2" s="1"/>
  <c r="I286" i="2" a="1"/>
  <c r="I286" i="2" s="1"/>
  <c r="I245" i="2" a="1"/>
  <c r="I245" i="2" s="1"/>
  <c r="I240" i="2" a="1"/>
  <c r="I240" i="2" s="1"/>
  <c r="I236" i="2" a="1"/>
  <c r="I236" i="2" s="1"/>
  <c r="I233" i="2" a="1"/>
  <c r="I233" i="2" s="1"/>
  <c r="I230" i="2" a="1"/>
  <c r="I230" i="2" s="1"/>
  <c r="I227" i="2" a="1"/>
  <c r="I227" i="2" s="1"/>
  <c r="I224" i="2" a="1"/>
  <c r="I224" i="2" s="1"/>
  <c r="I221" i="2" a="1"/>
  <c r="I221" i="2" s="1"/>
  <c r="I218" i="2" a="1"/>
  <c r="I218" i="2" s="1"/>
  <c r="I215" i="2" a="1"/>
  <c r="I215" i="2" s="1"/>
  <c r="I212" i="2" a="1"/>
  <c r="I212" i="2" s="1"/>
  <c r="I209" i="2" a="1"/>
  <c r="I209" i="2" s="1"/>
  <c r="I206" i="2" a="1"/>
  <c r="I206" i="2" s="1"/>
  <c r="I203" i="2" a="1"/>
  <c r="I203" i="2" s="1"/>
  <c r="I200" i="2" a="1"/>
  <c r="I200" i="2" s="1"/>
  <c r="I197" i="2" a="1"/>
  <c r="I197" i="2" s="1"/>
  <c r="I194" i="2" a="1"/>
  <c r="I194" i="2" s="1"/>
  <c r="I191" i="2" a="1"/>
  <c r="I191" i="2" s="1"/>
  <c r="I188" i="2" a="1"/>
  <c r="I188" i="2" s="1"/>
  <c r="I185" i="2" a="1"/>
  <c r="I185" i="2" s="1"/>
  <c r="I182" i="2" a="1"/>
  <c r="I182" i="2" s="1"/>
  <c r="I336" i="2" a="1"/>
  <c r="I336" i="2" s="1"/>
  <c r="I276" i="2" a="1"/>
  <c r="I276" i="2" s="1"/>
  <c r="I255" i="2" a="1"/>
  <c r="I255" i="2" s="1"/>
  <c r="I242" i="2" a="1"/>
  <c r="I242" i="2" s="1"/>
  <c r="I258" i="2" a="1"/>
  <c r="I258" i="2" s="1"/>
  <c r="I252" i="2" a="1"/>
  <c r="I252" i="2" s="1"/>
  <c r="I181" i="2" a="1"/>
  <c r="I181" i="2" s="1"/>
  <c r="I179" i="2" a="1"/>
  <c r="I179" i="2" s="1"/>
  <c r="I175" i="2" a="1"/>
  <c r="I175" i="2" s="1"/>
  <c r="I172" i="2" a="1"/>
  <c r="I172" i="2" s="1"/>
  <c r="I169" i="2" a="1"/>
  <c r="I169" i="2" s="1"/>
  <c r="I166" i="2" a="1"/>
  <c r="I166" i="2" s="1"/>
  <c r="I163" i="2" a="1"/>
  <c r="I163" i="2" s="1"/>
  <c r="I160" i="2" a="1"/>
  <c r="I160" i="2" s="1"/>
  <c r="I157" i="2" a="1"/>
  <c r="I157" i="2" s="1"/>
  <c r="I154" i="2" a="1"/>
  <c r="I154" i="2" s="1"/>
  <c r="I151" i="2" a="1"/>
  <c r="I151" i="2" s="1"/>
  <c r="I148" i="2" a="1"/>
  <c r="I148" i="2" s="1"/>
  <c r="I145" i="2" a="1"/>
  <c r="I145" i="2" s="1"/>
  <c r="I142" i="2" a="1"/>
  <c r="I142" i="2" s="1"/>
  <c r="I139" i="2" a="1"/>
  <c r="I139" i="2" s="1"/>
  <c r="I136" i="2" a="1"/>
  <c r="I136" i="2" s="1"/>
  <c r="I133" i="2" a="1"/>
  <c r="I133" i="2" s="1"/>
  <c r="I130" i="2" a="1"/>
  <c r="I130" i="2" s="1"/>
  <c r="I127" i="2" a="1"/>
  <c r="I127" i="2" s="1"/>
  <c r="I124" i="2" a="1"/>
  <c r="I124" i="2" s="1"/>
  <c r="I121" i="2" a="1"/>
  <c r="I121" i="2" s="1"/>
  <c r="I118" i="2" a="1"/>
  <c r="I118" i="2" s="1"/>
  <c r="I115" i="2" a="1"/>
  <c r="I115" i="2" s="1"/>
  <c r="I112" i="2" a="1"/>
  <c r="I112" i="2" s="1"/>
  <c r="I278" i="2" a="1"/>
  <c r="I278" i="2" s="1"/>
  <c r="I284" i="2" a="1"/>
  <c r="I284" i="2" s="1"/>
  <c r="I280" i="2" a="1"/>
  <c r="I280" i="2" s="1"/>
  <c r="I272" i="2" a="1"/>
  <c r="I272" i="2" s="1"/>
  <c r="I239" i="2" a="1"/>
  <c r="I239" i="2" s="1"/>
  <c r="I183" i="2" a="1"/>
  <c r="I183" i="2" s="1"/>
  <c r="I180" i="2" a="1"/>
  <c r="I180" i="2" s="1"/>
  <c r="I173" i="2" a="1"/>
  <c r="I173" i="2" s="1"/>
  <c r="I170" i="2" a="1"/>
  <c r="I170" i="2" s="1"/>
  <c r="I167" i="2" a="1"/>
  <c r="I167" i="2" s="1"/>
  <c r="I164" i="2" a="1"/>
  <c r="I164" i="2" s="1"/>
  <c r="I161" i="2" a="1"/>
  <c r="I161" i="2" s="1"/>
  <c r="I158" i="2" a="1"/>
  <c r="I158" i="2" s="1"/>
  <c r="I155" i="2" a="1"/>
  <c r="I155" i="2" s="1"/>
  <c r="I152" i="2" a="1"/>
  <c r="I152" i="2" s="1"/>
  <c r="I149" i="2" a="1"/>
  <c r="I149" i="2" s="1"/>
  <c r="I146" i="2" a="1"/>
  <c r="I146" i="2" s="1"/>
  <c r="I292" i="2" a="1"/>
  <c r="I292" i="2" s="1"/>
  <c r="I184" i="2" a="1"/>
  <c r="I184" i="2" s="1"/>
  <c r="I178" i="2" a="1"/>
  <c r="I178" i="2" s="1"/>
  <c r="I176" i="2" a="1"/>
  <c r="I176" i="2" s="1"/>
  <c r="I318" i="2" a="1"/>
  <c r="I318" i="2" s="1"/>
  <c r="I261" i="2" a="1"/>
  <c r="I261" i="2" s="1"/>
  <c r="I174" i="2" a="1"/>
  <c r="I174" i="2" s="1"/>
  <c r="I171" i="2" a="1"/>
  <c r="I171" i="2" s="1"/>
  <c r="I168" i="2" a="1"/>
  <c r="I168" i="2" s="1"/>
  <c r="I165" i="2" a="1"/>
  <c r="I165" i="2" s="1"/>
  <c r="I162" i="2" a="1"/>
  <c r="I162" i="2" s="1"/>
  <c r="I159" i="2" a="1"/>
  <c r="I159" i="2" s="1"/>
  <c r="I156" i="2" a="1"/>
  <c r="I156" i="2" s="1"/>
  <c r="I153" i="2" a="1"/>
  <c r="I153" i="2" s="1"/>
  <c r="I150" i="2" a="1"/>
  <c r="I150" i="2" s="1"/>
  <c r="I147" i="2" a="1"/>
  <c r="I147" i="2" s="1"/>
  <c r="I274" i="2" a="1"/>
  <c r="I274" i="2" s="1"/>
  <c r="I237" i="2" a="1"/>
  <c r="I237" i="2" s="1"/>
  <c r="I228" i="2" a="1"/>
  <c r="I228" i="2" s="1"/>
  <c r="I219" i="2" a="1"/>
  <c r="I219" i="2" s="1"/>
  <c r="I210" i="2" a="1"/>
  <c r="I210" i="2" s="1"/>
  <c r="I201" i="2" a="1"/>
  <c r="I201" i="2" s="1"/>
  <c r="I192" i="2" a="1"/>
  <c r="I192" i="2" s="1"/>
  <c r="I141" i="2" a="1"/>
  <c r="I141" i="2" s="1"/>
  <c r="I140" i="2" a="1"/>
  <c r="I140" i="2" s="1"/>
  <c r="I123" i="2" a="1"/>
  <c r="I123" i="2" s="1"/>
  <c r="I122" i="2" a="1"/>
  <c r="I122" i="2" s="1"/>
  <c r="I113" i="2" a="1"/>
  <c r="I113" i="2" s="1"/>
  <c r="I106" i="2" a="1"/>
  <c r="I106" i="2" s="1"/>
  <c r="I103" i="2" a="1"/>
  <c r="I103" i="2" s="1"/>
  <c r="I100" i="2" a="1"/>
  <c r="I100" i="2" s="1"/>
  <c r="I138" i="2" a="1"/>
  <c r="I138" i="2" s="1"/>
  <c r="I137" i="2" a="1"/>
  <c r="I137" i="2" s="1"/>
  <c r="I120" i="2" a="1"/>
  <c r="I120" i="2" s="1"/>
  <c r="I119" i="2" a="1"/>
  <c r="I119" i="2" s="1"/>
  <c r="I270" i="2" a="1"/>
  <c r="I270" i="2" s="1"/>
  <c r="I234" i="2" a="1"/>
  <c r="I234" i="2" s="1"/>
  <c r="I225" i="2" a="1"/>
  <c r="I225" i="2" s="1"/>
  <c r="I216" i="2" a="1"/>
  <c r="I216" i="2" s="1"/>
  <c r="I207" i="2" a="1"/>
  <c r="I207" i="2" s="1"/>
  <c r="I198" i="2" a="1"/>
  <c r="I198" i="2" s="1"/>
  <c r="I189" i="2" a="1"/>
  <c r="I189" i="2" s="1"/>
  <c r="I135" i="2" a="1"/>
  <c r="I135" i="2" s="1"/>
  <c r="I134" i="2" a="1"/>
  <c r="I134" i="2" s="1"/>
  <c r="I117" i="2" a="1"/>
  <c r="I117" i="2" s="1"/>
  <c r="I116" i="2" a="1"/>
  <c r="I116" i="2" s="1"/>
  <c r="I111" i="2" a="1"/>
  <c r="I111" i="2" s="1"/>
  <c r="I109" i="2" a="1"/>
  <c r="I109" i="2" s="1"/>
  <c r="I107" i="2" a="1"/>
  <c r="I107" i="2" s="1"/>
  <c r="I104" i="2" a="1"/>
  <c r="I104" i="2" s="1"/>
  <c r="I101" i="2" a="1"/>
  <c r="I101" i="2" s="1"/>
  <c r="I98" i="2" a="1"/>
  <c r="I98" i="2" s="1"/>
  <c r="I95" i="2" a="1"/>
  <c r="I95" i="2" s="1"/>
  <c r="I132" i="2" a="1"/>
  <c r="I132" i="2" s="1"/>
  <c r="I131" i="2" a="1"/>
  <c r="I131" i="2" s="1"/>
  <c r="I231" i="2" a="1"/>
  <c r="I231" i="2" s="1"/>
  <c r="I222" i="2" a="1"/>
  <c r="I222" i="2" s="1"/>
  <c r="I213" i="2" a="1"/>
  <c r="I213" i="2" s="1"/>
  <c r="I204" i="2" a="1"/>
  <c r="I204" i="2" s="1"/>
  <c r="I195" i="2" a="1"/>
  <c r="I195" i="2" s="1"/>
  <c r="I186" i="2" a="1"/>
  <c r="I186" i="2" s="1"/>
  <c r="I177" i="2" a="1"/>
  <c r="I177" i="2" s="1"/>
  <c r="I129" i="2" a="1"/>
  <c r="I129" i="2" s="1"/>
  <c r="I128" i="2" a="1"/>
  <c r="I128" i="2" s="1"/>
  <c r="I114" i="2" a="1"/>
  <c r="I114" i="2" s="1"/>
  <c r="I108" i="2" a="1"/>
  <c r="I108" i="2" s="1"/>
  <c r="I105" i="2" a="1"/>
  <c r="I105" i="2" s="1"/>
  <c r="I102" i="2" a="1"/>
  <c r="I102" i="2" s="1"/>
  <c r="I99" i="2" a="1"/>
  <c r="I99" i="2" s="1"/>
  <c r="I96" i="2" a="1"/>
  <c r="I96" i="2" s="1"/>
  <c r="I93" i="2" a="1"/>
  <c r="I93" i="2" s="1"/>
  <c r="I90" i="2" a="1"/>
  <c r="I90" i="2" s="1"/>
  <c r="I87" i="2" a="1"/>
  <c r="I87" i="2" s="1"/>
  <c r="I143" i="2" a="1"/>
  <c r="I143" i="2" s="1"/>
  <c r="I91" i="2" a="1"/>
  <c r="I91" i="2" s="1"/>
  <c r="I89" i="2" a="1"/>
  <c r="I89" i="2" s="1"/>
  <c r="I84" i="2" a="1"/>
  <c r="I84" i="2" s="1"/>
  <c r="I81" i="2" a="1"/>
  <c r="I81" i="2" s="1"/>
  <c r="I78" i="2" a="1"/>
  <c r="I78" i="2" s="1"/>
  <c r="I75" i="2" a="1"/>
  <c r="I75" i="2" s="1"/>
  <c r="I69" i="2" a="1"/>
  <c r="I69" i="2" s="1"/>
  <c r="I126" i="2" a="1"/>
  <c r="I126" i="2" s="1"/>
  <c r="I97" i="2" a="1"/>
  <c r="I97" i="2" s="1"/>
  <c r="I88" i="2" a="1"/>
  <c r="I88" i="2" s="1"/>
  <c r="I73" i="2" a="1"/>
  <c r="I73" i="2" s="1"/>
  <c r="I144" i="2" a="1"/>
  <c r="I144" i="2" s="1"/>
  <c r="I86" i="2" a="1"/>
  <c r="I86" i="2" s="1"/>
  <c r="I83" i="2" a="1"/>
  <c r="I83" i="2" s="1"/>
  <c r="I80" i="2" a="1"/>
  <c r="I80" i="2" s="1"/>
  <c r="I77" i="2" a="1"/>
  <c r="I77" i="2" s="1"/>
  <c r="I110" i="2" a="1"/>
  <c r="I110" i="2" s="1"/>
  <c r="I72" i="2" a="1"/>
  <c r="I72" i="2" s="1"/>
  <c r="I65" i="2" a="1"/>
  <c r="I65" i="2" s="1"/>
  <c r="I62" i="2" a="1"/>
  <c r="I62" i="2" s="1"/>
  <c r="I59" i="2" a="1"/>
  <c r="I59" i="2" s="1"/>
  <c r="I56" i="2" a="1"/>
  <c r="I56" i="2" s="1"/>
  <c r="I53" i="2" a="1"/>
  <c r="I53" i="2" s="1"/>
  <c r="I50" i="2" a="1"/>
  <c r="I50" i="2" s="1"/>
  <c r="I47" i="2" a="1"/>
  <c r="I47" i="2" s="1"/>
  <c r="I44" i="2" a="1"/>
  <c r="I44" i="2" s="1"/>
  <c r="I41" i="2" a="1"/>
  <c r="I41" i="2" s="1"/>
  <c r="I38" i="2" a="1"/>
  <c r="I38" i="2" s="1"/>
  <c r="I35" i="2" a="1"/>
  <c r="I35" i="2" s="1"/>
  <c r="I32" i="2" a="1"/>
  <c r="I32" i="2" s="1"/>
  <c r="I74" i="2" a="1"/>
  <c r="I74" i="2" s="1"/>
  <c r="I70" i="2" a="1"/>
  <c r="I70" i="2" s="1"/>
  <c r="I68" i="2" a="1"/>
  <c r="I68" i="2" s="1"/>
  <c r="I125" i="2" a="1"/>
  <c r="I125" i="2" s="1"/>
  <c r="I94" i="2" a="1"/>
  <c r="I94" i="2" s="1"/>
  <c r="I92" i="2" a="1"/>
  <c r="I92" i="2" s="1"/>
  <c r="I85" i="2" a="1"/>
  <c r="I85" i="2" s="1"/>
  <c r="I82" i="2" a="1"/>
  <c r="I82" i="2" s="1"/>
  <c r="I79" i="2" a="1"/>
  <c r="I79" i="2" s="1"/>
  <c r="I76" i="2" a="1"/>
  <c r="I76" i="2" s="1"/>
  <c r="I66" i="2" a="1"/>
  <c r="I66" i="2" s="1"/>
  <c r="I63" i="2" a="1"/>
  <c r="I63" i="2" s="1"/>
  <c r="I60" i="2" a="1"/>
  <c r="I60" i="2" s="1"/>
  <c r="I57" i="2" a="1"/>
  <c r="I57" i="2" s="1"/>
  <c r="I54" i="2" a="1"/>
  <c r="I54" i="2" s="1"/>
  <c r="I51" i="2" a="1"/>
  <c r="I51" i="2" s="1"/>
  <c r="I48" i="2" a="1"/>
  <c r="I48" i="2" s="1"/>
  <c r="I45" i="2" a="1"/>
  <c r="I45" i="2" s="1"/>
  <c r="I42" i="2" a="1"/>
  <c r="I42" i="2" s="1"/>
  <c r="I39" i="2" a="1"/>
  <c r="I39" i="2" s="1"/>
  <c r="I52" i="2" a="1"/>
  <c r="I52" i="2" s="1"/>
  <c r="I40" i="2" a="1"/>
  <c r="I40" i="2" s="1"/>
  <c r="I36" i="2" a="1"/>
  <c r="I36" i="2" s="1"/>
  <c r="I34" i="2" a="1"/>
  <c r="I34" i="2" s="1"/>
  <c r="I33" i="2" a="1"/>
  <c r="I33" i="2" s="1"/>
  <c r="I31" i="2" a="1"/>
  <c r="I31" i="2" s="1"/>
  <c r="I29" i="2" a="1"/>
  <c r="I29" i="2" s="1"/>
  <c r="I43" i="2" a="1"/>
  <c r="I43" i="2" s="1"/>
  <c r="I67" i="2" a="1"/>
  <c r="I67" i="2" s="1"/>
  <c r="I49" i="2" a="1"/>
  <c r="I49" i="2" s="1"/>
  <c r="I37" i="2" a="1"/>
  <c r="I37" i="2" s="1"/>
  <c r="I25" i="2" a="1"/>
  <c r="I25" i="2" s="1"/>
  <c r="I22" i="2" a="1"/>
  <c r="I22" i="2" s="1"/>
  <c r="I19" i="2" a="1"/>
  <c r="I19" i="2" s="1"/>
  <c r="I16" i="2" a="1"/>
  <c r="I16" i="2" s="1"/>
  <c r="I13" i="2" a="1"/>
  <c r="I13" i="2" s="1"/>
  <c r="I10" i="2" a="1"/>
  <c r="I10" i="2" s="1"/>
  <c r="I7" i="2" a="1"/>
  <c r="I7" i="2" s="1"/>
  <c r="I64" i="2" a="1"/>
  <c r="I64" i="2" s="1"/>
  <c r="I30" i="2" a="1"/>
  <c r="I30" i="2" s="1"/>
  <c r="I71" i="2" a="1"/>
  <c r="I71" i="2" s="1"/>
  <c r="I61" i="2" a="1"/>
  <c r="I61" i="2" s="1"/>
  <c r="I28" i="2" a="1"/>
  <c r="I28" i="2" s="1"/>
  <c r="I26" i="2" a="1"/>
  <c r="I26" i="2" s="1"/>
  <c r="I23" i="2" a="1"/>
  <c r="I23" i="2" s="1"/>
  <c r="I20" i="2" a="1"/>
  <c r="I20" i="2" s="1"/>
  <c r="I17" i="2" a="1"/>
  <c r="I17" i="2" s="1"/>
  <c r="I14" i="2" a="1"/>
  <c r="I14" i="2" s="1"/>
  <c r="I11" i="2" a="1"/>
  <c r="I11" i="2" s="1"/>
  <c r="I8" i="2" a="1"/>
  <c r="I8" i="2" s="1"/>
  <c r="I5" i="2" a="1"/>
  <c r="I5" i="2" s="1"/>
  <c r="I55" i="2" a="1"/>
  <c r="I55" i="2" s="1"/>
  <c r="I58" i="2" a="1"/>
  <c r="I58" i="2" s="1"/>
  <c r="I46" i="2" a="1"/>
  <c r="I46" i="2" s="1"/>
  <c r="I15" i="2" a="1"/>
  <c r="I15" i="2" s="1"/>
  <c r="I27" i="2" a="1"/>
  <c r="I27" i="2" s="1"/>
  <c r="I12" i="2" a="1"/>
  <c r="I12" i="2" s="1"/>
  <c r="I9" i="2" a="1"/>
  <c r="I9" i="2" s="1"/>
  <c r="I6" i="2" a="1"/>
  <c r="I6" i="2" s="1"/>
  <c r="I24" i="2" a="1"/>
  <c r="I24" i="2" s="1"/>
  <c r="I21" i="2" a="1"/>
  <c r="I21" i="2" s="1"/>
  <c r="I18" i="2" a="1"/>
  <c r="I18" i="2" s="1"/>
  <c r="H369" i="2" a="1"/>
  <c r="H369" i="2" s="1"/>
  <c r="H351" i="2" a="1"/>
  <c r="H351" i="2" s="1"/>
  <c r="J351" i="2" s="1"/>
  <c r="H333" i="2" a="1"/>
  <c r="H333" i="2" s="1"/>
  <c r="J333" i="2" s="1"/>
  <c r="H315" i="2" a="1"/>
  <c r="H315" i="2" s="1"/>
  <c r="J315" i="2" s="1"/>
  <c r="H370" i="2" a="1"/>
  <c r="H370" i="2" s="1"/>
  <c r="J370" i="2" s="1"/>
  <c r="H352" i="2" a="1"/>
  <c r="H352" i="2" s="1"/>
  <c r="J352" i="2" s="1"/>
  <c r="H334" i="2" a="1"/>
  <c r="H334" i="2" s="1"/>
  <c r="J334" i="2" s="1"/>
  <c r="H316" i="2" a="1"/>
  <c r="H316" i="2" s="1"/>
  <c r="J316" i="2" s="1"/>
  <c r="H298" i="2" a="1"/>
  <c r="H298" i="2" s="1"/>
  <c r="J298" i="2" s="1"/>
  <c r="H371" i="2" a="1"/>
  <c r="H371" i="2" s="1"/>
  <c r="J371" i="2" s="1"/>
  <c r="H353" i="2" a="1"/>
  <c r="H353" i="2" s="1"/>
  <c r="J353" i="2" s="1"/>
  <c r="H286" i="2" a="1"/>
  <c r="H286" i="2" s="1"/>
  <c r="J286" i="2" s="1"/>
  <c r="H258" i="2" a="1"/>
  <c r="H258" i="2" s="1"/>
  <c r="H240" i="2" a="1"/>
  <c r="H240" i="2" s="1"/>
  <c r="J240" i="2" s="1"/>
  <c r="H347" i="2" a="1"/>
  <c r="H347" i="2" s="1"/>
  <c r="J347" i="2" s="1"/>
  <c r="H285" i="2" a="1"/>
  <c r="H285" i="2" s="1"/>
  <c r="J285" i="2" s="1"/>
  <c r="H267" i="2" a="1"/>
  <c r="H267" i="2" s="1"/>
  <c r="J267" i="2" s="1"/>
  <c r="H332" i="2" a="1"/>
  <c r="H332" i="2" s="1"/>
  <c r="J332" i="2" s="1"/>
  <c r="H272" i="2" a="1"/>
  <c r="H272" i="2" s="1"/>
  <c r="J272" i="2" s="1"/>
  <c r="H237" i="2" a="1"/>
  <c r="H237" i="2" s="1"/>
  <c r="J237" i="2" s="1"/>
  <c r="H219" i="2" a="1"/>
  <c r="H219" i="2" s="1"/>
  <c r="J219" i="2" s="1"/>
  <c r="H201" i="2" a="1"/>
  <c r="H201" i="2" s="1"/>
  <c r="J201" i="2" s="1"/>
  <c r="H290" i="2" a="1"/>
  <c r="H290" i="2" s="1"/>
  <c r="J290" i="2" s="1"/>
  <c r="H238" i="2" a="1"/>
  <c r="H238" i="2" s="1"/>
  <c r="J238" i="2" s="1"/>
  <c r="H220" i="2" a="1"/>
  <c r="H220" i="2" s="1"/>
  <c r="J220" i="2" s="1"/>
  <c r="H202" i="2" a="1"/>
  <c r="H202" i="2" s="1"/>
  <c r="J202" i="2" s="1"/>
  <c r="H184" i="2" a="1"/>
  <c r="H184" i="2" s="1"/>
  <c r="J184" i="2" s="1"/>
  <c r="H242" i="2" a="1"/>
  <c r="H242" i="2" s="1"/>
  <c r="J242" i="2" s="1"/>
  <c r="H174" i="2" a="1"/>
  <c r="H174" i="2" s="1"/>
  <c r="J174" i="2" s="1"/>
  <c r="H159" i="2" a="1"/>
  <c r="H159" i="2" s="1"/>
  <c r="H156" i="2" a="1"/>
  <c r="H156" i="2" s="1"/>
  <c r="J156" i="2" s="1"/>
  <c r="H141" i="2" a="1"/>
  <c r="H141" i="2" s="1"/>
  <c r="J141" i="2" s="1"/>
  <c r="H138" i="2" a="1"/>
  <c r="H138" i="2" s="1"/>
  <c r="J138" i="2" s="1"/>
  <c r="H123" i="2" a="1"/>
  <c r="H123" i="2" s="1"/>
  <c r="J123" i="2" s="1"/>
  <c r="H120" i="2" a="1"/>
  <c r="H120" i="2" s="1"/>
  <c r="J120" i="2" s="1"/>
  <c r="H186" i="2" a="1"/>
  <c r="H186" i="2" s="1"/>
  <c r="J186" i="2" s="1"/>
  <c r="H185" i="2" a="1"/>
  <c r="H185" i="2" s="1"/>
  <c r="H181" i="2" a="1"/>
  <c r="H181" i="2" s="1"/>
  <c r="J181" i="2" s="1"/>
  <c r="H175" i="2" a="1"/>
  <c r="H175" i="2" s="1"/>
  <c r="J175" i="2" s="1"/>
  <c r="H160" i="2" a="1"/>
  <c r="H160" i="2" s="1"/>
  <c r="J160" i="2" s="1"/>
  <c r="H157" i="2" a="1"/>
  <c r="H157" i="2" s="1"/>
  <c r="J157" i="2" s="1"/>
  <c r="H260" i="2" a="1"/>
  <c r="H260" i="2" s="1"/>
  <c r="J260" i="2" s="1"/>
  <c r="H245" i="2" a="1"/>
  <c r="H245" i="2" s="1"/>
  <c r="J245" i="2" s="1"/>
  <c r="H176" i="2" a="1"/>
  <c r="H176" i="2" s="1"/>
  <c r="J176" i="2" s="1"/>
  <c r="H173" i="2" a="1"/>
  <c r="H173" i="2" s="1"/>
  <c r="J173" i="2" s="1"/>
  <c r="H158" i="2" a="1"/>
  <c r="H158" i="2" s="1"/>
  <c r="J158" i="2" s="1"/>
  <c r="H155" i="2" a="1"/>
  <c r="H155" i="2" s="1"/>
  <c r="J155" i="2" s="1"/>
  <c r="H215" i="2" a="1"/>
  <c r="H215" i="2" s="1"/>
  <c r="J215" i="2" s="1"/>
  <c r="H206" i="2" a="1"/>
  <c r="H206" i="2" s="1"/>
  <c r="J206" i="2" s="1"/>
  <c r="H143" i="2" a="1"/>
  <c r="H143" i="2" s="1"/>
  <c r="J143" i="2" s="1"/>
  <c r="H127" i="2" a="1"/>
  <c r="H127" i="2" s="1"/>
  <c r="J127" i="2" s="1"/>
  <c r="H102" i="2" a="1"/>
  <c r="H102" i="2" s="1"/>
  <c r="J102" i="2" s="1"/>
  <c r="H99" i="2" a="1"/>
  <c r="H99" i="2" s="1"/>
  <c r="J99" i="2" s="1"/>
  <c r="H122" i="2" a="1"/>
  <c r="H122" i="2" s="1"/>
  <c r="J122" i="2" s="1"/>
  <c r="H113" i="2" a="1"/>
  <c r="H113" i="2" s="1"/>
  <c r="J113" i="2" s="1"/>
  <c r="H203" i="2" a="1"/>
  <c r="H203" i="2" s="1"/>
  <c r="J203" i="2" s="1"/>
  <c r="H194" i="2" a="1"/>
  <c r="H194" i="2" s="1"/>
  <c r="J194" i="2" s="1"/>
  <c r="H106" i="2" a="1"/>
  <c r="H106" i="2" s="1"/>
  <c r="J106" i="2" s="1"/>
  <c r="H103" i="2" a="1"/>
  <c r="H103" i="2" s="1"/>
  <c r="H118" i="2" a="1"/>
  <c r="H118" i="2" s="1"/>
  <c r="J118" i="2" s="1"/>
  <c r="H116" i="2" a="1"/>
  <c r="H116" i="2" s="1"/>
  <c r="J116" i="2" s="1"/>
  <c r="H209" i="2" a="1"/>
  <c r="H209" i="2" s="1"/>
  <c r="J209" i="2" s="1"/>
  <c r="H200" i="2" a="1"/>
  <c r="H200" i="2" s="1"/>
  <c r="J200" i="2" s="1"/>
  <c r="H107" i="2" a="1"/>
  <c r="H107" i="2" s="1"/>
  <c r="J107" i="2" s="1"/>
  <c r="H104" i="2" a="1"/>
  <c r="H104" i="2" s="1"/>
  <c r="J104" i="2" s="1"/>
  <c r="H89" i="2" a="1"/>
  <c r="H89" i="2" s="1"/>
  <c r="J89" i="2" s="1"/>
  <c r="H96" i="2" a="1"/>
  <c r="H96" i="2" s="1"/>
  <c r="J96" i="2" s="1"/>
  <c r="H79" i="2" a="1"/>
  <c r="H79" i="2" s="1"/>
  <c r="J79" i="2" s="1"/>
  <c r="H76" i="2" a="1"/>
  <c r="H76" i="2" s="1"/>
  <c r="H130" i="2" a="1"/>
  <c r="H130" i="2" s="1"/>
  <c r="J130" i="2" s="1"/>
  <c r="H88" i="2" a="1"/>
  <c r="H88" i="2" s="1"/>
  <c r="H75" i="2" a="1"/>
  <c r="H75" i="2" s="1"/>
  <c r="J75" i="2" s="1"/>
  <c r="H71" i="2" a="1"/>
  <c r="H71" i="2" s="1"/>
  <c r="J71" i="2" s="1"/>
  <c r="H80" i="2" a="1"/>
  <c r="H80" i="2" s="1"/>
  <c r="J80" i="2" s="1"/>
  <c r="H77" i="2" a="1"/>
  <c r="H77" i="2" s="1"/>
  <c r="H58" i="2" a="1"/>
  <c r="H58" i="2" s="1"/>
  <c r="J58" i="2" s="1"/>
  <c r="H55" i="2" a="1"/>
  <c r="H55" i="2" s="1"/>
  <c r="H43" i="2" a="1"/>
  <c r="H43" i="2" s="1"/>
  <c r="H40" i="2" a="1"/>
  <c r="H40" i="2" s="1"/>
  <c r="H37" i="2" a="1"/>
  <c r="H37" i="2" s="1"/>
  <c r="J37" i="2" s="1"/>
  <c r="H72" i="2" a="1"/>
  <c r="H72" i="2" s="1"/>
  <c r="J72" i="2" s="1"/>
  <c r="H68" i="2" a="1"/>
  <c r="H68" i="2" s="1"/>
  <c r="J68" i="2" s="1"/>
  <c r="H65" i="2" a="1"/>
  <c r="H65" i="2" s="1"/>
  <c r="J65" i="2" s="1"/>
  <c r="H53" i="2" a="1"/>
  <c r="H53" i="2" s="1"/>
  <c r="J53" i="2" s="1"/>
  <c r="H50" i="2" a="1"/>
  <c r="H50" i="2" s="1"/>
  <c r="J50" i="2" s="1"/>
  <c r="H47" i="2" a="1"/>
  <c r="H47" i="2" s="1"/>
  <c r="J47" i="2" s="1"/>
  <c r="H63" i="2" a="1"/>
  <c r="H63" i="2" s="1"/>
  <c r="H39" i="2" a="1"/>
  <c r="H39" i="2" s="1"/>
  <c r="J39" i="2" s="1"/>
  <c r="H60" i="2" a="1"/>
  <c r="H60" i="2" s="1"/>
  <c r="J60" i="2" s="1"/>
  <c r="H21" i="2" a="1"/>
  <c r="H21" i="2" s="1"/>
  <c r="H18" i="2" a="1"/>
  <c r="H18" i="2" s="1"/>
  <c r="J18" i="2" s="1"/>
  <c r="H15" i="2" a="1"/>
  <c r="H15" i="2" s="1"/>
  <c r="J15" i="2" s="1"/>
  <c r="H42" i="2" a="1"/>
  <c r="H42" i="2" s="1"/>
  <c r="H57" i="2" a="1"/>
  <c r="H57" i="2" s="1"/>
  <c r="J57" i="2" s="1"/>
  <c r="H36" i="2" a="1"/>
  <c r="H36" i="2" s="1"/>
  <c r="J36" i="2" s="1"/>
  <c r="H54" i="2" a="1"/>
  <c r="H54" i="2" s="1"/>
  <c r="H25" i="2" a="1"/>
  <c r="H25" i="2" s="1"/>
  <c r="J25" i="2" s="1"/>
  <c r="H22" i="2" a="1"/>
  <c r="H22" i="2" s="1"/>
  <c r="J22" i="2" s="1"/>
  <c r="H10" i="2" a="1"/>
  <c r="H10" i="2" s="1"/>
  <c r="H7" i="2" a="1"/>
  <c r="H7" i="2" s="1"/>
  <c r="J7" i="2" s="1"/>
  <c r="H51" i="2" a="1"/>
  <c r="H51" i="2" s="1"/>
  <c r="H30" i="2" a="1"/>
  <c r="H30" i="2" s="1"/>
  <c r="H66" i="2" a="1"/>
  <c r="H66" i="2" s="1"/>
  <c r="J66" i="2" s="1"/>
  <c r="H26" i="2" a="1"/>
  <c r="H26" i="2" s="1"/>
  <c r="J26" i="2" s="1"/>
  <c r="H20" i="2" a="1"/>
  <c r="H20" i="2" s="1"/>
  <c r="H28" i="2" a="1"/>
  <c r="H28" i="2" s="1"/>
  <c r="J28" i="2" s="1"/>
  <c r="H17" i="2" a="1"/>
  <c r="H17" i="2" s="1"/>
  <c r="J17" i="2" s="1"/>
  <c r="H11" i="2" a="1"/>
  <c r="H11" i="2" s="1"/>
  <c r="H14" i="2" a="1"/>
  <c r="H14" i="2" s="1"/>
  <c r="J14" i="2" s="1"/>
  <c r="J11" i="2" l="1"/>
  <c r="J54" i="2"/>
  <c r="J21" i="2"/>
  <c r="J10" i="2"/>
  <c r="J42" i="2"/>
  <c r="J63" i="2"/>
  <c r="J40" i="2"/>
  <c r="J185" i="2"/>
  <c r="J258" i="2"/>
  <c r="J369" i="2"/>
  <c r="J159" i="2"/>
  <c r="J51" i="2"/>
  <c r="J55" i="2"/>
  <c r="J88" i="2"/>
  <c r="J103" i="2"/>
  <c r="J77" i="2"/>
  <c r="J76" i="2"/>
  <c r="H187" i="2" a="1"/>
  <c r="H187" i="2" s="1"/>
  <c r="J187" i="2" s="1"/>
  <c r="H205" i="2" a="1"/>
  <c r="H205" i="2" s="1"/>
  <c r="J205" i="2" s="1"/>
  <c r="H223" i="2" a="1"/>
  <c r="H223" i="2" s="1"/>
  <c r="J223" i="2" s="1"/>
  <c r="H317" i="2" a="1"/>
  <c r="H317" i="2" s="1"/>
  <c r="J317" i="2" s="1"/>
  <c r="H335" i="2" a="1"/>
  <c r="H335" i="2" s="1"/>
  <c r="J335" i="2" s="1"/>
  <c r="H204" i="2" a="1"/>
  <c r="H204" i="2" s="1"/>
  <c r="J204" i="2" s="1"/>
  <c r="H222" i="2" a="1"/>
  <c r="H222" i="2" s="1"/>
  <c r="J222" i="2" s="1"/>
  <c r="H239" i="2" a="1"/>
  <c r="H239" i="2" s="1"/>
  <c r="J239" i="2" s="1"/>
  <c r="H284" i="2" a="1"/>
  <c r="H284" i="2" s="1"/>
  <c r="J284" i="2" s="1"/>
  <c r="H250" i="2" a="1"/>
  <c r="H250" i="2" s="1"/>
  <c r="J250" i="2" s="1"/>
  <c r="H269" i="2" a="1"/>
  <c r="H269" i="2" s="1"/>
  <c r="J269" i="2" s="1"/>
  <c r="H287" i="2" a="1"/>
  <c r="H287" i="2" s="1"/>
  <c r="J287" i="2" s="1"/>
  <c r="H296" i="2" a="1"/>
  <c r="H296" i="2" s="1"/>
  <c r="J296" i="2" s="1"/>
  <c r="H243" i="2" a="1"/>
  <c r="H243" i="2" s="1"/>
  <c r="J243" i="2" s="1"/>
  <c r="H261" i="2" a="1"/>
  <c r="H261" i="2" s="1"/>
  <c r="J261" i="2" s="1"/>
  <c r="H302" i="2" a="1"/>
  <c r="H302" i="2" s="1"/>
  <c r="J302" i="2" s="1"/>
  <c r="H356" i="2" a="1"/>
  <c r="H356" i="2" s="1"/>
  <c r="J356" i="2" s="1"/>
  <c r="H292" i="2" a="1"/>
  <c r="H292" i="2" s="1"/>
  <c r="J292" i="2" s="1"/>
  <c r="H301" i="2" a="1"/>
  <c r="H301" i="2" s="1"/>
  <c r="J301" i="2" s="1"/>
  <c r="H319" i="2" a="1"/>
  <c r="H319" i="2" s="1"/>
  <c r="J319" i="2" s="1"/>
  <c r="H337" i="2" a="1"/>
  <c r="H337" i="2" s="1"/>
  <c r="J337" i="2" s="1"/>
  <c r="H355" i="2" a="1"/>
  <c r="H355" i="2" s="1"/>
  <c r="J355" i="2" s="1"/>
  <c r="H373" i="2" a="1"/>
  <c r="H373" i="2" s="1"/>
  <c r="J373" i="2" s="1"/>
  <c r="H318" i="2" a="1"/>
  <c r="H318" i="2" s="1"/>
  <c r="J318" i="2" s="1"/>
  <c r="H336" i="2" a="1"/>
  <c r="H336" i="2" s="1"/>
  <c r="J336" i="2" s="1"/>
  <c r="H354" i="2" a="1"/>
  <c r="H354" i="2" s="1"/>
  <c r="J354" i="2" s="1"/>
  <c r="H372" i="2" a="1"/>
  <c r="H372" i="2" s="1"/>
  <c r="J372" i="2" s="1"/>
  <c r="I375" i="2"/>
  <c r="I377" i="2" s="1"/>
  <c r="J20" i="2"/>
  <c r="J30" i="2"/>
  <c r="J43" i="2"/>
  <c r="H61" i="2" a="1"/>
  <c r="H61" i="2" s="1"/>
  <c r="J61" i="2" s="1"/>
  <c r="H83" i="2" a="1"/>
  <c r="H83" i="2" s="1"/>
  <c r="J83" i="2" s="1"/>
  <c r="H78" i="2" a="1"/>
  <c r="H78" i="2" s="1"/>
  <c r="J78" i="2" s="1"/>
  <c r="H257" i="2" a="1"/>
  <c r="H257" i="2" s="1"/>
  <c r="J257" i="2" s="1"/>
  <c r="H82" i="2" a="1"/>
  <c r="H82" i="2" s="1"/>
  <c r="J82" i="2" s="1"/>
  <c r="H92" i="2" a="1"/>
  <c r="H92" i="2" s="1"/>
  <c r="J92" i="2" s="1"/>
  <c r="H109" i="2" a="1"/>
  <c r="H109" i="2" s="1"/>
  <c r="J109" i="2" s="1"/>
  <c r="H218" i="2" a="1"/>
  <c r="H218" i="2" s="1"/>
  <c r="J218" i="2" s="1"/>
  <c r="H134" i="2" a="1"/>
  <c r="H134" i="2" s="1"/>
  <c r="J134" i="2" s="1"/>
  <c r="H119" i="2" a="1"/>
  <c r="H119" i="2" s="1"/>
  <c r="J119" i="2" s="1"/>
  <c r="H212" i="2" a="1"/>
  <c r="H212" i="2" s="1"/>
  <c r="J212" i="2" s="1"/>
  <c r="H124" i="2" a="1"/>
  <c r="H124" i="2" s="1"/>
  <c r="J124" i="2" s="1"/>
  <c r="H105" i="2" a="1"/>
  <c r="H105" i="2" s="1"/>
  <c r="J105" i="2" s="1"/>
  <c r="H146" i="2" a="1"/>
  <c r="H146" i="2" s="1"/>
  <c r="J146" i="2" s="1"/>
  <c r="H224" i="2" a="1"/>
  <c r="H224" i="2" s="1"/>
  <c r="J224" i="2" s="1"/>
  <c r="H161" i="2" a="1"/>
  <c r="H161" i="2" s="1"/>
  <c r="J161" i="2" s="1"/>
  <c r="H180" i="2" a="1"/>
  <c r="H180" i="2" s="1"/>
  <c r="J180" i="2" s="1"/>
  <c r="H145" i="2" a="1"/>
  <c r="H145" i="2" s="1"/>
  <c r="J145" i="2" s="1"/>
  <c r="H163" i="2" a="1"/>
  <c r="H163" i="2" s="1"/>
  <c r="J163" i="2" s="1"/>
  <c r="H277" i="2" a="1"/>
  <c r="H277" i="2" s="1"/>
  <c r="J277" i="2" s="1"/>
  <c r="H254" i="2" a="1"/>
  <c r="H254" i="2" s="1"/>
  <c r="J254" i="2" s="1"/>
  <c r="H126" i="2" a="1"/>
  <c r="H126" i="2" s="1"/>
  <c r="J126" i="2" s="1"/>
  <c r="H144" i="2" a="1"/>
  <c r="H144" i="2" s="1"/>
  <c r="J144" i="2" s="1"/>
  <c r="H162" i="2" a="1"/>
  <c r="H162" i="2" s="1"/>
  <c r="J162" i="2" s="1"/>
  <c r="H276" i="2" a="1"/>
  <c r="H276" i="2" s="1"/>
  <c r="J276" i="2" s="1"/>
  <c r="H190" i="2" a="1"/>
  <c r="H190" i="2" s="1"/>
  <c r="J190" i="2" s="1"/>
  <c r="H208" i="2" a="1"/>
  <c r="H208" i="2" s="1"/>
  <c r="J208" i="2" s="1"/>
  <c r="H226" i="2" a="1"/>
  <c r="H226" i="2" s="1"/>
  <c r="J226" i="2" s="1"/>
  <c r="H241" i="2" a="1"/>
  <c r="H241" i="2" s="1"/>
  <c r="J241" i="2" s="1"/>
  <c r="H189" i="2" a="1"/>
  <c r="H189" i="2" s="1"/>
  <c r="J189" i="2" s="1"/>
  <c r="H207" i="2" a="1"/>
  <c r="H207" i="2" s="1"/>
  <c r="J207" i="2" s="1"/>
  <c r="H225" i="2" a="1"/>
  <c r="H225" i="2" s="1"/>
  <c r="J225" i="2" s="1"/>
  <c r="H244" i="2" a="1"/>
  <c r="H244" i="2" s="1"/>
  <c r="J244" i="2" s="1"/>
  <c r="H283" i="2" a="1"/>
  <c r="H283" i="2" s="1"/>
  <c r="J283" i="2" s="1"/>
  <c r="H253" i="2" a="1"/>
  <c r="H253" i="2" s="1"/>
  <c r="J253" i="2" s="1"/>
  <c r="H273" i="2" a="1"/>
  <c r="H273" i="2" s="1"/>
  <c r="J273" i="2" s="1"/>
  <c r="H291" i="2" a="1"/>
  <c r="H291" i="2" s="1"/>
  <c r="J291" i="2" s="1"/>
  <c r="H308" i="2" a="1"/>
  <c r="H308" i="2" s="1"/>
  <c r="J308" i="2" s="1"/>
  <c r="H246" i="2" a="1"/>
  <c r="H246" i="2" s="1"/>
  <c r="J246" i="2" s="1"/>
  <c r="H264" i="2" a="1"/>
  <c r="H264" i="2" s="1"/>
  <c r="J264" i="2" s="1"/>
  <c r="H305" i="2" a="1"/>
  <c r="H305" i="2" s="1"/>
  <c r="J305" i="2" s="1"/>
  <c r="H359" i="2" a="1"/>
  <c r="H359" i="2" s="1"/>
  <c r="J359" i="2" s="1"/>
  <c r="H294" i="2" a="1"/>
  <c r="H294" i="2" s="1"/>
  <c r="J294" i="2" s="1"/>
  <c r="H304" i="2" a="1"/>
  <c r="H304" i="2" s="1"/>
  <c r="J304" i="2" s="1"/>
  <c r="H322" i="2" a="1"/>
  <c r="H322" i="2" s="1"/>
  <c r="J322" i="2" s="1"/>
  <c r="H340" i="2" a="1"/>
  <c r="H340" i="2" s="1"/>
  <c r="J340" i="2" s="1"/>
  <c r="H358" i="2" a="1"/>
  <c r="H358" i="2" s="1"/>
  <c r="J358" i="2" s="1"/>
  <c r="H303" i="2" a="1"/>
  <c r="H303" i="2" s="1"/>
  <c r="J303" i="2" s="1"/>
  <c r="H321" i="2" a="1"/>
  <c r="H321" i="2" s="1"/>
  <c r="J321" i="2" s="1"/>
  <c r="H339" i="2" a="1"/>
  <c r="H339" i="2" s="1"/>
  <c r="J339" i="2" s="1"/>
  <c r="H357" i="2" a="1"/>
  <c r="H357" i="2" s="1"/>
  <c r="J357" i="2" s="1"/>
  <c r="H5" i="2" a="1"/>
  <c r="H5" i="2" s="1"/>
  <c r="H32" i="2" a="1"/>
  <c r="H32" i="2" s="1"/>
  <c r="J32" i="2" s="1"/>
  <c r="H13" i="2" a="1"/>
  <c r="H13" i="2" s="1"/>
  <c r="J13" i="2" s="1"/>
  <c r="H48" i="2" a="1"/>
  <c r="H48" i="2" s="1"/>
  <c r="J48" i="2" s="1"/>
  <c r="H6" i="2" a="1"/>
  <c r="H6" i="2" s="1"/>
  <c r="J6" i="2" s="1"/>
  <c r="H24" i="2" a="1"/>
  <c r="H24" i="2" s="1"/>
  <c r="J24" i="2" s="1"/>
  <c r="H38" i="2" a="1"/>
  <c r="H38" i="2" s="1"/>
  <c r="J38" i="2" s="1"/>
  <c r="H56" i="2" a="1"/>
  <c r="H56" i="2" s="1"/>
  <c r="J56" i="2" s="1"/>
  <c r="H74" i="2" a="1"/>
  <c r="H74" i="2" s="1"/>
  <c r="J74" i="2" s="1"/>
  <c r="H46" i="2" a="1"/>
  <c r="H46" i="2" s="1"/>
  <c r="J46" i="2" s="1"/>
  <c r="H64" i="2" a="1"/>
  <c r="H64" i="2" s="1"/>
  <c r="J64" i="2" s="1"/>
  <c r="H86" i="2" a="1"/>
  <c r="H86" i="2" s="1"/>
  <c r="J86" i="2" s="1"/>
  <c r="H81" i="2" a="1"/>
  <c r="H81" i="2" s="1"/>
  <c r="J81" i="2" s="1"/>
  <c r="H90" i="2" a="1"/>
  <c r="H90" i="2" s="1"/>
  <c r="J90" i="2" s="1"/>
  <c r="H85" i="2" a="1"/>
  <c r="H85" i="2" s="1"/>
  <c r="J85" i="2" s="1"/>
  <c r="H95" i="2" a="1"/>
  <c r="H95" i="2" s="1"/>
  <c r="J95" i="2" s="1"/>
  <c r="H131" i="2" a="1"/>
  <c r="H131" i="2" s="1"/>
  <c r="J131" i="2" s="1"/>
  <c r="H227" i="2" a="1"/>
  <c r="H227" i="2" s="1"/>
  <c r="J227" i="2" s="1"/>
  <c r="H136" i="2" a="1"/>
  <c r="H136" i="2" s="1"/>
  <c r="J136" i="2" s="1"/>
  <c r="H121" i="2" a="1"/>
  <c r="H121" i="2" s="1"/>
  <c r="J121" i="2" s="1"/>
  <c r="H221" i="2" a="1"/>
  <c r="H221" i="2" s="1"/>
  <c r="J221" i="2" s="1"/>
  <c r="H140" i="2" a="1"/>
  <c r="H140" i="2" s="1"/>
  <c r="J140" i="2" s="1"/>
  <c r="H108" i="2" a="1"/>
  <c r="H108" i="2" s="1"/>
  <c r="J108" i="2" s="1"/>
  <c r="H178" i="2" a="1"/>
  <c r="H178" i="2" s="1"/>
  <c r="J178" i="2" s="1"/>
  <c r="H233" i="2" a="1"/>
  <c r="H233" i="2" s="1"/>
  <c r="J233" i="2" s="1"/>
  <c r="H164" i="2" a="1"/>
  <c r="H164" i="2" s="1"/>
  <c r="J164" i="2" s="1"/>
  <c r="H182" i="2" a="1"/>
  <c r="H182" i="2" s="1"/>
  <c r="J182" i="2" s="1"/>
  <c r="H148" i="2" a="1"/>
  <c r="H148" i="2" s="1"/>
  <c r="J148" i="2" s="1"/>
  <c r="H166" i="2" a="1"/>
  <c r="H166" i="2" s="1"/>
  <c r="J166" i="2" s="1"/>
  <c r="H278" i="2" a="1"/>
  <c r="H278" i="2" s="1"/>
  <c r="J278" i="2" s="1"/>
  <c r="H111" i="2" a="1"/>
  <c r="H111" i="2" s="1"/>
  <c r="J111" i="2" s="1"/>
  <c r="H129" i="2" a="1"/>
  <c r="H129" i="2" s="1"/>
  <c r="J129" i="2" s="1"/>
  <c r="H147" i="2" a="1"/>
  <c r="H147" i="2" s="1"/>
  <c r="J147" i="2" s="1"/>
  <c r="H165" i="2" a="1"/>
  <c r="H165" i="2" s="1"/>
  <c r="J165" i="2" s="1"/>
  <c r="H288" i="2" a="1"/>
  <c r="H288" i="2" s="1"/>
  <c r="J288" i="2" s="1"/>
  <c r="H193" i="2" a="1"/>
  <c r="H193" i="2" s="1"/>
  <c r="J193" i="2" s="1"/>
  <c r="H211" i="2" a="1"/>
  <c r="H211" i="2" s="1"/>
  <c r="J211" i="2" s="1"/>
  <c r="H229" i="2" a="1"/>
  <c r="H229" i="2" s="1"/>
  <c r="J229" i="2" s="1"/>
  <c r="H251" i="2" a="1"/>
  <c r="H251" i="2" s="1"/>
  <c r="J251" i="2" s="1"/>
  <c r="H192" i="2" a="1"/>
  <c r="H192" i="2" s="1"/>
  <c r="J192" i="2" s="1"/>
  <c r="H210" i="2" a="1"/>
  <c r="H210" i="2" s="1"/>
  <c r="J210" i="2" s="1"/>
  <c r="H228" i="2" a="1"/>
  <c r="H228" i="2" s="1"/>
  <c r="J228" i="2" s="1"/>
  <c r="H263" i="2" a="1"/>
  <c r="H263" i="2" s="1"/>
  <c r="J263" i="2" s="1"/>
  <c r="H289" i="2" a="1"/>
  <c r="H289" i="2" s="1"/>
  <c r="J289" i="2" s="1"/>
  <c r="H256" i="2" a="1"/>
  <c r="H256" i="2" s="1"/>
  <c r="J256" i="2" s="1"/>
  <c r="H275" i="2" a="1"/>
  <c r="H275" i="2" s="1"/>
  <c r="J275" i="2" s="1"/>
  <c r="H297" i="2" a="1"/>
  <c r="H297" i="2" s="1"/>
  <c r="J297" i="2" s="1"/>
  <c r="H326" i="2" a="1"/>
  <c r="H326" i="2" s="1"/>
  <c r="J326" i="2" s="1"/>
  <c r="H249" i="2" a="1"/>
  <c r="H249" i="2" s="1"/>
  <c r="J249" i="2" s="1"/>
  <c r="H268" i="2" a="1"/>
  <c r="H268" i="2" s="1"/>
  <c r="J268" i="2" s="1"/>
  <c r="H323" i="2" a="1"/>
  <c r="H323" i="2" s="1"/>
  <c r="J323" i="2" s="1"/>
  <c r="H362" i="2" a="1"/>
  <c r="H362" i="2" s="1"/>
  <c r="J362" i="2" s="1"/>
  <c r="H299" i="2" a="1"/>
  <c r="H299" i="2" s="1"/>
  <c r="J299" i="2" s="1"/>
  <c r="H307" i="2" a="1"/>
  <c r="H307" i="2" s="1"/>
  <c r="J307" i="2" s="1"/>
  <c r="H325" i="2" a="1"/>
  <c r="H325" i="2" s="1"/>
  <c r="J325" i="2" s="1"/>
  <c r="H343" i="2" a="1"/>
  <c r="H343" i="2" s="1"/>
  <c r="J343" i="2" s="1"/>
  <c r="H361" i="2" a="1"/>
  <c r="H361" i="2" s="1"/>
  <c r="J361" i="2" s="1"/>
  <c r="H306" i="2" a="1"/>
  <c r="H306" i="2" s="1"/>
  <c r="J306" i="2" s="1"/>
  <c r="H324" i="2" a="1"/>
  <c r="H324" i="2" s="1"/>
  <c r="J324" i="2" s="1"/>
  <c r="H342" i="2" a="1"/>
  <c r="H342" i="2" s="1"/>
  <c r="J342" i="2" s="1"/>
  <c r="H360" i="2" a="1"/>
  <c r="H360" i="2" s="1"/>
  <c r="J360" i="2" s="1"/>
  <c r="H23" i="2" a="1"/>
  <c r="H23" i="2" s="1"/>
  <c r="J23" i="2" s="1"/>
  <c r="H35" i="2" a="1"/>
  <c r="H35" i="2" s="1"/>
  <c r="J35" i="2" s="1"/>
  <c r="H16" i="2" a="1"/>
  <c r="H16" i="2" s="1"/>
  <c r="J16" i="2" s="1"/>
  <c r="H31" i="2" a="1"/>
  <c r="H31" i="2" s="1"/>
  <c r="J31" i="2" s="1"/>
  <c r="H9" i="2" a="1"/>
  <c r="H9" i="2" s="1"/>
  <c r="J9" i="2" s="1"/>
  <c r="H27" i="2" a="1"/>
  <c r="H27" i="2" s="1"/>
  <c r="J27" i="2" s="1"/>
  <c r="H41" i="2" a="1"/>
  <c r="H41" i="2" s="1"/>
  <c r="J41" i="2" s="1"/>
  <c r="H59" i="2" a="1"/>
  <c r="H59" i="2" s="1"/>
  <c r="J59" i="2" s="1"/>
  <c r="H128" i="2" a="1"/>
  <c r="H128" i="2" s="1"/>
  <c r="J128" i="2" s="1"/>
  <c r="H49" i="2" a="1"/>
  <c r="H49" i="2" s="1"/>
  <c r="J49" i="2" s="1"/>
  <c r="H67" i="2" a="1"/>
  <c r="H67" i="2" s="1"/>
  <c r="J67" i="2" s="1"/>
  <c r="H115" i="2" a="1"/>
  <c r="H115" i="2" s="1"/>
  <c r="J115" i="2" s="1"/>
  <c r="H84" i="2" a="1"/>
  <c r="H84" i="2" s="1"/>
  <c r="J84" i="2" s="1"/>
  <c r="H91" i="2" a="1"/>
  <c r="H91" i="2" s="1"/>
  <c r="J91" i="2" s="1"/>
  <c r="H93" i="2" a="1"/>
  <c r="H93" i="2" s="1"/>
  <c r="J93" i="2" s="1"/>
  <c r="H98" i="2" a="1"/>
  <c r="H98" i="2" s="1"/>
  <c r="J98" i="2" s="1"/>
  <c r="H133" i="2" a="1"/>
  <c r="H133" i="2" s="1"/>
  <c r="J133" i="2" s="1"/>
  <c r="H236" i="2" a="1"/>
  <c r="H236" i="2" s="1"/>
  <c r="J236" i="2" s="1"/>
  <c r="H97" i="2" a="1"/>
  <c r="H97" i="2" s="1"/>
  <c r="J97" i="2" s="1"/>
  <c r="H137" i="2" a="1"/>
  <c r="H137" i="2" s="1"/>
  <c r="J137" i="2" s="1"/>
  <c r="H230" i="2" a="1"/>
  <c r="H230" i="2" s="1"/>
  <c r="J230" i="2" s="1"/>
  <c r="H142" i="2" a="1"/>
  <c r="H142" i="2" s="1"/>
  <c r="J142" i="2" s="1"/>
  <c r="H110" i="2" a="1"/>
  <c r="H110" i="2" s="1"/>
  <c r="J110" i="2" s="1"/>
  <c r="H188" i="2" a="1"/>
  <c r="H188" i="2" s="1"/>
  <c r="J188" i="2" s="1"/>
  <c r="H149" i="2" a="1"/>
  <c r="H149" i="2" s="1"/>
  <c r="J149" i="2" s="1"/>
  <c r="H167" i="2" a="1"/>
  <c r="H167" i="2" s="1"/>
  <c r="J167" i="2" s="1"/>
  <c r="H183" i="2" a="1"/>
  <c r="H183" i="2" s="1"/>
  <c r="J183" i="2" s="1"/>
  <c r="H151" i="2" a="1"/>
  <c r="H151" i="2" s="1"/>
  <c r="J151" i="2" s="1"/>
  <c r="H169" i="2" a="1"/>
  <c r="H169" i="2" s="1"/>
  <c r="J169" i="2" s="1"/>
  <c r="H177" i="2" a="1"/>
  <c r="H177" i="2" s="1"/>
  <c r="J177" i="2" s="1"/>
  <c r="H114" i="2" a="1"/>
  <c r="H114" i="2" s="1"/>
  <c r="J114" i="2" s="1"/>
  <c r="H132" i="2" a="1"/>
  <c r="H132" i="2" s="1"/>
  <c r="J132" i="2" s="1"/>
  <c r="H150" i="2" a="1"/>
  <c r="H150" i="2" s="1"/>
  <c r="J150" i="2" s="1"/>
  <c r="H168" i="2" a="1"/>
  <c r="H168" i="2" s="1"/>
  <c r="J168" i="2" s="1"/>
  <c r="H338" i="2" a="1"/>
  <c r="H338" i="2" s="1"/>
  <c r="J338" i="2" s="1"/>
  <c r="H196" i="2" a="1"/>
  <c r="H196" i="2" s="1"/>
  <c r="J196" i="2" s="1"/>
  <c r="H214" i="2" a="1"/>
  <c r="H214" i="2" s="1"/>
  <c r="J214" i="2" s="1"/>
  <c r="H232" i="2" a="1"/>
  <c r="H232" i="2" s="1"/>
  <c r="J232" i="2" s="1"/>
  <c r="H265" i="2" a="1"/>
  <c r="H265" i="2" s="1"/>
  <c r="J265" i="2" s="1"/>
  <c r="H195" i="2" a="1"/>
  <c r="H195" i="2" s="1"/>
  <c r="J195" i="2" s="1"/>
  <c r="H213" i="2" a="1"/>
  <c r="H213" i="2" s="1"/>
  <c r="J213" i="2" s="1"/>
  <c r="H231" i="2" a="1"/>
  <c r="H231" i="2" s="1"/>
  <c r="J231" i="2" s="1"/>
  <c r="H270" i="2" a="1"/>
  <c r="H270" i="2" s="1"/>
  <c r="J270" i="2" s="1"/>
  <c r="H293" i="2" a="1"/>
  <c r="H293" i="2" s="1"/>
  <c r="J293" i="2" s="1"/>
  <c r="H259" i="2" a="1"/>
  <c r="H259" i="2" s="1"/>
  <c r="J259" i="2" s="1"/>
  <c r="H279" i="2" a="1"/>
  <c r="H279" i="2" s="1"/>
  <c r="J279" i="2" s="1"/>
  <c r="H311" i="2" a="1"/>
  <c r="H311" i="2" s="1"/>
  <c r="J311" i="2" s="1"/>
  <c r="H344" i="2" a="1"/>
  <c r="H344" i="2" s="1"/>
  <c r="J344" i="2" s="1"/>
  <c r="H252" i="2" a="1"/>
  <c r="H252" i="2" s="1"/>
  <c r="J252" i="2" s="1"/>
  <c r="H274" i="2" a="1"/>
  <c r="H274" i="2" s="1"/>
  <c r="J274" i="2" s="1"/>
  <c r="H341" i="2" a="1"/>
  <c r="H341" i="2" s="1"/>
  <c r="J341" i="2" s="1"/>
  <c r="H365" i="2" a="1"/>
  <c r="H365" i="2" s="1"/>
  <c r="J365" i="2" s="1"/>
  <c r="H300" i="2" a="1"/>
  <c r="H300" i="2" s="1"/>
  <c r="J300" i="2" s="1"/>
  <c r="H310" i="2" a="1"/>
  <c r="H310" i="2" s="1"/>
  <c r="J310" i="2" s="1"/>
  <c r="H328" i="2" a="1"/>
  <c r="H328" i="2" s="1"/>
  <c r="J328" i="2" s="1"/>
  <c r="H346" i="2" a="1"/>
  <c r="H346" i="2" s="1"/>
  <c r="J346" i="2" s="1"/>
  <c r="H364" i="2" a="1"/>
  <c r="H364" i="2" s="1"/>
  <c r="J364" i="2" s="1"/>
  <c r="H309" i="2" a="1"/>
  <c r="H309" i="2" s="1"/>
  <c r="J309" i="2" s="1"/>
  <c r="H327" i="2" a="1"/>
  <c r="H327" i="2" s="1"/>
  <c r="J327" i="2" s="1"/>
  <c r="H345" i="2" a="1"/>
  <c r="H345" i="2" s="1"/>
  <c r="J345" i="2" s="1"/>
  <c r="H363" i="2" a="1"/>
  <c r="H363" i="2" s="1"/>
  <c r="J363" i="2" s="1"/>
  <c r="H8" i="2" a="1"/>
  <c r="H8" i="2" s="1"/>
  <c r="J8" i="2" s="1"/>
  <c r="H45" i="2" a="1"/>
  <c r="H45" i="2" s="1"/>
  <c r="J45" i="2" s="1"/>
  <c r="H19" i="2" a="1"/>
  <c r="H19" i="2" s="1"/>
  <c r="J19" i="2" s="1"/>
  <c r="H33" i="2" a="1"/>
  <c r="H33" i="2" s="1"/>
  <c r="J33" i="2" s="1"/>
  <c r="H12" i="2" a="1"/>
  <c r="H12" i="2" s="1"/>
  <c r="J12" i="2" s="1"/>
  <c r="H29" i="2" a="1"/>
  <c r="H29" i="2" s="1"/>
  <c r="J29" i="2" s="1"/>
  <c r="H44" i="2" a="1"/>
  <c r="H44" i="2" s="1"/>
  <c r="J44" i="2" s="1"/>
  <c r="H62" i="2" a="1"/>
  <c r="H62" i="2" s="1"/>
  <c r="J62" i="2" s="1"/>
  <c r="H34" i="2" a="1"/>
  <c r="H34" i="2" s="1"/>
  <c r="J34" i="2" s="1"/>
  <c r="H52" i="2" a="1"/>
  <c r="H52" i="2" s="1"/>
  <c r="J52" i="2" s="1"/>
  <c r="H73" i="2" a="1"/>
  <c r="H73" i="2" s="1"/>
  <c r="J73" i="2" s="1"/>
  <c r="H69" i="2" a="1"/>
  <c r="H69" i="2" s="1"/>
  <c r="J69" i="2" s="1"/>
  <c r="H87" i="2" a="1"/>
  <c r="H87" i="2" s="1"/>
  <c r="J87" i="2" s="1"/>
  <c r="H70" i="2" a="1"/>
  <c r="H70" i="2" s="1"/>
  <c r="J70" i="2" s="1"/>
  <c r="H94" i="2" a="1"/>
  <c r="H94" i="2" s="1"/>
  <c r="J94" i="2" s="1"/>
  <c r="H101" i="2" a="1"/>
  <c r="H101" i="2" s="1"/>
  <c r="J101" i="2" s="1"/>
  <c r="H191" i="2" a="1"/>
  <c r="H191" i="2" s="1"/>
  <c r="J191" i="2" s="1"/>
  <c r="H112" i="2" a="1"/>
  <c r="H112" i="2" s="1"/>
  <c r="J112" i="2" s="1"/>
  <c r="H100" i="2" a="1"/>
  <c r="H100" i="2" s="1"/>
  <c r="J100" i="2" s="1"/>
  <c r="H139" i="2" a="1"/>
  <c r="H139" i="2" s="1"/>
  <c r="J139" i="2" s="1"/>
  <c r="H320" i="2" a="1"/>
  <c r="H320" i="2" s="1"/>
  <c r="J320" i="2" s="1"/>
  <c r="H247" i="2" a="1"/>
  <c r="H247" i="2" s="1"/>
  <c r="J247" i="2" s="1"/>
  <c r="H125" i="2" a="1"/>
  <c r="H125" i="2" s="1"/>
  <c r="J125" i="2" s="1"/>
  <c r="H197" i="2" a="1"/>
  <c r="H197" i="2" s="1"/>
  <c r="J197" i="2" s="1"/>
  <c r="H152" i="2" a="1"/>
  <c r="H152" i="2" s="1"/>
  <c r="J152" i="2" s="1"/>
  <c r="H170" i="2" a="1"/>
  <c r="H170" i="2" s="1"/>
  <c r="J170" i="2" s="1"/>
  <c r="H282" i="2" a="1"/>
  <c r="H282" i="2" s="1"/>
  <c r="J282" i="2" s="1"/>
  <c r="H154" i="2" a="1"/>
  <c r="H154" i="2" s="1"/>
  <c r="J154" i="2" s="1"/>
  <c r="H172" i="2" a="1"/>
  <c r="H172" i="2" s="1"/>
  <c r="J172" i="2" s="1"/>
  <c r="H179" i="2" a="1"/>
  <c r="H179" i="2" s="1"/>
  <c r="J179" i="2" s="1"/>
  <c r="H117" i="2" a="1"/>
  <c r="H117" i="2" s="1"/>
  <c r="J117" i="2" s="1"/>
  <c r="H135" i="2" a="1"/>
  <c r="H135" i="2" s="1"/>
  <c r="J135" i="2" s="1"/>
  <c r="H153" i="2" a="1"/>
  <c r="H153" i="2" s="1"/>
  <c r="J153" i="2" s="1"/>
  <c r="H171" i="2" a="1"/>
  <c r="H171" i="2" s="1"/>
  <c r="J171" i="2" s="1"/>
  <c r="H248" i="2" a="1"/>
  <c r="H248" i="2" s="1"/>
  <c r="J248" i="2" s="1"/>
  <c r="H199" i="2" a="1"/>
  <c r="H199" i="2" s="1"/>
  <c r="J199" i="2" s="1"/>
  <c r="H217" i="2" a="1"/>
  <c r="H217" i="2" s="1"/>
  <c r="J217" i="2" s="1"/>
  <c r="H235" i="2" a="1"/>
  <c r="H235" i="2" s="1"/>
  <c r="J235" i="2" s="1"/>
  <c r="H266" i="2" a="1"/>
  <c r="H266" i="2" s="1"/>
  <c r="J266" i="2" s="1"/>
  <c r="H198" i="2" a="1"/>
  <c r="H198" i="2" s="1"/>
  <c r="J198" i="2" s="1"/>
  <c r="H216" i="2" a="1"/>
  <c r="H216" i="2" s="1"/>
  <c r="J216" i="2" s="1"/>
  <c r="H234" i="2" a="1"/>
  <c r="H234" i="2" s="1"/>
  <c r="J234" i="2" s="1"/>
  <c r="H271" i="2" a="1"/>
  <c r="H271" i="2" s="1"/>
  <c r="J271" i="2" s="1"/>
  <c r="H314" i="2" a="1"/>
  <c r="H314" i="2" s="1"/>
  <c r="J314" i="2" s="1"/>
  <c r="H262" i="2" a="1"/>
  <c r="H262" i="2" s="1"/>
  <c r="J262" i="2" s="1"/>
  <c r="H281" i="2" a="1"/>
  <c r="H281" i="2" s="1"/>
  <c r="J281" i="2" s="1"/>
  <c r="H329" i="2" a="1"/>
  <c r="H329" i="2" s="1"/>
  <c r="J329" i="2" s="1"/>
  <c r="H374" i="2" a="1"/>
  <c r="H374" i="2" s="1"/>
  <c r="J374" i="2" s="1"/>
  <c r="H255" i="2" a="1"/>
  <c r="H255" i="2" s="1"/>
  <c r="J255" i="2" s="1"/>
  <c r="H280" i="2" a="1"/>
  <c r="H280" i="2" s="1"/>
  <c r="J280" i="2" s="1"/>
  <c r="H350" i="2" a="1"/>
  <c r="H350" i="2" s="1"/>
  <c r="J350" i="2" s="1"/>
  <c r="H368" i="2" a="1"/>
  <c r="H368" i="2" s="1"/>
  <c r="J368" i="2" s="1"/>
  <c r="H295" i="2" a="1"/>
  <c r="H295" i="2" s="1"/>
  <c r="J295" i="2" s="1"/>
  <c r="H313" i="2" a="1"/>
  <c r="H313" i="2" s="1"/>
  <c r="J313" i="2" s="1"/>
  <c r="H331" i="2" a="1"/>
  <c r="H331" i="2" s="1"/>
  <c r="J331" i="2" s="1"/>
  <c r="H349" i="2" a="1"/>
  <c r="H349" i="2" s="1"/>
  <c r="J349" i="2" s="1"/>
  <c r="H367" i="2" a="1"/>
  <c r="H367" i="2" s="1"/>
  <c r="J367" i="2" s="1"/>
  <c r="H312" i="2" a="1"/>
  <c r="H312" i="2" s="1"/>
  <c r="J312" i="2" s="1"/>
  <c r="H330" i="2" a="1"/>
  <c r="H330" i="2" s="1"/>
  <c r="J330" i="2" s="1"/>
  <c r="H348" i="2" a="1"/>
  <c r="H348" i="2" s="1"/>
  <c r="J348" i="2" s="1"/>
  <c r="H366" i="2" a="1"/>
  <c r="H366" i="2" s="1"/>
  <c r="J366" i="2" s="1"/>
  <c r="H375" i="2" l="1"/>
  <c r="H377" i="2" s="1"/>
  <c r="J5" i="2"/>
  <c r="J375" i="2" s="1"/>
  <c r="J377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Polónyiová Laura</author>
  </authors>
  <commentList>
    <comment ref="N3" authorId="0" shapeId="0" xr:uid="{8790F808-22E0-4E5B-A280-25A9B9AC1240}">
      <text>
        <r>
          <rPr>
            <b/>
            <sz val="9"/>
            <color indexed="81"/>
            <rFont val="Segoe UI"/>
            <family val="2"/>
            <charset val="238"/>
          </rPr>
          <t>Polónyiová Laura:</t>
        </r>
        <r>
          <rPr>
            <sz val="9"/>
            <color indexed="81"/>
            <rFont val="Segoe UI"/>
            <family val="2"/>
            <charset val="238"/>
          </rPr>
          <t xml:space="preserve">
B1_19</t>
        </r>
      </text>
    </comment>
    <comment ref="O3" authorId="0" shapeId="0" xr:uid="{47CC4F29-5A52-40FB-BED0-C02937D2BBB0}">
      <text>
        <r>
          <rPr>
            <b/>
            <sz val="9"/>
            <color indexed="81"/>
            <rFont val="Segoe UI"/>
            <family val="2"/>
            <charset val="238"/>
          </rPr>
          <t>Polónyiová Laura:</t>
        </r>
        <r>
          <rPr>
            <sz val="9"/>
            <color indexed="81"/>
            <rFont val="Segoe UI"/>
            <family val="2"/>
            <charset val="238"/>
          </rPr>
          <t xml:space="preserve">
B2_19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Polónyiová Laura</author>
  </authors>
  <commentList>
    <comment ref="E4" authorId="0" shapeId="0" xr:uid="{49338579-3710-41E4-BE91-05CA05D302AD}">
      <text>
        <r>
          <rPr>
            <b/>
            <sz val="9"/>
            <color indexed="81"/>
            <rFont val="Segoe UI"/>
            <family val="2"/>
            <charset val="238"/>
          </rPr>
          <t>Polónyiová Laura:</t>
        </r>
        <r>
          <rPr>
            <sz val="9"/>
            <color indexed="81"/>
            <rFont val="Segoe UI"/>
            <family val="2"/>
            <charset val="238"/>
          </rPr>
          <t xml:space="preserve">
B1_19</t>
        </r>
      </text>
    </comment>
    <comment ref="F4" authorId="0" shapeId="0" xr:uid="{638329EA-B8F6-42E4-A885-95F5CF14B464}">
      <text>
        <r>
          <rPr>
            <b/>
            <sz val="9"/>
            <color indexed="81"/>
            <rFont val="Segoe UI"/>
            <family val="2"/>
            <charset val="238"/>
          </rPr>
          <t>Polónyiová Laura:</t>
        </r>
        <r>
          <rPr>
            <sz val="9"/>
            <color indexed="81"/>
            <rFont val="Segoe UI"/>
            <family val="2"/>
            <charset val="238"/>
          </rPr>
          <t xml:space="preserve">
B2_19</t>
        </r>
      </text>
    </comment>
  </commentList>
</comments>
</file>

<file path=xl/sharedStrings.xml><?xml version="1.0" encoding="utf-8"?>
<sst xmlns="http://schemas.openxmlformats.org/spreadsheetml/2006/main" count="8554" uniqueCount="1967">
  <si>
    <t>Prehľad po školách/ŠZ</t>
  </si>
  <si>
    <t>Priem. prepoč. počet zam. k 30.9.2025</t>
  </si>
  <si>
    <t>Kraj sídla zriaď.</t>
  </si>
  <si>
    <t>Typ zriaď.</t>
  </si>
  <si>
    <t>KODFIN</t>
  </si>
  <si>
    <t>IČO zriaď.</t>
  </si>
  <si>
    <t>Názov zriaďovateľa</t>
  </si>
  <si>
    <t>IČO právneho subjektu (KODSKO)</t>
  </si>
  <si>
    <t>Názov právneho subjektu/zriaďovateľa 
v prípade neprávnych subjektov</t>
  </si>
  <si>
    <t>Kraj sídla školy / ŠZ</t>
  </si>
  <si>
    <t>Okres sídla školy / ŠZ</t>
  </si>
  <si>
    <t>Obec</t>
  </si>
  <si>
    <t>Ulica</t>
  </si>
  <si>
    <t>Bez PS</t>
  </si>
  <si>
    <t>Prísp.</t>
  </si>
  <si>
    <t>Pedag. zamest.</t>
  </si>
  <si>
    <t>Odb. 
zamest.</t>
  </si>
  <si>
    <t>Pedag. a Odb. 
SPOLU</t>
  </si>
  <si>
    <t>FP podľa okresov
1-12 2026
(€)</t>
  </si>
  <si>
    <t>FP - vrátane odvodov 
podľa okresov
1-12 2026
(€)</t>
  </si>
  <si>
    <t>BA</t>
  </si>
  <si>
    <t>K</t>
  </si>
  <si>
    <t>KBA</t>
  </si>
  <si>
    <t>Regionálny úrad školskej správy v Bratislave</t>
  </si>
  <si>
    <t>Diagnostické centrum</t>
  </si>
  <si>
    <t>Bratislava IV</t>
  </si>
  <si>
    <t>Bratislava-Záhorská Bystrica</t>
  </si>
  <si>
    <t>Trstínska 2</t>
  </si>
  <si>
    <t>Reedukačné centrum</t>
  </si>
  <si>
    <t>Malacky</t>
  </si>
  <si>
    <t>Sološnica</t>
  </si>
  <si>
    <t>Školská ulica 3/27</t>
  </si>
  <si>
    <t>Gymnázium</t>
  </si>
  <si>
    <t>Bratislava-Dúbravka</t>
  </si>
  <si>
    <t>Bilíkova 24</t>
  </si>
  <si>
    <t>Veľké Leváre</t>
  </si>
  <si>
    <t>Veľké Leváre 1106</t>
  </si>
  <si>
    <t>Spojená škola internátna</t>
  </si>
  <si>
    <t>Bratislava III</t>
  </si>
  <si>
    <t>Bratislava-Nové Mesto</t>
  </si>
  <si>
    <t>Hrdličkova 17</t>
  </si>
  <si>
    <t>Bratislava-Karlova Ves</t>
  </si>
  <si>
    <t>Ladislava Sáru 1</t>
  </si>
  <si>
    <t>Gymnázium Federica Garcíu Lorcu</t>
  </si>
  <si>
    <t>Bratislava II</t>
  </si>
  <si>
    <t>Bratislava-Podunajské Biskupice</t>
  </si>
  <si>
    <t>Hronská 3</t>
  </si>
  <si>
    <t>Obchodná akadémia Imricha Karvaša</t>
  </si>
  <si>
    <t>Bratislava V</t>
  </si>
  <si>
    <t>Bratislava-Petržalka</t>
  </si>
  <si>
    <t>Hrobákova 11</t>
  </si>
  <si>
    <t>Spojená škola</t>
  </si>
  <si>
    <t>Mokrohájska cesta 3</t>
  </si>
  <si>
    <t>Centrum poradenstva a prevencie</t>
  </si>
  <si>
    <t>Fedákova 3</t>
  </si>
  <si>
    <t>Bratislava-Ružinov</t>
  </si>
  <si>
    <t>Nevädzová 534/7</t>
  </si>
  <si>
    <t>Vajnorská 98/D</t>
  </si>
  <si>
    <t>Základná škola s materskou školou pre deti a žiakov so sluchovým postihnutím internátna</t>
  </si>
  <si>
    <t>Bratislava I</t>
  </si>
  <si>
    <t>Bratislava-Staré Mesto</t>
  </si>
  <si>
    <t>Drotárska cesta 48</t>
  </si>
  <si>
    <t>Svrčia 6</t>
  </si>
  <si>
    <t>Slovinská 1</t>
  </si>
  <si>
    <t>Základná škola pri zdravotníckom zariadení</t>
  </si>
  <si>
    <t>Limbová 1</t>
  </si>
  <si>
    <t>Materská škola pri zdravotníckom zariadení</t>
  </si>
  <si>
    <t>Dúbravská cesta 1</t>
  </si>
  <si>
    <t>J. Valašťana Dolinského 1</t>
  </si>
  <si>
    <t>Pribinova 16/1</t>
  </si>
  <si>
    <t>Špeciálna základná škola s materskou školou</t>
  </si>
  <si>
    <t>Žehrianska 9</t>
  </si>
  <si>
    <t>Karpatská 1</t>
  </si>
  <si>
    <t>Liečebno - výchovné sanatórium</t>
  </si>
  <si>
    <t>Hrdličkova 21</t>
  </si>
  <si>
    <t>Brnianska 7834/47A</t>
  </si>
  <si>
    <t>Záhorácka 51</t>
  </si>
  <si>
    <t>Pezinok</t>
  </si>
  <si>
    <t>Komenského 25</t>
  </si>
  <si>
    <t>Senec</t>
  </si>
  <si>
    <t>Lichnerova 22</t>
  </si>
  <si>
    <t>M. R. Štefánika 15</t>
  </si>
  <si>
    <t>Švabinského 3352/7</t>
  </si>
  <si>
    <t>Novohradská 3</t>
  </si>
  <si>
    <t>Trnavská 2</t>
  </si>
  <si>
    <t>Metodova 2</t>
  </si>
  <si>
    <t>Hálkova 54</t>
  </si>
  <si>
    <t>Vlastenecké nám. 1</t>
  </si>
  <si>
    <t>Nevädzová 3</t>
  </si>
  <si>
    <t>Špecializované centrum poradenstva a prevencie pre deti a žiakov so sluchovým  postihnutím</t>
  </si>
  <si>
    <t>Špecializované centrum poradenstva a prevencie pre deti a žiakov s mentálnym postihnutím</t>
  </si>
  <si>
    <t>Nevädzová 805/3</t>
  </si>
  <si>
    <t>Špecializované centrum poradenstva a prevencie pre deti a žiakov so zrakovým postihnutím</t>
  </si>
  <si>
    <t>V</t>
  </si>
  <si>
    <t>VBA</t>
  </si>
  <si>
    <t>Bratislavský samosprávny kraj</t>
  </si>
  <si>
    <t>1. mája 8</t>
  </si>
  <si>
    <t>Gymnázium Antona Bernoláka</t>
  </si>
  <si>
    <t>Lichnerova 69</t>
  </si>
  <si>
    <t>Stredná odborná škola vinársko - ovocinárska</t>
  </si>
  <si>
    <t>Modra</t>
  </si>
  <si>
    <t>Kostolná 3</t>
  </si>
  <si>
    <t>Stredná odborná škola pedagogická</t>
  </si>
  <si>
    <t>Sokolská 6</t>
  </si>
  <si>
    <t>Gymnázium Alberta Einsteina</t>
  </si>
  <si>
    <t>Einsteinova 35</t>
  </si>
  <si>
    <t>Gymnázium Ladislava Novomeského</t>
  </si>
  <si>
    <t>Tomášikova 2</t>
  </si>
  <si>
    <t>Konzervatórium</t>
  </si>
  <si>
    <t>Tolstého 11</t>
  </si>
  <si>
    <t>Stredná zdravotnícka škola</t>
  </si>
  <si>
    <t>Záhradnícka 44</t>
  </si>
  <si>
    <t>Stredná odborná škola obchodu a služieb Samuela Jurkoviča</t>
  </si>
  <si>
    <t>Sklenárova 1</t>
  </si>
  <si>
    <t>Stredná odborná škola polygrafická</t>
  </si>
  <si>
    <t>Bratislava-Rača</t>
  </si>
  <si>
    <t>Račianska 190</t>
  </si>
  <si>
    <t>Gymnázium Karola Štúra</t>
  </si>
  <si>
    <t>Nám. slobody 5</t>
  </si>
  <si>
    <t>Senecká 2</t>
  </si>
  <si>
    <t>Stredná odborná škola technická</t>
  </si>
  <si>
    <t>Vranovská 4</t>
  </si>
  <si>
    <t>Stredná odborná škola kaderníctva a vizážistiky</t>
  </si>
  <si>
    <t>Svätoplukova 2</t>
  </si>
  <si>
    <t>Stredná odborná škola gastronómie a hotelových služieb</t>
  </si>
  <si>
    <t>Farského 9</t>
  </si>
  <si>
    <t>Stredná odborná škola informačných technológií</t>
  </si>
  <si>
    <t>Hlinícka 1</t>
  </si>
  <si>
    <t>Stredná odborná škola beauty služieb</t>
  </si>
  <si>
    <t>Račianska 105</t>
  </si>
  <si>
    <t>Škola umeleckého priemyslu</t>
  </si>
  <si>
    <t>Sklenárova 7</t>
  </si>
  <si>
    <t>Stredná priemyselná škola elektrotechnická</t>
  </si>
  <si>
    <t>Karola Adlera 5</t>
  </si>
  <si>
    <t>Obchodná akadémia</t>
  </si>
  <si>
    <t>Hálova 16</t>
  </si>
  <si>
    <t>Gymnázium Jána Papánka</t>
  </si>
  <si>
    <t>Vazovova 6</t>
  </si>
  <si>
    <t>Gymnázium Ivana Horvátha</t>
  </si>
  <si>
    <t>Ivana Horvátha 14</t>
  </si>
  <si>
    <t>Hubeného 23</t>
  </si>
  <si>
    <t>Základná škola a GYMNÁZIUM s vyučovacím jazykom maďarským - Magyar Tannyelvű Alapiskola és Gimnázium</t>
  </si>
  <si>
    <t>Dunajská 13</t>
  </si>
  <si>
    <t>Grösslingová 18</t>
  </si>
  <si>
    <t>Tanečné konzervatórium Evy Jaczovej</t>
  </si>
  <si>
    <t>Gorazdova 20</t>
  </si>
  <si>
    <t>Stredná priemyselná škola dopravná</t>
  </si>
  <si>
    <t>Kvačalova 20</t>
  </si>
  <si>
    <t>Škola umeleckého priemyslu Josefa Vydru</t>
  </si>
  <si>
    <t>Dúbravská cesta 11</t>
  </si>
  <si>
    <t>Zochova 9</t>
  </si>
  <si>
    <t>Bullova 2</t>
  </si>
  <si>
    <t>Stredná priemyselná škola strojnícka</t>
  </si>
  <si>
    <t>Fajnorovo nábrežie 5</t>
  </si>
  <si>
    <t>Stredná odborná škola masmediálnych a informačných štúdií</t>
  </si>
  <si>
    <t>Kadnárova 7</t>
  </si>
  <si>
    <t>Račianska 107</t>
  </si>
  <si>
    <t>Dudova 4</t>
  </si>
  <si>
    <t>Hotelová akadémia</t>
  </si>
  <si>
    <t>Mikovíniho 1</t>
  </si>
  <si>
    <t>ŠKOLA PRE MIMORIADNE NADANÉ DETI a Gymnázium</t>
  </si>
  <si>
    <t>Teplická 7</t>
  </si>
  <si>
    <t>Strečnianska 20</t>
  </si>
  <si>
    <t>Stredná odborná škola dopravná</t>
  </si>
  <si>
    <t>Stredná odborná škola automobilová a podnikania</t>
  </si>
  <si>
    <t>Kysucká 14</t>
  </si>
  <si>
    <t>Stredná odborná škola technológií a remesiel</t>
  </si>
  <si>
    <t>Ivanská cesta 21</t>
  </si>
  <si>
    <t>Ivanka pri Dunaji</t>
  </si>
  <si>
    <t>ul. SNP 30</t>
  </si>
  <si>
    <t>Stredná priemyselná škola stavebná a geodetická</t>
  </si>
  <si>
    <t>Drieňová 35</t>
  </si>
  <si>
    <t>Stredná odborná škola chemická</t>
  </si>
  <si>
    <t>Vlčie hrdlo 50</t>
  </si>
  <si>
    <t>Ostredková 10</t>
  </si>
  <si>
    <t>Pankúchova 6</t>
  </si>
  <si>
    <t>Myslenická 1</t>
  </si>
  <si>
    <t>Stredná odborná škola ekonomická a pedagogická s vyučovacím jazykom maďarským - Közgazdasági és Pedagógiai Szakközépiskola</t>
  </si>
  <si>
    <t>Lichnerova 71</t>
  </si>
  <si>
    <t>Tokajícka 24</t>
  </si>
  <si>
    <t>O</t>
  </si>
  <si>
    <t>O503681</t>
  </si>
  <si>
    <t>Obec Boldog</t>
  </si>
  <si>
    <t>Materská škola s výchovným jazykom maďarským</t>
  </si>
  <si>
    <t>Boldog</t>
  </si>
  <si>
    <t>Boldog 76</t>
  </si>
  <si>
    <t>O503797</t>
  </si>
  <si>
    <t>Obec Hrubá Borša</t>
  </si>
  <si>
    <t>Materská škola</t>
  </si>
  <si>
    <t>Hrubá Borša</t>
  </si>
  <si>
    <t>Školská ulica 73/2</t>
  </si>
  <si>
    <t>O503801</t>
  </si>
  <si>
    <t>Obec Hrubý Šúr</t>
  </si>
  <si>
    <t>Hrubý Šúr</t>
  </si>
  <si>
    <t>Hrubý Šúr 205</t>
  </si>
  <si>
    <t>O503819</t>
  </si>
  <si>
    <t>Obec Hurbanova Ves</t>
  </si>
  <si>
    <t>Hurbanova Ves</t>
  </si>
  <si>
    <t>Športová ulica 59/12</t>
  </si>
  <si>
    <t>O503851</t>
  </si>
  <si>
    <t>Obec Kostolná pri Dunaji</t>
  </si>
  <si>
    <t>Kostolná pri Dunaji</t>
  </si>
  <si>
    <t>Kostolná pri Dunaji 59</t>
  </si>
  <si>
    <t>O503894</t>
  </si>
  <si>
    <t>Obec Kráľová pri Senci</t>
  </si>
  <si>
    <t>Kráľová pri Senci</t>
  </si>
  <si>
    <t>Kráľová pri Senci 326</t>
  </si>
  <si>
    <t>Základná škola</t>
  </si>
  <si>
    <t>Školská 190</t>
  </si>
  <si>
    <t>O503983</t>
  </si>
  <si>
    <t>Obec Reca</t>
  </si>
  <si>
    <t>Reca</t>
  </si>
  <si>
    <t>Reca 24</t>
  </si>
  <si>
    <t>O504556</t>
  </si>
  <si>
    <t>Obec Malé Leváre</t>
  </si>
  <si>
    <t xml:space="preserve">Malacky </t>
  </si>
  <si>
    <t>Malé Leváre</t>
  </si>
  <si>
    <t>Malé Leváre 177</t>
  </si>
  <si>
    <t>O504629</t>
  </si>
  <si>
    <t>Obec Plavecké Podhradie</t>
  </si>
  <si>
    <t>Plavecké Podhradie</t>
  </si>
  <si>
    <t>Plavecké Podhradie 34</t>
  </si>
  <si>
    <t>O504637</t>
  </si>
  <si>
    <t>Obec Plavecký Mikuláš</t>
  </si>
  <si>
    <t>Plavecký Mikuláš</t>
  </si>
  <si>
    <t>Plavecký Mikuláš 307</t>
  </si>
  <si>
    <t>O504769</t>
  </si>
  <si>
    <t>Obec Rohožník</t>
  </si>
  <si>
    <t>Rohožník</t>
  </si>
  <si>
    <t>Školské námestie 399</t>
  </si>
  <si>
    <t>O504858</t>
  </si>
  <si>
    <t>Obec Sološnica</t>
  </si>
  <si>
    <t>Námestie Jána Turzu 527/3</t>
  </si>
  <si>
    <t>Školská ulica 7/19</t>
  </si>
  <si>
    <t>O504874</t>
  </si>
  <si>
    <t>Obec Studienka</t>
  </si>
  <si>
    <t>Základná škola s materskou školou</t>
  </si>
  <si>
    <t>Studienka</t>
  </si>
  <si>
    <t>Studienka 222</t>
  </si>
  <si>
    <t>O504947</t>
  </si>
  <si>
    <t>Obec Veľké Leváre</t>
  </si>
  <si>
    <t>Melíškova 650</t>
  </si>
  <si>
    <t>O504980</t>
  </si>
  <si>
    <t>Obec Závod</t>
  </si>
  <si>
    <t>Závod</t>
  </si>
  <si>
    <t>Sokolská 81</t>
  </si>
  <si>
    <t>O507806</t>
  </si>
  <si>
    <t>Obec Báhoň</t>
  </si>
  <si>
    <t>Báhoň</t>
  </si>
  <si>
    <t>Ul. 1. mája 3</t>
  </si>
  <si>
    <t>O507814</t>
  </si>
  <si>
    <t>Obec Bernolákovo</t>
  </si>
  <si>
    <t>Bernolákovo</t>
  </si>
  <si>
    <t>Hlavná 111</t>
  </si>
  <si>
    <t>Komenského 3</t>
  </si>
  <si>
    <t>O507822</t>
  </si>
  <si>
    <t>Obec Blatné</t>
  </si>
  <si>
    <t>Blatné</t>
  </si>
  <si>
    <t>Šarfická 301</t>
  </si>
  <si>
    <t>Antona Vosátka 2</t>
  </si>
  <si>
    <t>O507831</t>
  </si>
  <si>
    <t>Obec Borinka</t>
  </si>
  <si>
    <t>Borinka</t>
  </si>
  <si>
    <t>Dlhá 110</t>
  </si>
  <si>
    <t>O507849</t>
  </si>
  <si>
    <t>Obec Budmerice</t>
  </si>
  <si>
    <t>Budmerice</t>
  </si>
  <si>
    <t>Budmerice 430</t>
  </si>
  <si>
    <t>O507857</t>
  </si>
  <si>
    <t>Obec Častá</t>
  </si>
  <si>
    <t>Častá</t>
  </si>
  <si>
    <t>Hlavná 293</t>
  </si>
  <si>
    <t>O507865</t>
  </si>
  <si>
    <t>Obec Čataj</t>
  </si>
  <si>
    <t>Čataj</t>
  </si>
  <si>
    <t>Hlavná 113</t>
  </si>
  <si>
    <t>O507873</t>
  </si>
  <si>
    <t>Obec Doľany</t>
  </si>
  <si>
    <t>Doľany</t>
  </si>
  <si>
    <t>Doľany 169</t>
  </si>
  <si>
    <t>O507881</t>
  </si>
  <si>
    <t>Obec Dubová</t>
  </si>
  <si>
    <t>Dubová</t>
  </si>
  <si>
    <t>Hlavná 39</t>
  </si>
  <si>
    <t>O507890</t>
  </si>
  <si>
    <t>Obec Gajary</t>
  </si>
  <si>
    <t>Gajary</t>
  </si>
  <si>
    <t>Hlavná 88</t>
  </si>
  <si>
    <t>Skuteckého 438</t>
  </si>
  <si>
    <t>O507903</t>
  </si>
  <si>
    <t>Obec Hamuliakovo</t>
  </si>
  <si>
    <t>Hamuliakovo</t>
  </si>
  <si>
    <t>Dunajská 127/18</t>
  </si>
  <si>
    <t>Dunajská 126/16A</t>
  </si>
  <si>
    <t>O507911</t>
  </si>
  <si>
    <t>Obec Chorvátsky Grob</t>
  </si>
  <si>
    <t>Chorvátsky Grob</t>
  </si>
  <si>
    <t>Školská 4</t>
  </si>
  <si>
    <t>Javorová alej 1</t>
  </si>
  <si>
    <t>O507938</t>
  </si>
  <si>
    <t>Obec Ivanka pri Dunaji</t>
  </si>
  <si>
    <t>Moyzesova 1450/57</t>
  </si>
  <si>
    <t>Základná škola Milana Rastislava Štefánika</t>
  </si>
  <si>
    <t>Ul. SNP 3</t>
  </si>
  <si>
    <t>O507946</t>
  </si>
  <si>
    <t>Obec Jablonec</t>
  </si>
  <si>
    <t>Jablonec</t>
  </si>
  <si>
    <t>Jablonec 206</t>
  </si>
  <si>
    <t>O507954</t>
  </si>
  <si>
    <t>Obec Jablonové</t>
  </si>
  <si>
    <t>Jablonové</t>
  </si>
  <si>
    <t>Jablonové 197</t>
  </si>
  <si>
    <t>O507962</t>
  </si>
  <si>
    <t>Obec Jakubov</t>
  </si>
  <si>
    <t>Jakubov</t>
  </si>
  <si>
    <t>Hlavná ulica 191/70</t>
  </si>
  <si>
    <t>Školská ulica 276/23</t>
  </si>
  <si>
    <t>O507989</t>
  </si>
  <si>
    <t>Mesto Svätý Jur</t>
  </si>
  <si>
    <t>Svätý Jur</t>
  </si>
  <si>
    <t>Prostredná 29</t>
  </si>
  <si>
    <t>Kollárova 2</t>
  </si>
  <si>
    <t>O507997</t>
  </si>
  <si>
    <t>Obec Kalinkovo</t>
  </si>
  <si>
    <t>Kalinkovo</t>
  </si>
  <si>
    <t>Hlavná 211</t>
  </si>
  <si>
    <t>Školská 194</t>
  </si>
  <si>
    <t>O508012</t>
  </si>
  <si>
    <t>Obec Kostolište</t>
  </si>
  <si>
    <t>Kostolište</t>
  </si>
  <si>
    <t>Hlavná ulica 66/44</t>
  </si>
  <si>
    <t>O508021</t>
  </si>
  <si>
    <t>Obec Kuchyňa</t>
  </si>
  <si>
    <t>Kuchyňa</t>
  </si>
  <si>
    <t>Kuchyňa 551</t>
  </si>
  <si>
    <t>O508039</t>
  </si>
  <si>
    <t>Obec Láb</t>
  </si>
  <si>
    <t>Láb</t>
  </si>
  <si>
    <t>Ignáca Juračku 223/10</t>
  </si>
  <si>
    <t>Vŕšok 489/20</t>
  </si>
  <si>
    <t>O508047</t>
  </si>
  <si>
    <t>Obec Limbach</t>
  </si>
  <si>
    <t>Limbach</t>
  </si>
  <si>
    <t>SNP 55</t>
  </si>
  <si>
    <t>Vinohradnícka 70</t>
  </si>
  <si>
    <t>O508055</t>
  </si>
  <si>
    <t>Obec Lozorno</t>
  </si>
  <si>
    <t>Lozorno</t>
  </si>
  <si>
    <t>Orechová 19</t>
  </si>
  <si>
    <t>Staničná 631</t>
  </si>
  <si>
    <t>O508063</t>
  </si>
  <si>
    <t>Mesto Malacky</t>
  </si>
  <si>
    <t>Záhorácka 95</t>
  </si>
  <si>
    <t>Základná škola Dr. Jozefa Dérera</t>
  </si>
  <si>
    <t>Gen. M. R. Štefánika 7</t>
  </si>
  <si>
    <t>Štúrova 142/A</t>
  </si>
  <si>
    <t>Jána Kollára 896</t>
  </si>
  <si>
    <t>O508071</t>
  </si>
  <si>
    <t>Obec Malinovo</t>
  </si>
  <si>
    <t>Materská škola - Óvoda</t>
  </si>
  <si>
    <t>Malinovo</t>
  </si>
  <si>
    <t>L. Svobodu 22</t>
  </si>
  <si>
    <t>Bratislavská 44</t>
  </si>
  <si>
    <t>O508080</t>
  </si>
  <si>
    <t>Obec Marianka</t>
  </si>
  <si>
    <t>Marianka</t>
  </si>
  <si>
    <t>Školská 32</t>
  </si>
  <si>
    <t>O508098</t>
  </si>
  <si>
    <t>Obec Miloslavov</t>
  </si>
  <si>
    <t>Miloslavov</t>
  </si>
  <si>
    <t>Radničné námestie 181/1</t>
  </si>
  <si>
    <t>Hlavná ulica 81/42</t>
  </si>
  <si>
    <t>O508101</t>
  </si>
  <si>
    <t>Mesto Modra</t>
  </si>
  <si>
    <t>Ul. SNP 14</t>
  </si>
  <si>
    <t>Základná škola Ľudovíta Štúra</t>
  </si>
  <si>
    <t>Komenského 1/A</t>
  </si>
  <si>
    <t>Vajanského 93</t>
  </si>
  <si>
    <t>Kalinčiakova 11</t>
  </si>
  <si>
    <t>Sládkovičova 13</t>
  </si>
  <si>
    <t>O508110</t>
  </si>
  <si>
    <t>Obec Most pri Bratislave</t>
  </si>
  <si>
    <t>Most pri Bratislave</t>
  </si>
  <si>
    <t>Športová 80/470</t>
  </si>
  <si>
    <t>Ul. 29. augusta 384/2A</t>
  </si>
  <si>
    <t>O508136</t>
  </si>
  <si>
    <t>Obec Nová Dedinka</t>
  </si>
  <si>
    <t>Nová Dedinka</t>
  </si>
  <si>
    <t>Mierová 11</t>
  </si>
  <si>
    <t>Hlavná 45</t>
  </si>
  <si>
    <t>O508161</t>
  </si>
  <si>
    <t>Obec Pernek</t>
  </si>
  <si>
    <t>Pernek</t>
  </si>
  <si>
    <t>Pernek 285</t>
  </si>
  <si>
    <t>O508179</t>
  </si>
  <si>
    <t>Mesto Pezinok</t>
  </si>
  <si>
    <t>Na bielenisku 2</t>
  </si>
  <si>
    <t>Základná škola Jána Kupeckého</t>
  </si>
  <si>
    <t>Kupeckého 74</t>
  </si>
  <si>
    <t>Fándlyho 11</t>
  </si>
  <si>
    <t>Orešie 3</t>
  </si>
  <si>
    <t>Spojená materská škola</t>
  </si>
  <si>
    <t>Gen. Pekníka 2</t>
  </si>
  <si>
    <t>O508187</t>
  </si>
  <si>
    <t>Obec Píla</t>
  </si>
  <si>
    <t>Píla</t>
  </si>
  <si>
    <t>Hlavná 68</t>
  </si>
  <si>
    <t>O508195</t>
  </si>
  <si>
    <t>Obec Plavecký Štvrtok</t>
  </si>
  <si>
    <t>Plavecký Štvrtok</t>
  </si>
  <si>
    <t>Plavecký Štvrtok 351</t>
  </si>
  <si>
    <t>Plavecký Štvrtok 89</t>
  </si>
  <si>
    <t>O508209</t>
  </si>
  <si>
    <t>Obec Rovinka</t>
  </si>
  <si>
    <t>Rovinka</t>
  </si>
  <si>
    <t>Rovinka 350</t>
  </si>
  <si>
    <t>Školská 266</t>
  </si>
  <si>
    <t>O508217</t>
  </si>
  <si>
    <t>Mesto Senec</t>
  </si>
  <si>
    <t>Fándlyho 2</t>
  </si>
  <si>
    <t>Kysucká 9</t>
  </si>
  <si>
    <t>Materská škola Alberta Molnára Szencziho - Szenczi Molnár Albert Óvoda</t>
  </si>
  <si>
    <t>Fándlyho 20</t>
  </si>
  <si>
    <t>Košická 40</t>
  </si>
  <si>
    <t>Kollárova 23</t>
  </si>
  <si>
    <t>Mlynská 50</t>
  </si>
  <si>
    <t>Základná škola s vyučovacím jazykom maďarským A. Molnára Szencziho - Szenczi M. A. Magyar Tanítási Nyelvű Alapiskola</t>
  </si>
  <si>
    <t>Nám. A. Molnára 2</t>
  </si>
  <si>
    <t>Základná škola J. G. Tajovského</t>
  </si>
  <si>
    <t>Tajovského 1</t>
  </si>
  <si>
    <t>Slnečné jazerá 2764</t>
  </si>
  <si>
    <t>O508225</t>
  </si>
  <si>
    <t>Obec Slovenský Grob</t>
  </si>
  <si>
    <t>Slovenský Grob</t>
  </si>
  <si>
    <t>Školská 11</t>
  </si>
  <si>
    <t>O508233</t>
  </si>
  <si>
    <t>Mesto Stupava</t>
  </si>
  <si>
    <t>Základná škola kpt. Jána Nálepku</t>
  </si>
  <si>
    <t>Stupava</t>
  </si>
  <si>
    <t>Školská 2</t>
  </si>
  <si>
    <t>J. Kráľa 1592/1</t>
  </si>
  <si>
    <t>Hviezdoslavova 674</t>
  </si>
  <si>
    <t>Ružová 7</t>
  </si>
  <si>
    <t>Marcheggská 58</t>
  </si>
  <si>
    <t>Zvončeková ulica 3794/30</t>
  </si>
  <si>
    <t>O508241</t>
  </si>
  <si>
    <t>Obec Suchohrad</t>
  </si>
  <si>
    <t>Suchohrad</t>
  </si>
  <si>
    <t>Suchohrad 140</t>
  </si>
  <si>
    <t>O508250</t>
  </si>
  <si>
    <t>Obec Šenkvice</t>
  </si>
  <si>
    <t>Šenkvice</t>
  </si>
  <si>
    <t>Vinohradská 62</t>
  </si>
  <si>
    <t>Horná 11</t>
  </si>
  <si>
    <t>O508268</t>
  </si>
  <si>
    <t>Obec Štefanová</t>
  </si>
  <si>
    <t>Štefanová</t>
  </si>
  <si>
    <t>Štefanová 63</t>
  </si>
  <si>
    <t>O508276</t>
  </si>
  <si>
    <t>Obec Tomášov</t>
  </si>
  <si>
    <t>Tomášov</t>
  </si>
  <si>
    <t>1. mája 5</t>
  </si>
  <si>
    <t>Školská 7</t>
  </si>
  <si>
    <t>Základná škola s vyučovacím jazykom maďarským - Alapiskola</t>
  </si>
  <si>
    <t>O508284</t>
  </si>
  <si>
    <t>Obec Tureň</t>
  </si>
  <si>
    <t>Tureň</t>
  </si>
  <si>
    <t>Tureň 36</t>
  </si>
  <si>
    <t>O508292</t>
  </si>
  <si>
    <t>Obec Veľký Biel</t>
  </si>
  <si>
    <t>Veľký Biel</t>
  </si>
  <si>
    <t>Železničná 76</t>
  </si>
  <si>
    <t>O508306</t>
  </si>
  <si>
    <t>Obec Viničné</t>
  </si>
  <si>
    <t>Viničné</t>
  </si>
  <si>
    <t>Hlavná 292/82</t>
  </si>
  <si>
    <t>O508314</t>
  </si>
  <si>
    <t>Obec Vinosady</t>
  </si>
  <si>
    <t>Vinosady</t>
  </si>
  <si>
    <t>Pezinská 95</t>
  </si>
  <si>
    <t>O508322</t>
  </si>
  <si>
    <t>Obec Vištuk</t>
  </si>
  <si>
    <t>Vištuk</t>
  </si>
  <si>
    <t>Vištuk 44</t>
  </si>
  <si>
    <t>O508331</t>
  </si>
  <si>
    <t>Obec Vlky</t>
  </si>
  <si>
    <t>Vlky</t>
  </si>
  <si>
    <t>Vlky 83</t>
  </si>
  <si>
    <t>O508349</t>
  </si>
  <si>
    <t>Obec Vysoká pri Morave</t>
  </si>
  <si>
    <t>Vysoká pri Morave</t>
  </si>
  <si>
    <t>Hlavná 37</t>
  </si>
  <si>
    <t>O508365</t>
  </si>
  <si>
    <t>Obec Záhorská Ves</t>
  </si>
  <si>
    <t>Záhorská Ves</t>
  </si>
  <si>
    <t>Hlavná 29</t>
  </si>
  <si>
    <t>Hlavná 31</t>
  </si>
  <si>
    <t>O508381</t>
  </si>
  <si>
    <t>Obec Zohor</t>
  </si>
  <si>
    <t>Základná škola Albína Brunovského</t>
  </si>
  <si>
    <t>Zohor</t>
  </si>
  <si>
    <t>Obchodná 7</t>
  </si>
  <si>
    <t>Školská ulica 2</t>
  </si>
  <si>
    <t>O528595</t>
  </si>
  <si>
    <t>Mestská časť Bratislava - Staré Mesto</t>
  </si>
  <si>
    <t>Vajanského nábr. 3</t>
  </si>
  <si>
    <t>Základná škola Dr. Ivana Dérera</t>
  </si>
  <si>
    <t>Jelenia 16</t>
  </si>
  <si>
    <t>Šulekova 35</t>
  </si>
  <si>
    <t>Timravina 6</t>
  </si>
  <si>
    <t>Hlboká cesta 4</t>
  </si>
  <si>
    <t>Základná škola s materskou školou Milana Hodžu</t>
  </si>
  <si>
    <t>Škarniclova 1</t>
  </si>
  <si>
    <t>Základná škola s materskou školou M. R. Štefánika</t>
  </si>
  <si>
    <t>Grösslingová 48</t>
  </si>
  <si>
    <t>Mudroňova 83</t>
  </si>
  <si>
    <t>Vazovova 4</t>
  </si>
  <si>
    <t>Dubová 1</t>
  </si>
  <si>
    <t>O529311</t>
  </si>
  <si>
    <t>Mestská časť Bratislava - Podunajské Biskupice</t>
  </si>
  <si>
    <t>Linzbothova 9847/18</t>
  </si>
  <si>
    <t>Podzáhradná 51</t>
  </si>
  <si>
    <t>Základná škola s materskou školou s vyučovacím jazykom maďarským - Alapiskola és Óvoda</t>
  </si>
  <si>
    <t>Vetvárska 7</t>
  </si>
  <si>
    <t>Biskupická 21</t>
  </si>
  <si>
    <t>Bieloruská 1</t>
  </si>
  <si>
    <t>Estónska 5207/3</t>
  </si>
  <si>
    <t>Komárovská 58</t>
  </si>
  <si>
    <t>O529320</t>
  </si>
  <si>
    <t>Mestská časť Bratislava - Ružinov</t>
  </si>
  <si>
    <t>Základná škola Pavla Marcelyho</t>
  </si>
  <si>
    <t>Drieňová 16</t>
  </si>
  <si>
    <t>Nevädzová 2</t>
  </si>
  <si>
    <t>Velehradská 24</t>
  </si>
  <si>
    <t>Stálicová 2</t>
  </si>
  <si>
    <t>Pivonková 9</t>
  </si>
  <si>
    <t>Ružová dolina 29</t>
  </si>
  <si>
    <t>Mierová 46</t>
  </si>
  <si>
    <t>Medzilaborecká 11</t>
  </si>
  <si>
    <t>Kulíškova 8</t>
  </si>
  <si>
    <t>Základná škola Slovenského národného povstania</t>
  </si>
  <si>
    <t>Ostredková 14</t>
  </si>
  <si>
    <t>Vrútocká 58</t>
  </si>
  <si>
    <t>Prešovská 28</t>
  </si>
  <si>
    <t>Miletičova 37</t>
  </si>
  <si>
    <t>Bancíkovej 2</t>
  </si>
  <si>
    <t>Piesočná 2</t>
  </si>
  <si>
    <t>Medzilaborecká 4</t>
  </si>
  <si>
    <t>Šťastná 26</t>
  </si>
  <si>
    <t>Exnárova 6</t>
  </si>
  <si>
    <t>Západná 2</t>
  </si>
  <si>
    <t>Borodáčova 2</t>
  </si>
  <si>
    <t>Ivanská cesta 32E</t>
  </si>
  <si>
    <t>O529338</t>
  </si>
  <si>
    <t>Mestská časť Bratislava - Vrakuňa</t>
  </si>
  <si>
    <t>Bratislava-Vrakuňa</t>
  </si>
  <si>
    <t>Kríková 20</t>
  </si>
  <si>
    <t>Železničná 14</t>
  </si>
  <si>
    <t>Rajčianska 3</t>
  </si>
  <si>
    <t>Žitavská 1</t>
  </si>
  <si>
    <t>Kaméliová 10</t>
  </si>
  <si>
    <t>Bodvianska 4</t>
  </si>
  <si>
    <t>O529346</t>
  </si>
  <si>
    <t>Mestská časť Bratislava - Nové Mesto</t>
  </si>
  <si>
    <t>Riazanská 75</t>
  </si>
  <si>
    <t>Za kasárňou 2</t>
  </si>
  <si>
    <t>Česká 10</t>
  </si>
  <si>
    <t>Odborárska 2</t>
  </si>
  <si>
    <t>Cádrova 23</t>
  </si>
  <si>
    <t>Sibírska 39</t>
  </si>
  <si>
    <t>Jeséniova 54</t>
  </si>
  <si>
    <t>Kalinčiakova 12</t>
  </si>
  <si>
    <t>O529354</t>
  </si>
  <si>
    <t>Mestská časť Bratislava - Rača</t>
  </si>
  <si>
    <t>Barónka 17</t>
  </si>
  <si>
    <t>Tbiliská 4</t>
  </si>
  <si>
    <t>Tbiliská 2</t>
  </si>
  <si>
    <t>Základná škola s materskou školou Jána Amosa Komenského</t>
  </si>
  <si>
    <t>Hubeného 25</t>
  </si>
  <si>
    <t>Cyprichova 74</t>
  </si>
  <si>
    <t>Pri Šajbách 22A</t>
  </si>
  <si>
    <t>Gelnická 34</t>
  </si>
  <si>
    <t>Plickova 16</t>
  </si>
  <si>
    <t>Novohorská 7487/1</t>
  </si>
  <si>
    <t>Plickova 9</t>
  </si>
  <si>
    <t>Kadnárova 69</t>
  </si>
  <si>
    <t>O529362</t>
  </si>
  <si>
    <t>Mestská časť Bratislava - Vajnory</t>
  </si>
  <si>
    <t>Základná škola Kataríny Brúderovej</t>
  </si>
  <si>
    <t>Bratislava-Vajnory</t>
  </si>
  <si>
    <t>Osloboditeľská 1</t>
  </si>
  <si>
    <t>Koniarkova 9</t>
  </si>
  <si>
    <t>O529371</t>
  </si>
  <si>
    <t>Mestská časť Bratislava - Devínska Nová Ves</t>
  </si>
  <si>
    <t>Bratislava-Devínska Nová Ves</t>
  </si>
  <si>
    <t>Ivana Bukovčana 3</t>
  </si>
  <si>
    <t>Milana Marečka 20</t>
  </si>
  <si>
    <t>Pavla Horova 3</t>
  </si>
  <si>
    <t>Pavla Horova 16</t>
  </si>
  <si>
    <t>O529389</t>
  </si>
  <si>
    <t>Mestská časť Bratislava - Dúbravka</t>
  </si>
  <si>
    <t>Žatevná 2</t>
  </si>
  <si>
    <t>Pri kríži 11</t>
  </si>
  <si>
    <t>Nejedlého 8</t>
  </si>
  <si>
    <t>Sokolíkova 2</t>
  </si>
  <si>
    <t>Beňovského 1</t>
  </si>
  <si>
    <t>O529397</t>
  </si>
  <si>
    <t>Mestská časť Bratislava - Karlova Ves</t>
  </si>
  <si>
    <t>Námestie sv. Františka 8</t>
  </si>
  <si>
    <t>Tilgnerova 14</t>
  </si>
  <si>
    <t>Základná škola Alexandra Dubčeka</t>
  </si>
  <si>
    <t>Majerníkova 62</t>
  </si>
  <si>
    <t>Karloveská 61</t>
  </si>
  <si>
    <t>O529401</t>
  </si>
  <si>
    <t>Mestská časť Bratislava - Devín</t>
  </si>
  <si>
    <t>Bratislava-Devín</t>
  </si>
  <si>
    <t>Kremeľská 39</t>
  </si>
  <si>
    <t>O529419</t>
  </si>
  <si>
    <t>Mestská časť Bratislava - Lamač</t>
  </si>
  <si>
    <t>Bratislava-Lamač</t>
  </si>
  <si>
    <t>Malokarpatské nám. 1</t>
  </si>
  <si>
    <t>Heyrovského 4</t>
  </si>
  <si>
    <t>O529427</t>
  </si>
  <si>
    <t>Mestská časť Bratislava - Záhorská Bystrica</t>
  </si>
  <si>
    <t>Hargašova 5</t>
  </si>
  <si>
    <t>O529435</t>
  </si>
  <si>
    <t>Mestská časť Bratislava - Čunovo</t>
  </si>
  <si>
    <t>Bratislava-Čunovo</t>
  </si>
  <si>
    <t>Hraničiarska 144</t>
  </si>
  <si>
    <t>O529443</t>
  </si>
  <si>
    <t>Mestská časť Bratislava - Jarovce</t>
  </si>
  <si>
    <t>Bratislava-Jarovce</t>
  </si>
  <si>
    <t>Trnková 1</t>
  </si>
  <si>
    <t>O529460</t>
  </si>
  <si>
    <t>Mestská časť Bratislava - Petržalka</t>
  </si>
  <si>
    <t>Kutlíkova 17</t>
  </si>
  <si>
    <t>Prokofievova 5</t>
  </si>
  <si>
    <t>Černyševského 8</t>
  </si>
  <si>
    <t>Nobelovo námestie 6</t>
  </si>
  <si>
    <t>Tupolevova 20</t>
  </si>
  <si>
    <t>Turnianska 10</t>
  </si>
  <si>
    <t>Gessayova 2</t>
  </si>
  <si>
    <t>Lachova 1</t>
  </si>
  <si>
    <t>Holíčska 50</t>
  </si>
  <si>
    <t>Dudova 2</t>
  </si>
  <si>
    <t>Pankúchova 4</t>
  </si>
  <si>
    <t>Budatínska 61</t>
  </si>
  <si>
    <t>O529494</t>
  </si>
  <si>
    <t>Mestská časť Bratislava - Rusovce</t>
  </si>
  <si>
    <t>Bratislava-Rusovce</t>
  </si>
  <si>
    <t>Vývojová 228</t>
  </si>
  <si>
    <t>O545333</t>
  </si>
  <si>
    <t>Obec Dunajská Lužná</t>
  </si>
  <si>
    <t>Dunajská Lužná</t>
  </si>
  <si>
    <t>Brezová 738/27</t>
  </si>
  <si>
    <t>Školská 257</t>
  </si>
  <si>
    <t>O555487</t>
  </si>
  <si>
    <t>Obec Igram</t>
  </si>
  <si>
    <t>Igram</t>
  </si>
  <si>
    <t>Igram 217</t>
  </si>
  <si>
    <t>O555495</t>
  </si>
  <si>
    <t>Obec Kaplna</t>
  </si>
  <si>
    <t>Kaplna</t>
  </si>
  <si>
    <t>Kaplna 39</t>
  </si>
  <si>
    <t>O555509</t>
  </si>
  <si>
    <t>Obec Zálesie</t>
  </si>
  <si>
    <t>Zálesie</t>
  </si>
  <si>
    <t>Trojičné námestie 1</t>
  </si>
  <si>
    <t>C</t>
  </si>
  <si>
    <t>C10</t>
  </si>
  <si>
    <t>Kongregácia sestier dominikánok bl. Imeldy</t>
  </si>
  <si>
    <t>Gymnázium sv. Tomáša Akvinského</t>
  </si>
  <si>
    <t>KE</t>
  </si>
  <si>
    <t>Košice I</t>
  </si>
  <si>
    <t>Košice-Staré Mesto</t>
  </si>
  <si>
    <t>Zbrojničná 3</t>
  </si>
  <si>
    <t>Cirkevná materská škola blahoslavenej Imeldy</t>
  </si>
  <si>
    <t>Moyzesova 8</t>
  </si>
  <si>
    <t>Cirkevná materská škola Madony Žitného ostrova</t>
  </si>
  <si>
    <t>Jánošíkovská 465/5</t>
  </si>
  <si>
    <t>C13</t>
  </si>
  <si>
    <t>Rímska únia Rádu sv. Uršule, Slovenská provincia, Provincialát Uršulínok</t>
  </si>
  <si>
    <t>Gymnázium Angely Merici</t>
  </si>
  <si>
    <t>TV</t>
  </si>
  <si>
    <t>Trnava</t>
  </si>
  <si>
    <t>Hviezdoslavova 10</t>
  </si>
  <si>
    <t>Základná škola s Materskou školou Angely Merici</t>
  </si>
  <si>
    <t>Halenárska 45</t>
  </si>
  <si>
    <t>Spojená škola sv. Uršule</t>
  </si>
  <si>
    <t>Nedbalova 4</t>
  </si>
  <si>
    <t>C14</t>
  </si>
  <si>
    <t>Kanonisky sv. Augustína rehole Notre Dame</t>
  </si>
  <si>
    <t>Gymnázium Matky Alexie</t>
  </si>
  <si>
    <t>Jesenského 4/A</t>
  </si>
  <si>
    <t>Základná škola Matky Alexie</t>
  </si>
  <si>
    <t>Palackého 1</t>
  </si>
  <si>
    <t>C20</t>
  </si>
  <si>
    <t>Saleziáni don Bosca - Slovenská provincia</t>
  </si>
  <si>
    <t>Materská škola Mamy Margity</t>
  </si>
  <si>
    <t>Pavlovičova 3</t>
  </si>
  <si>
    <t>C22</t>
  </si>
  <si>
    <t>Inštitút školských bratov</t>
  </si>
  <si>
    <t>Spojená škola de La Salle</t>
  </si>
  <si>
    <t>Čachtická 14</t>
  </si>
  <si>
    <t>C25</t>
  </si>
  <si>
    <t>Cirkevný zbor Evanjelickej cirkvi augsburského vyznania na Slovensku Svätý Jur</t>
  </si>
  <si>
    <t>Cirkevná materská škola Betlehem</t>
  </si>
  <si>
    <t>Dr. Kautza 4</t>
  </si>
  <si>
    <t>C27</t>
  </si>
  <si>
    <t>Cirkevný zbor Evanjelickej cirkvi augsburského vyznania na Slovensku Bratislava - Petržalka</t>
  </si>
  <si>
    <t>Evanjelická materská škola Dr. Filipa Melanchtona</t>
  </si>
  <si>
    <t>Strečnianska 15</t>
  </si>
  <si>
    <t>C58</t>
  </si>
  <si>
    <t>Rímskokatolícka cirkev, Bratislavská arcidiecéza</t>
  </si>
  <si>
    <t>Cirkevná stredná odborná škola elektrotechnická P. G. Frassatiho</t>
  </si>
  <si>
    <t>Vazovova 12</t>
  </si>
  <si>
    <t>Cirkevné konzervatórium</t>
  </si>
  <si>
    <t>Beňadická 16</t>
  </si>
  <si>
    <t xml:space="preserve">Spojená škola sv. Vincenta de Paul  </t>
  </si>
  <si>
    <t>Bachova 4</t>
  </si>
  <si>
    <t>Cirkevná materská škola Gianny Berettovej Mollovej</t>
  </si>
  <si>
    <t>Bilíkova 1</t>
  </si>
  <si>
    <t>Cirkevná materská škola Márie Mazzarellovej</t>
  </si>
  <si>
    <t>Lachova 33</t>
  </si>
  <si>
    <t>Cirkevná materská škola sv. Jozefa</t>
  </si>
  <si>
    <t>Za Hradbami 1</t>
  </si>
  <si>
    <t>Spojená škola sv. Františka z Assisi</t>
  </si>
  <si>
    <t>Karloveská 32</t>
  </si>
  <si>
    <t>Spojená škola Svätej Rodiny</t>
  </si>
  <si>
    <t>Gercenova 10</t>
  </si>
  <si>
    <t>Materská škola sv. Filipa Neriho</t>
  </si>
  <si>
    <t>Zlatohorská 18</t>
  </si>
  <si>
    <t>Spojená škola sv. Františka Assiského</t>
  </si>
  <si>
    <t>Kláštorné nám. 1</t>
  </si>
  <si>
    <t>Základná škola s materskou školou sv. Jána Pavla II.</t>
  </si>
  <si>
    <t>Osloboditeľská 27</t>
  </si>
  <si>
    <t>Materská škola bl. Zdenky Schelingovej</t>
  </si>
  <si>
    <t>Sv. Pia X. 1/A</t>
  </si>
  <si>
    <t>Materská škola sv. Vincenta de Paul</t>
  </si>
  <si>
    <t>Chlumeckého 12</t>
  </si>
  <si>
    <t>Materská škola sv. Márie Magdalény</t>
  </si>
  <si>
    <t>Gerulatská 4B</t>
  </si>
  <si>
    <t>C73</t>
  </si>
  <si>
    <t>Združenie škôl C. S. Lewisa, ú.z.</t>
  </si>
  <si>
    <t>Cirkevná základná škola - Narnia</t>
  </si>
  <si>
    <t>Beňadická 38</t>
  </si>
  <si>
    <t>Bilingválne gymnázium C. S. Lewisa</t>
  </si>
  <si>
    <t>Haanova 28</t>
  </si>
  <si>
    <t>Základná škola Narnia</t>
  </si>
  <si>
    <t>Mozartova 10</t>
  </si>
  <si>
    <t>Stredná odborná škola lýceum C. S. Lewisa</t>
  </si>
  <si>
    <t>S</t>
  </si>
  <si>
    <t>S017</t>
  </si>
  <si>
    <t>Mgr. Viera Zavarčíková</t>
  </si>
  <si>
    <t>Súkromná škola umeleckého priemyslu animovanej tvorby</t>
  </si>
  <si>
    <t>Vlastenecké námestie 1</t>
  </si>
  <si>
    <t>S038</t>
  </si>
  <si>
    <t>Výchovno-vzdelávacie združenie</t>
  </si>
  <si>
    <t>Súkromná základná škola pre žiakov so všeobecným intelektovým nadaním</t>
  </si>
  <si>
    <t>Bajkalská 20</t>
  </si>
  <si>
    <t>1. súkromné gymnázium v Bratislave</t>
  </si>
  <si>
    <t>S041</t>
  </si>
  <si>
    <t>GAUDEAMUS, s.r.o.</t>
  </si>
  <si>
    <t>Súkromná stredná športová škola GAUDEAMUS</t>
  </si>
  <si>
    <t>Dudvážska 6</t>
  </si>
  <si>
    <t>S056</t>
  </si>
  <si>
    <t>Výchova k slobode o. z.</t>
  </si>
  <si>
    <t>Súkromná základná škola waldorfská</t>
  </si>
  <si>
    <t>Vihorlatská 10</t>
  </si>
  <si>
    <t>S057</t>
  </si>
  <si>
    <t>Cambridge international communications, s. r. o.</t>
  </si>
  <si>
    <t>Súkromná spojená škola Cambridge International School</t>
  </si>
  <si>
    <t>Úprkova 3</t>
  </si>
  <si>
    <t>S091</t>
  </si>
  <si>
    <t>Alena Kaňuková</t>
  </si>
  <si>
    <t>Súkromné konzervatórium ALKANA</t>
  </si>
  <si>
    <t>Batkova 2</t>
  </si>
  <si>
    <t>S092</t>
  </si>
  <si>
    <t>PROFI - KAMO, s.r.o.</t>
  </si>
  <si>
    <t>Súkromná obchodná akadémia Profi - Kamo</t>
  </si>
  <si>
    <t>S093</t>
  </si>
  <si>
    <t>Ministerstvo školstva a vedy Bulharskej republiky</t>
  </si>
  <si>
    <t>Súkromné bulharské gymnázium Christa Boteva</t>
  </si>
  <si>
    <t>Záporožská 8</t>
  </si>
  <si>
    <t>S099</t>
  </si>
  <si>
    <t>Sonfol s.r.o.</t>
  </si>
  <si>
    <t>Súkromná materská škola</t>
  </si>
  <si>
    <t>Bazovského 2</t>
  </si>
  <si>
    <t>Súkromná základná škola</t>
  </si>
  <si>
    <t>Bilíkova 34</t>
  </si>
  <si>
    <t>S1001</t>
  </si>
  <si>
    <t>TREA plus s.r.o.</t>
  </si>
  <si>
    <t>Súkromné centrum poradenstva a prevencie TREA</t>
  </si>
  <si>
    <t>Kadnárova 15</t>
  </si>
  <si>
    <t>S1008</t>
  </si>
  <si>
    <t>Mgr. art. Dalibor Bača</t>
  </si>
  <si>
    <t>Súkromná škola umeleckého priemyslu Bohumila Baču</t>
  </si>
  <si>
    <t>S1019</t>
  </si>
  <si>
    <t>LIBELLUS PRECUM, o.z.</t>
  </si>
  <si>
    <t>Súkromná základná škola LIBELLUS</t>
  </si>
  <si>
    <t>Mokrohájska 3392/3</t>
  </si>
  <si>
    <t>Súkromná materská škola Libellus</t>
  </si>
  <si>
    <t>S1025</t>
  </si>
  <si>
    <t>PRÉDIUM INVEST s.r.o.</t>
  </si>
  <si>
    <t>Jazerná 1460/2</t>
  </si>
  <si>
    <t>S1026</t>
  </si>
  <si>
    <t>Detské centrum Dostojevského</t>
  </si>
  <si>
    <t>Haburská 49F</t>
  </si>
  <si>
    <t>S1027</t>
  </si>
  <si>
    <t>VIA BIBLIOTHECA, s.r.o.</t>
  </si>
  <si>
    <t>Cajlanská 83</t>
  </si>
  <si>
    <t>S1028</t>
  </si>
  <si>
    <t>Záhradka, s.r.o.</t>
  </si>
  <si>
    <t>Súkromná materská škola Záhradka</t>
  </si>
  <si>
    <t>Bernolákova 80</t>
  </si>
  <si>
    <t>S1029</t>
  </si>
  <si>
    <t>littleBIG, s. r. o.</t>
  </si>
  <si>
    <t>Ďumbierska 11884/3G</t>
  </si>
  <si>
    <t>S1030</t>
  </si>
  <si>
    <t>Mimi a Monty</t>
  </si>
  <si>
    <t>Súkromná materská škola Mimi a Monty</t>
  </si>
  <si>
    <t>Hviezdoslavova 63</t>
  </si>
  <si>
    <t>Rozálka 5839/9A</t>
  </si>
  <si>
    <t>S1032</t>
  </si>
  <si>
    <t>TRION - klub aktívneho trávenia voľného času pre deti, mládež a rodičov</t>
  </si>
  <si>
    <t>Ľudovíta Rajtera 5335/10</t>
  </si>
  <si>
    <t>S1035</t>
  </si>
  <si>
    <t>Pod Slavínom</t>
  </si>
  <si>
    <t>Staré grunty 330</t>
  </si>
  <si>
    <t>S1037</t>
  </si>
  <si>
    <t>Anjelik s.r.o.</t>
  </si>
  <si>
    <t>Súkromná materská škola Anjelik</t>
  </si>
  <si>
    <t>Jozefská 4</t>
  </si>
  <si>
    <t>S1040</t>
  </si>
  <si>
    <t>FANTASTICKÁ - občianske združenie</t>
  </si>
  <si>
    <t>Súkromná základná škola Fantastická</t>
  </si>
  <si>
    <t>S1042</t>
  </si>
  <si>
    <t>AlterVita s. r. o.</t>
  </si>
  <si>
    <t>Krupinská 2942/4</t>
  </si>
  <si>
    <t>S1043</t>
  </si>
  <si>
    <t>HANDPRINTS INTERNATIONAL s.r.o.</t>
  </si>
  <si>
    <t>Súkromná materská škola Handprints International</t>
  </si>
  <si>
    <t>Lazaretská 9</t>
  </si>
  <si>
    <t>S1045</t>
  </si>
  <si>
    <t>Škôlka Severáčik s.r.o.</t>
  </si>
  <si>
    <t>Súkromná materská škola Severáčik</t>
  </si>
  <si>
    <t>Suvorovova 2A</t>
  </si>
  <si>
    <t>S1051</t>
  </si>
  <si>
    <t>TENENET o.z.</t>
  </si>
  <si>
    <t>Súkromné centrum  poradenstva a prevencie TENENET</t>
  </si>
  <si>
    <t>Oravská 3083/4</t>
  </si>
  <si>
    <t>S1059</t>
  </si>
  <si>
    <t>Dragon Kids s.r.o.</t>
  </si>
  <si>
    <t>Súkromná materská škola Dragon Kids</t>
  </si>
  <si>
    <t>Hrebendova 44/C</t>
  </si>
  <si>
    <t>S1060</t>
  </si>
  <si>
    <t>Životný štart</t>
  </si>
  <si>
    <t>Súkromná materská škola Životný štart</t>
  </si>
  <si>
    <t>Budmerice 797</t>
  </si>
  <si>
    <t>S1063</t>
  </si>
  <si>
    <t>Múdri drobci s. r. o.</t>
  </si>
  <si>
    <t>Majerníkova 3043/54</t>
  </si>
  <si>
    <t>S1064</t>
  </si>
  <si>
    <t>Súkromná materská škola Detský domček s. r. o.</t>
  </si>
  <si>
    <t>Súkromná materská škola Detský domček</t>
  </si>
  <si>
    <t>Rostovská 13</t>
  </si>
  <si>
    <t>S1068</t>
  </si>
  <si>
    <t>Za lepšie vzdelávanie</t>
  </si>
  <si>
    <t>S1073</t>
  </si>
  <si>
    <t>Kolégium Antona Neuwirtha</t>
  </si>
  <si>
    <t>Základná škola Citadela</t>
  </si>
  <si>
    <t>Zochova 6-8</t>
  </si>
  <si>
    <t>S1078</t>
  </si>
  <si>
    <t>GREENWILL s. r. o.</t>
  </si>
  <si>
    <t>Družstevná 752/16</t>
  </si>
  <si>
    <t>S1079</t>
  </si>
  <si>
    <t>Krasňanko o.z.</t>
  </si>
  <si>
    <t>Súkromná materská škola Krasňanko</t>
  </si>
  <si>
    <t>Hrušková 2D</t>
  </si>
  <si>
    <t>S1083</t>
  </si>
  <si>
    <t>Slobodne a zodpovedne</t>
  </si>
  <si>
    <t>S1216</t>
  </si>
  <si>
    <t>SLVS o.z. - podávame deťom pomocnú ruku</t>
  </si>
  <si>
    <t>Súkromné liečebno-výchovné sanatórium</t>
  </si>
  <si>
    <t>Diaľničná cesta 3</t>
  </si>
  <si>
    <t>S1085</t>
  </si>
  <si>
    <t>Súkromná materská škola Jahôdka, o.z.</t>
  </si>
  <si>
    <t>Súkromná materská škola Jahôdka</t>
  </si>
  <si>
    <t>Marhuľová 4</t>
  </si>
  <si>
    <t>S1087</t>
  </si>
  <si>
    <t>HAPPY centrum</t>
  </si>
  <si>
    <t>Súkromná materská škola HAPPY</t>
  </si>
  <si>
    <t>Lužná 19</t>
  </si>
  <si>
    <t>S1088</t>
  </si>
  <si>
    <t>JUDR. Eva Petričková</t>
  </si>
  <si>
    <t>Súkromná ZÁKLADNÁ ŠKOLA s materskou školou pre žiakov a deti s autizmom</t>
  </si>
  <si>
    <t>Jozefská 6</t>
  </si>
  <si>
    <t>S1211</t>
  </si>
  <si>
    <t>Občianske združenie GREENLORD</t>
  </si>
  <si>
    <t>Súkromné bilingválne gymnázium Co.Bra.</t>
  </si>
  <si>
    <t>Palisády 51</t>
  </si>
  <si>
    <t>S1100</t>
  </si>
  <si>
    <t>Veselý úľ</t>
  </si>
  <si>
    <t>S1102</t>
  </si>
  <si>
    <t>LS Company s. r. o.</t>
  </si>
  <si>
    <t>Jelenia 3705/12</t>
  </si>
  <si>
    <t>S1103</t>
  </si>
  <si>
    <t>Detské centrum Zázračný svet, s.r.o.</t>
  </si>
  <si>
    <t>Súkromná materská škola Zázračný svet</t>
  </si>
  <si>
    <t>Trnavská 11</t>
  </si>
  <si>
    <t>S1110</t>
  </si>
  <si>
    <t>Hugáčík s.r.o.</t>
  </si>
  <si>
    <t>Súkromná materská škola Hugáčik</t>
  </si>
  <si>
    <t>Slnečnicová 1</t>
  </si>
  <si>
    <t>S1116</t>
  </si>
  <si>
    <t>Kresťanské centrum Ako doma</t>
  </si>
  <si>
    <t>Bagarova 20</t>
  </si>
  <si>
    <t>S1124</t>
  </si>
  <si>
    <t>Sports Web Agency s. r. o.</t>
  </si>
  <si>
    <t>Jadrová 4</t>
  </si>
  <si>
    <t>S1129</t>
  </si>
  <si>
    <t>Ekonomická univerzita v Bratislave</t>
  </si>
  <si>
    <t>Materská škola Ekonomickej univerzity v Bratislave</t>
  </si>
  <si>
    <t>Dolnozemská cesta 3280/1A</t>
  </si>
  <si>
    <t>S1136</t>
  </si>
  <si>
    <t>NEZBEDNÁ STONOŽKA</t>
  </si>
  <si>
    <t>Súkromná materská škola NEZBEDNÁ STONOŽKA</t>
  </si>
  <si>
    <t>Staré Grunty 324A</t>
  </si>
  <si>
    <t>S1139</t>
  </si>
  <si>
    <t>Skyro, n. o.</t>
  </si>
  <si>
    <t>Stredná priemyselná škola informačných technológií a umelej inteligencie Skyro</t>
  </si>
  <si>
    <t>S1141</t>
  </si>
  <si>
    <t>Ohnisko</t>
  </si>
  <si>
    <t>Znievska 3025/9-11</t>
  </si>
  <si>
    <t>S1165</t>
  </si>
  <si>
    <t>Dobré družstvo, o.z.</t>
  </si>
  <si>
    <t>Základná škola DOBROdružstvo</t>
  </si>
  <si>
    <t>Riznerova 5</t>
  </si>
  <si>
    <t>S1166</t>
  </si>
  <si>
    <t>Rozmanita</t>
  </si>
  <si>
    <t>Súkromná základná škola Rozmanita</t>
  </si>
  <si>
    <t>S1173</t>
  </si>
  <si>
    <t>Bublinkovo, s.r.o.</t>
  </si>
  <si>
    <t>Súkromná materská škola Bublinkovo</t>
  </si>
  <si>
    <t>Košariská 161/45A</t>
  </si>
  <si>
    <t>S1180</t>
  </si>
  <si>
    <t>Súkromná SOŠ pedagogická s.r.o.</t>
  </si>
  <si>
    <t>Súkromná stredná odborná škola pedagogická</t>
  </si>
  <si>
    <t>S1195</t>
  </si>
  <si>
    <t>SMART CHILD</t>
  </si>
  <si>
    <t>Súkromná materská škola SMART CHILD</t>
  </si>
  <si>
    <t>Trlinská 529/42</t>
  </si>
  <si>
    <t>S1196</t>
  </si>
  <si>
    <t>PEKNÁ CESTIČKA, s. r. o.</t>
  </si>
  <si>
    <t>Súkromná materská škola PEKNÁ CESTIČKA</t>
  </si>
  <si>
    <t>Rubínová 2</t>
  </si>
  <si>
    <t>S1203</t>
  </si>
  <si>
    <t>ATELIÉR 33</t>
  </si>
  <si>
    <t>Súkromná základná škola Ateliér</t>
  </si>
  <si>
    <t>S126</t>
  </si>
  <si>
    <t>Súkromná stredná odborná škola HOST, s.r.o.</t>
  </si>
  <si>
    <t>Súkromná stredná odborná škola HOST</t>
  </si>
  <si>
    <t>Pionierska 15</t>
  </si>
  <si>
    <t>S127</t>
  </si>
  <si>
    <t>Baruch Myers</t>
  </si>
  <si>
    <t>Drevená 4</t>
  </si>
  <si>
    <t>S180</t>
  </si>
  <si>
    <t>Johannes Senio Service s.r.o.</t>
  </si>
  <si>
    <t>Súkromná stredná odborná škola Johannes Senio Service</t>
  </si>
  <si>
    <t>Jungmannova 10</t>
  </si>
  <si>
    <t>S193</t>
  </si>
  <si>
    <t>Mgr. Jana Kamenská - 1. súkromné opatrovateľské centrum BABYLAND</t>
  </si>
  <si>
    <t>Gustáva Mallého 2</t>
  </si>
  <si>
    <t>S217</t>
  </si>
  <si>
    <t>GALILEO SCHOOL, s.r.o.</t>
  </si>
  <si>
    <t>Hradská 85</t>
  </si>
  <si>
    <t>S232</t>
  </si>
  <si>
    <t>Občianske združenie ESPRIT</t>
  </si>
  <si>
    <t>Súkromné gymnázium ESPRIT</t>
  </si>
  <si>
    <t>Súkromná základná škola Esprit</t>
  </si>
  <si>
    <t>S344</t>
  </si>
  <si>
    <t>S.E.I.N. sollertia s.r.o.</t>
  </si>
  <si>
    <t>Súkromná základná škola pre intelektovo nadaných žiakov</t>
  </si>
  <si>
    <t>Znievska 2</t>
  </si>
  <si>
    <t>S352</t>
  </si>
  <si>
    <t>Natália Psotová</t>
  </si>
  <si>
    <t>S355</t>
  </si>
  <si>
    <t>SCHOOL, s.r.o.</t>
  </si>
  <si>
    <t>Súkromné gymnázium</t>
  </si>
  <si>
    <t>S365</t>
  </si>
  <si>
    <t>Ing. Mgr. Michaela Moyzesová</t>
  </si>
  <si>
    <t>S380</t>
  </si>
  <si>
    <t>Mgr. Miroslava Robinson</t>
  </si>
  <si>
    <t>Súkromné centrum poradenstva a prevencie</t>
  </si>
  <si>
    <t>Tomášikova 64</t>
  </si>
  <si>
    <t>S423</t>
  </si>
  <si>
    <t>Autistické centrum Andreas n. o.</t>
  </si>
  <si>
    <t>Súkromné špecializované centrum poradenstva a prevencie pre deti a žiakov s autizmom alebo ďalšími pervazívnymi vývinovými poruchami</t>
  </si>
  <si>
    <t>Galandova 7</t>
  </si>
  <si>
    <t>S446</t>
  </si>
  <si>
    <t>Security management, s.r.o.</t>
  </si>
  <si>
    <t>Súkromná stredná odborná  škola ochrany osôb a majetku</t>
  </si>
  <si>
    <t>S462</t>
  </si>
  <si>
    <t>Felix MŠ, s.r.o.</t>
  </si>
  <si>
    <t>Súkromná materská škola Felix</t>
  </si>
  <si>
    <t>Mikovíniho 3</t>
  </si>
  <si>
    <t>S463</t>
  </si>
  <si>
    <t>Inštitút detskej reči s.r.o.</t>
  </si>
  <si>
    <t>Súkromné centrum poradenstva a prevencie Inštitút detskej reči</t>
  </si>
  <si>
    <t>Železničiarska 13</t>
  </si>
  <si>
    <t>S481</t>
  </si>
  <si>
    <t>UniTrade Institute, s. r. o.</t>
  </si>
  <si>
    <t>Súkromná stredná odborná škola</t>
  </si>
  <si>
    <t>Exnárova 20</t>
  </si>
  <si>
    <t>S493</t>
  </si>
  <si>
    <t>Občianske združenie priateľov Bulharskej školy Christo Boteva v Bratislave</t>
  </si>
  <si>
    <t>Súkromná materská škola Christo Boteva</t>
  </si>
  <si>
    <t>S515</t>
  </si>
  <si>
    <t>Venus Jahanpour</t>
  </si>
  <si>
    <t>Súkromná spojená škola</t>
  </si>
  <si>
    <t>Vavilovova 18</t>
  </si>
  <si>
    <t>S518</t>
  </si>
  <si>
    <t>FUNIVERSITY, a.s.</t>
  </si>
  <si>
    <t>Súkromná materská škola Funiversity</t>
  </si>
  <si>
    <t>Gajova 21</t>
  </si>
  <si>
    <t>S520</t>
  </si>
  <si>
    <t>CENTRUM NADANIA n. o. skrátený názov CENADA, n.o.</t>
  </si>
  <si>
    <t>Súkromná základná škola pre žiakov s intelektovým nadaním Cenada</t>
  </si>
  <si>
    <t>Majerníkova 60</t>
  </si>
  <si>
    <t>Súkromné centrum poradenstva a prevencie CENADA</t>
  </si>
  <si>
    <t>Majerníkova 3045/60</t>
  </si>
  <si>
    <t>Súkromné gymnázium pre žiakov so všeobecným intelektovým nadaním CENADA</t>
  </si>
  <si>
    <t>S526</t>
  </si>
  <si>
    <t>Čarovný domček, občianske združenie</t>
  </si>
  <si>
    <t>Maloboršanská 105/12</t>
  </si>
  <si>
    <t>S599</t>
  </si>
  <si>
    <t>RAMAT PLUS, s. r. o.</t>
  </si>
  <si>
    <t>Súkromná materská škola LIENKA</t>
  </si>
  <si>
    <t>Gorazdova 11</t>
  </si>
  <si>
    <t>S600</t>
  </si>
  <si>
    <t>BKW, s.r.o.</t>
  </si>
  <si>
    <t>Sečovská 3</t>
  </si>
  <si>
    <t>S602</t>
  </si>
  <si>
    <t>KORY, s.r.o.</t>
  </si>
  <si>
    <t>Súkromné centrum poradenstva a prevencie KORY</t>
  </si>
  <si>
    <t>Stromová 34</t>
  </si>
  <si>
    <t>S607</t>
  </si>
  <si>
    <t>Helena Barnová</t>
  </si>
  <si>
    <t>Súkromné gymnázium MERCURY</t>
  </si>
  <si>
    <t>Zadunajská cesta 406/4</t>
  </si>
  <si>
    <t>Zadunajská 406/4</t>
  </si>
  <si>
    <t>S634</t>
  </si>
  <si>
    <t>Združenie rodičov Spoločnej nemecko-slovenskej školy v Bratislave</t>
  </si>
  <si>
    <t>Bárdošova 2724/33</t>
  </si>
  <si>
    <t>S648</t>
  </si>
  <si>
    <t>Gastroškola, s. r. o.</t>
  </si>
  <si>
    <t>Súkromná stredná odborná škola - Gastroškola</t>
  </si>
  <si>
    <t>S668</t>
  </si>
  <si>
    <t>Rodinná škola s. r. o.</t>
  </si>
  <si>
    <t>Košice IV</t>
  </si>
  <si>
    <t>Košice-Nad jazerom</t>
  </si>
  <si>
    <t>Napájadlá 2768/18</t>
  </si>
  <si>
    <t>Kaštieľ 1</t>
  </si>
  <si>
    <t>Krajná 1722/1 I</t>
  </si>
  <si>
    <t>S671</t>
  </si>
  <si>
    <t>MAKRO spol. s r.o.</t>
  </si>
  <si>
    <t>Stará Vajnorská 17</t>
  </si>
  <si>
    <t>S693</t>
  </si>
  <si>
    <t>Peter Jaký</t>
  </si>
  <si>
    <t>Súkromná stredná odborná škola veterinárna</t>
  </si>
  <si>
    <t>Pod brehmi 6/A</t>
  </si>
  <si>
    <t>S697</t>
  </si>
  <si>
    <t>English International School of Bratislava, s.r.o.</t>
  </si>
  <si>
    <t>Súkromná stredná športová škola EISB</t>
  </si>
  <si>
    <t>Radničné námestie 4</t>
  </si>
  <si>
    <t>Súkromná základná škola EISB</t>
  </si>
  <si>
    <t>S707</t>
  </si>
  <si>
    <t>DETSKÉ CENTRUM, s.r.o.</t>
  </si>
  <si>
    <t>Bebravská 2/5031</t>
  </si>
  <si>
    <t>Mlynské nivy 44/C</t>
  </si>
  <si>
    <t>S712</t>
  </si>
  <si>
    <t>Detská škôlka, s.r.o.</t>
  </si>
  <si>
    <t>Súkromná materská škola Detská škôlka</t>
  </si>
  <si>
    <t>Komenského 16</t>
  </si>
  <si>
    <t>S731</t>
  </si>
  <si>
    <t>DAYCARE INTERNATIONAL, s. r. o.</t>
  </si>
  <si>
    <t>Súkromná základná škola s materskou školou</t>
  </si>
  <si>
    <t>S734</t>
  </si>
  <si>
    <t>ASROW o.z.</t>
  </si>
  <si>
    <t>S753</t>
  </si>
  <si>
    <t>Nezisková organizácia VYSNÍVANÝ DOMOV</t>
  </si>
  <si>
    <t>Sklenárova 1359/4</t>
  </si>
  <si>
    <t>S755</t>
  </si>
  <si>
    <t>Združenie pre francúzsku školu v Bratislave</t>
  </si>
  <si>
    <t>Súkromná spojená škola francúzsko – slovenská</t>
  </si>
  <si>
    <t>M. C. Sklodowskej 1</t>
  </si>
  <si>
    <t>S759</t>
  </si>
  <si>
    <t>ABCclub, s. r. o.</t>
  </si>
  <si>
    <t>Súkromná materská škola ABCclub</t>
  </si>
  <si>
    <t>SNP 1/124</t>
  </si>
  <si>
    <t>S761</t>
  </si>
  <si>
    <t>Kids Paradise s. r . o.</t>
  </si>
  <si>
    <t>Súkromná materská škola Kids Paradise</t>
  </si>
  <si>
    <t>Vyšehradská 12</t>
  </si>
  <si>
    <t>S767</t>
  </si>
  <si>
    <t>IMPULS IDEA FAMILY, s. r. o.</t>
  </si>
  <si>
    <t>Súkromná materská škola Impuls Idea Family</t>
  </si>
  <si>
    <t>Čerešňová 32</t>
  </si>
  <si>
    <t>S771</t>
  </si>
  <si>
    <t>AMOS EDU s.r.o.</t>
  </si>
  <si>
    <t>Súkromná základná škola  s materskou školou Marie Montessori</t>
  </si>
  <si>
    <t>Borinská 23</t>
  </si>
  <si>
    <t>S795</t>
  </si>
  <si>
    <t>Škôlka Hrášok s. r. o.</t>
  </si>
  <si>
    <t>Súkromná materská škola Hrášok</t>
  </si>
  <si>
    <t>Rovinka 1330</t>
  </si>
  <si>
    <t>S811</t>
  </si>
  <si>
    <t>OZ Škôlka Limbach</t>
  </si>
  <si>
    <t>Vavrinecká 2</t>
  </si>
  <si>
    <t>S812</t>
  </si>
  <si>
    <t>PaedDr. Andrea Matejcová</t>
  </si>
  <si>
    <t>Hrudky 71</t>
  </si>
  <si>
    <t>S819</t>
  </si>
  <si>
    <t>FORESTA Kids</t>
  </si>
  <si>
    <t>Súkromná materská škola FORESTA Kids</t>
  </si>
  <si>
    <t>Lichnerova 16</t>
  </si>
  <si>
    <t>S820</t>
  </si>
  <si>
    <t>ProSchola, s.r.o.</t>
  </si>
  <si>
    <t>Viedenská cesta 257</t>
  </si>
  <si>
    <t>S827</t>
  </si>
  <si>
    <t>O.z. FELIX Bratislava</t>
  </si>
  <si>
    <t>Súkromná základná škola FELIX</t>
  </si>
  <si>
    <t>Krásnohorská 3127/14</t>
  </si>
  <si>
    <t>Súkromné gymnázium FELIX</t>
  </si>
  <si>
    <t>Karloveská 64</t>
  </si>
  <si>
    <t>Súkromná materská škola FELIX Bratislava</t>
  </si>
  <si>
    <t>S829</t>
  </si>
  <si>
    <t>PhDr. Veronika Bisaki, PhD., MBA</t>
  </si>
  <si>
    <t>Súkromná stredná odborná škola pedagogická a sociálna</t>
  </si>
  <si>
    <t>S832</t>
  </si>
  <si>
    <t>Duálna akadémia, z.z.p.o.</t>
  </si>
  <si>
    <t>Súkromná SOŠ automobilová Duálna akadémia</t>
  </si>
  <si>
    <t>Jána Jonáša 5</t>
  </si>
  <si>
    <t>S858</t>
  </si>
  <si>
    <t>Centrum včasnej intervencie, n.o.</t>
  </si>
  <si>
    <t>Súkromné špecializované centrum poradenstva a prevencie centra včasnej intervencie pre deti do piateho roku veku</t>
  </si>
  <si>
    <t>Hálkova 2953/11</t>
  </si>
  <si>
    <t>S862</t>
  </si>
  <si>
    <t>Jozef Bača</t>
  </si>
  <si>
    <t>Súkromná základná škola, Частная ocновная школа</t>
  </si>
  <si>
    <t>S875</t>
  </si>
  <si>
    <t>Škôlka Benjamín, občianske združenie</t>
  </si>
  <si>
    <t>Súkromná materská škola Benjamín</t>
  </si>
  <si>
    <t>Tulipánová 7</t>
  </si>
  <si>
    <t>S884</t>
  </si>
  <si>
    <t>Školička, s.r.o.</t>
  </si>
  <si>
    <t>Komenského 29</t>
  </si>
  <si>
    <t>S886</t>
  </si>
  <si>
    <t>SMEJO s. r. o.</t>
  </si>
  <si>
    <t>Súkromná materská škola Smejo</t>
  </si>
  <si>
    <t>Ražná 336/5</t>
  </si>
  <si>
    <t>S889</t>
  </si>
  <si>
    <t>Občianske združeie Šťastná škôlka/HAPPY-TIME</t>
  </si>
  <si>
    <t>Súkromná materská škola HAPPY-TIME</t>
  </si>
  <si>
    <t>Šumavská 34</t>
  </si>
  <si>
    <t>S894</t>
  </si>
  <si>
    <t>Starting point, s. r. o.</t>
  </si>
  <si>
    <t>Žltá 13/A</t>
  </si>
  <si>
    <t>S896</t>
  </si>
  <si>
    <t>ATM – TITUS, s.r.o.</t>
  </si>
  <si>
    <t>Trnavská 180</t>
  </si>
  <si>
    <t>S913</t>
  </si>
  <si>
    <t>CHROBÁČIKOVO s.r.o.</t>
  </si>
  <si>
    <t>Súkromná materská škola CHROBÁČIKOVO</t>
  </si>
  <si>
    <t>Bratislavská 27/55</t>
  </si>
  <si>
    <t>S914</t>
  </si>
  <si>
    <t>SportSkola s. r. o.</t>
  </si>
  <si>
    <t>Súkromná stredná športová škola</t>
  </si>
  <si>
    <t>S925</t>
  </si>
  <si>
    <t>THE BRANDS LTD s.r.o.</t>
  </si>
  <si>
    <t>Fučíkova 34</t>
  </si>
  <si>
    <t>S928</t>
  </si>
  <si>
    <t>UniCare Centrum, s. r. o.</t>
  </si>
  <si>
    <t>Súkromná materská škola UniCare</t>
  </si>
  <si>
    <t>Polereckého 3</t>
  </si>
  <si>
    <t>S931</t>
  </si>
  <si>
    <t>Iveta Alfonzová</t>
  </si>
  <si>
    <t>Fándlyho 21</t>
  </si>
  <si>
    <t>S932</t>
  </si>
  <si>
    <t>ANIMATO s.r.o.</t>
  </si>
  <si>
    <t>Kremnická 26</t>
  </si>
  <si>
    <t>Súkromná obchodná akadémia</t>
  </si>
  <si>
    <t>S933</t>
  </si>
  <si>
    <t>Tomáš Chadim</t>
  </si>
  <si>
    <t>Vážska 34</t>
  </si>
  <si>
    <t>S938</t>
  </si>
  <si>
    <t>Fantastická škôlka s. r. o.</t>
  </si>
  <si>
    <t>Kostlivého 19</t>
  </si>
  <si>
    <t>S941</t>
  </si>
  <si>
    <t>Kings Schools International, s.r.o.</t>
  </si>
  <si>
    <t>Súkromná spojená škola Kings Schools International</t>
  </si>
  <si>
    <t>Trnavská cesta 3421/39</t>
  </si>
  <si>
    <t>S943</t>
  </si>
  <si>
    <t>MŠ Žehrianska o.z.</t>
  </si>
  <si>
    <t>Žehrianska 3236/6</t>
  </si>
  <si>
    <t>S954</t>
  </si>
  <si>
    <t>PrimaKids s.r.o</t>
  </si>
  <si>
    <t>Horný dvor 5553/2A</t>
  </si>
  <si>
    <t>S971</t>
  </si>
  <si>
    <t>Marianna Havasová</t>
  </si>
  <si>
    <t>m. č. Svätý Martin 1935</t>
  </si>
  <si>
    <t>S972</t>
  </si>
  <si>
    <t>Jolly HOMESCHOOL, s.r.o.</t>
  </si>
  <si>
    <t>Súkromná základná škola Jolly HOMESCHOOL</t>
  </si>
  <si>
    <t>Kukučínova 4</t>
  </si>
  <si>
    <t>S976</t>
  </si>
  <si>
    <t>Edux s. r. o.</t>
  </si>
  <si>
    <t>S977</t>
  </si>
  <si>
    <t>Citybabycare, o.z.</t>
  </si>
  <si>
    <t>Bratislava</t>
  </si>
  <si>
    <t>S978</t>
  </si>
  <si>
    <t>Fantastické detské centrum, s. r. o.</t>
  </si>
  <si>
    <t>Hummelova 4</t>
  </si>
  <si>
    <t>S979</t>
  </si>
  <si>
    <t>Škôlka pri Lese, o.z.</t>
  </si>
  <si>
    <t>Súkromná materská škola Škôlka pri Lese</t>
  </si>
  <si>
    <t>Kysucká 7691/4</t>
  </si>
  <si>
    <t>S987</t>
  </si>
  <si>
    <t>Slovenská technická univerzita v Bratislave</t>
  </si>
  <si>
    <t>Súkromná materská škola Slovenskej technickej univerzity v Bratislave</t>
  </si>
  <si>
    <t>Bernolákova 2716/1</t>
  </si>
  <si>
    <t>S989</t>
  </si>
  <si>
    <t>Montessori Malacky OZ</t>
  </si>
  <si>
    <t>Kostolište 411</t>
  </si>
  <si>
    <t>S990</t>
  </si>
  <si>
    <t>Škôlka Seahorse, s. r. o.</t>
  </si>
  <si>
    <t>Súkromná materská škola Seahorse</t>
  </si>
  <si>
    <t>Padlých hrdinov 8</t>
  </si>
  <si>
    <t>S995</t>
  </si>
  <si>
    <t>Centrum HAPPY, s. r. o.</t>
  </si>
  <si>
    <t xml:space="preserve">Nad Lúčkami </t>
  </si>
  <si>
    <t>S996</t>
  </si>
  <si>
    <t>Veľká - Malá - Škola</t>
  </si>
  <si>
    <t>Panenská 4</t>
  </si>
  <si>
    <t>S999</t>
  </si>
  <si>
    <t>INškôlka s. r. o.</t>
  </si>
  <si>
    <t>Súkromná materská škola INškôlka</t>
  </si>
  <si>
    <t>Cintorínska 7669/14</t>
  </si>
  <si>
    <t>KTV</t>
  </si>
  <si>
    <t>Regionálny úrad školskej správy v Trnave</t>
  </si>
  <si>
    <t>Liečebno výchovné sanatórium</t>
  </si>
  <si>
    <t>Dunajská Streda</t>
  </si>
  <si>
    <t>Čakany</t>
  </si>
  <si>
    <t>Čakany 7</t>
  </si>
  <si>
    <t>Hlohovec</t>
  </si>
  <si>
    <t>Zámok 2275/9</t>
  </si>
  <si>
    <t>Čajkovského 50</t>
  </si>
  <si>
    <t>Beethovenova 27</t>
  </si>
  <si>
    <t>Špecializované centrum poradenstva a prevencie pre deti a žiakov s viacnásobným postihnutím</t>
  </si>
  <si>
    <t>Čajkovského 55</t>
  </si>
  <si>
    <t>M.Sch. Trnavského 398/2</t>
  </si>
  <si>
    <t>Lomonosovova 8</t>
  </si>
  <si>
    <t>VTV</t>
  </si>
  <si>
    <t>Trnavský samosprávny kraj</t>
  </si>
  <si>
    <t>Gymnázium Jána Hollého</t>
  </si>
  <si>
    <t>Na hlinách 7279/30</t>
  </si>
  <si>
    <t>Kukučínova 2</t>
  </si>
  <si>
    <t>Stredná odborná škola poľnohospodárstva a služieb na vidieku</t>
  </si>
  <si>
    <t>Zavarská 9</t>
  </si>
  <si>
    <t>Stredná priemyselná škola stavebná Dušana Samuela Jurkoviča</t>
  </si>
  <si>
    <t>Lomonosovova 7</t>
  </si>
  <si>
    <t>Študentská 23</t>
  </si>
  <si>
    <t>Daxnerova 6</t>
  </si>
  <si>
    <t>Stredná odborná škola obchodu a služieb</t>
  </si>
  <si>
    <t>Lomonosovova 2797/6</t>
  </si>
  <si>
    <t>Stredná odborná škola automobilová</t>
  </si>
  <si>
    <t>Coburgova 7859/39</t>
  </si>
  <si>
    <t>Stredná odborná škola elektrotechnická</t>
  </si>
  <si>
    <t>Sibírska 1</t>
  </si>
  <si>
    <t>Stredná priemyselná škola technická</t>
  </si>
  <si>
    <t>Komenského 1</t>
  </si>
  <si>
    <t>Gymnázium a Stredná športová škola Jozefa Herdu</t>
  </si>
  <si>
    <t>Jána Bottu 31</t>
  </si>
  <si>
    <t>O506745</t>
  </si>
  <si>
    <t>Mesto Trnava</t>
  </si>
  <si>
    <t>Ulica Hlavná 1/1</t>
  </si>
  <si>
    <t>Vančurova 38</t>
  </si>
  <si>
    <t>Andreja Kubinu 34</t>
  </si>
  <si>
    <t>Ulica Jána Bottu 27</t>
  </si>
  <si>
    <t>Atómová 1</t>
  </si>
  <si>
    <t>Nám.Slov.uč.tovarišstva 15</t>
  </si>
  <si>
    <t>Ulica Ivana Krasku 29</t>
  </si>
  <si>
    <t>Kornela Mahra 11</t>
  </si>
  <si>
    <t>Ulica Maxima Gorkého 21</t>
  </si>
  <si>
    <t>Spartakovská 5</t>
  </si>
  <si>
    <t>O506788</t>
  </si>
  <si>
    <t>Obec Bíňovce</t>
  </si>
  <si>
    <t>Bíňovce</t>
  </si>
  <si>
    <t>Bíňovce 134</t>
  </si>
  <si>
    <t>O506796</t>
  </si>
  <si>
    <t>Obec Bohdanovce nad Trnavou</t>
  </si>
  <si>
    <t>Bohdanovce nad Trnavou</t>
  </si>
  <si>
    <t>Hlavná ulica 41/101</t>
  </si>
  <si>
    <t>O506818</t>
  </si>
  <si>
    <t>Obec Boleráz</t>
  </si>
  <si>
    <t>Boleráz</t>
  </si>
  <si>
    <t>Majírska ulica 456/9</t>
  </si>
  <si>
    <t>O506826</t>
  </si>
  <si>
    <t>Obec Borová</t>
  </si>
  <si>
    <t>Borová</t>
  </si>
  <si>
    <t>Borová 84</t>
  </si>
  <si>
    <t>O506842</t>
  </si>
  <si>
    <t>Obec Brestovany</t>
  </si>
  <si>
    <t>Brestovany</t>
  </si>
  <si>
    <t>J. Nižnanského 1</t>
  </si>
  <si>
    <t>O506851</t>
  </si>
  <si>
    <t>Obec Bučany</t>
  </si>
  <si>
    <t>Bučany</t>
  </si>
  <si>
    <t>Hlavná ulica 155/116</t>
  </si>
  <si>
    <t>O506869</t>
  </si>
  <si>
    <t>Obec Buková</t>
  </si>
  <si>
    <t>Buková</t>
  </si>
  <si>
    <t>Buková 50</t>
  </si>
  <si>
    <t>O506877</t>
  </si>
  <si>
    <t>Obec Cífer</t>
  </si>
  <si>
    <t>Cífer</t>
  </si>
  <si>
    <t>SNP 5</t>
  </si>
  <si>
    <t>Nám. A.Hlinku 32</t>
  </si>
  <si>
    <t>O506893</t>
  </si>
  <si>
    <t>Obec Dechtice</t>
  </si>
  <si>
    <t>Dechtice</t>
  </si>
  <si>
    <t>Dechtice 514</t>
  </si>
  <si>
    <t>O506915</t>
  </si>
  <si>
    <t>Obec Dobrá Voda</t>
  </si>
  <si>
    <t>Dobrá Voda</t>
  </si>
  <si>
    <t>Dobrá Voda 150</t>
  </si>
  <si>
    <t>O506923</t>
  </si>
  <si>
    <t>Obec Dolná Krupá</t>
  </si>
  <si>
    <t>Dolná Krupá</t>
  </si>
  <si>
    <t>Školská 439/12</t>
  </si>
  <si>
    <t>O506931</t>
  </si>
  <si>
    <t>Obec Dolné Dubové</t>
  </si>
  <si>
    <t>Dolné Dubové</t>
  </si>
  <si>
    <t>Dolné Dubové 213</t>
  </si>
  <si>
    <t>O506940</t>
  </si>
  <si>
    <t>Obec Dolné Orešany</t>
  </si>
  <si>
    <t>Dolné Orešany</t>
  </si>
  <si>
    <t>Dolné Orešany 209</t>
  </si>
  <si>
    <t>O507067</t>
  </si>
  <si>
    <t>Obec Horné Orešany</t>
  </si>
  <si>
    <t>Horné Orešany</t>
  </si>
  <si>
    <t>Športová ulica 31/12</t>
  </si>
  <si>
    <t>O507156</t>
  </si>
  <si>
    <t>Obec Jaslovské Bohunice</t>
  </si>
  <si>
    <t>Jaslovské Bohunice</t>
  </si>
  <si>
    <t>Sídlisko 341/1</t>
  </si>
  <si>
    <t>O507164</t>
  </si>
  <si>
    <t>Obec Kátlovce</t>
  </si>
  <si>
    <t>Základná škola s materskou školou Pavla Ušáka Olivu</t>
  </si>
  <si>
    <t>Kátlovce</t>
  </si>
  <si>
    <t>Kátlovce 195</t>
  </si>
  <si>
    <t>O507211</t>
  </si>
  <si>
    <t>Obec Košolná</t>
  </si>
  <si>
    <t>Košolná</t>
  </si>
  <si>
    <t>Košolná 44</t>
  </si>
  <si>
    <t>O507296</t>
  </si>
  <si>
    <t>Obec Majcichov</t>
  </si>
  <si>
    <t>Základná škola J. Palárika</t>
  </si>
  <si>
    <t>Majcichov</t>
  </si>
  <si>
    <t>Majcichov 536</t>
  </si>
  <si>
    <t>Majcichov 14</t>
  </si>
  <si>
    <t>O507318</t>
  </si>
  <si>
    <t>Obec Malženice</t>
  </si>
  <si>
    <t>Malženice</t>
  </si>
  <si>
    <t>Malženice 203</t>
  </si>
  <si>
    <t>O507512</t>
  </si>
  <si>
    <t>Obec Ružindol</t>
  </si>
  <si>
    <t>Ružindol</t>
  </si>
  <si>
    <t>Hlavná 3/16</t>
  </si>
  <si>
    <t>O507555</t>
  </si>
  <si>
    <t>Obec Smolenice</t>
  </si>
  <si>
    <t>Smolenice</t>
  </si>
  <si>
    <t>O507571</t>
  </si>
  <si>
    <t>Obec Suchá nad Parnou</t>
  </si>
  <si>
    <t>Suchá nad Parnou</t>
  </si>
  <si>
    <t>Suchá nad Parnou 55</t>
  </si>
  <si>
    <t>O507601</t>
  </si>
  <si>
    <t>Obec Špačince</t>
  </si>
  <si>
    <t>Špačince</t>
  </si>
  <si>
    <t>Hlavná 626/2</t>
  </si>
  <si>
    <t>O507636</t>
  </si>
  <si>
    <t>Obec Šúrovce</t>
  </si>
  <si>
    <t>Šúrovce</t>
  </si>
  <si>
    <t>Školská 3</t>
  </si>
  <si>
    <t>O507687</t>
  </si>
  <si>
    <t>Obec Trstín</t>
  </si>
  <si>
    <t>Trstín</t>
  </si>
  <si>
    <t>Trstín 457</t>
  </si>
  <si>
    <t>O507741</t>
  </si>
  <si>
    <t>Obec Voderady</t>
  </si>
  <si>
    <t>Voderady</t>
  </si>
  <si>
    <t>Školská ulica 163/9</t>
  </si>
  <si>
    <t>O507768</t>
  </si>
  <si>
    <t>Obec Zavar</t>
  </si>
  <si>
    <t>Zavar</t>
  </si>
  <si>
    <t>Športová 33</t>
  </si>
  <si>
    <t>O507776</t>
  </si>
  <si>
    <t>Obec Zeleneč</t>
  </si>
  <si>
    <t>Zeleneč</t>
  </si>
  <si>
    <t>O556483</t>
  </si>
  <si>
    <t>Obec Križovany nad Dudváhom</t>
  </si>
  <si>
    <t>Križovany nad Dudváhom</t>
  </si>
  <si>
    <t>Hlavná ulica 250/44</t>
  </si>
  <si>
    <t>O556491</t>
  </si>
  <si>
    <t>Obec Opoj</t>
  </si>
  <si>
    <t>Opoj</t>
  </si>
  <si>
    <t>Opoj 247</t>
  </si>
  <si>
    <t>O556513</t>
  </si>
  <si>
    <t>Obec Vlčkovce</t>
  </si>
  <si>
    <t>Vlčkovce</t>
  </si>
  <si>
    <t>Vlčkovce 1</t>
  </si>
  <si>
    <t>O556556</t>
  </si>
  <si>
    <t>Obec Pavlice</t>
  </si>
  <si>
    <t>Pavlice</t>
  </si>
  <si>
    <t>Pavlice 146</t>
  </si>
  <si>
    <t>O556599</t>
  </si>
  <si>
    <t>Obec Dlhá</t>
  </si>
  <si>
    <t>Dlhá</t>
  </si>
  <si>
    <t>Dlhá 1</t>
  </si>
  <si>
    <t>O556653</t>
  </si>
  <si>
    <t>Obec Radošovce</t>
  </si>
  <si>
    <t>Radošovce</t>
  </si>
  <si>
    <t>Radošovce 70</t>
  </si>
  <si>
    <t>O556661</t>
  </si>
  <si>
    <t>Obec Dolné Lovčice</t>
  </si>
  <si>
    <t>Dolné Lovčice</t>
  </si>
  <si>
    <t>SNP 69</t>
  </si>
  <si>
    <t>O556670</t>
  </si>
  <si>
    <t>Obec Šelpice</t>
  </si>
  <si>
    <t>Šelpice</t>
  </si>
  <si>
    <t>Šelpice 195</t>
  </si>
  <si>
    <t>O556688</t>
  </si>
  <si>
    <t>Obec Lošonec</t>
  </si>
  <si>
    <t>Lošonec</t>
  </si>
  <si>
    <t xml:space="preserve">Lošonec </t>
  </si>
  <si>
    <t>O580473</t>
  </si>
  <si>
    <t>Obec Biely Kostol</t>
  </si>
  <si>
    <t>Biely Kostol</t>
  </si>
  <si>
    <t>Cintorinska 5</t>
  </si>
  <si>
    <t>Bronzová 1</t>
  </si>
  <si>
    <t>O581020</t>
  </si>
  <si>
    <t>Obec Hrnčiarovce nad Parnou</t>
  </si>
  <si>
    <t>Hrnčiarovce nad Parnou</t>
  </si>
  <si>
    <t>Kostolná 28</t>
  </si>
  <si>
    <t>O581488</t>
  </si>
  <si>
    <t>Obec Zvončín</t>
  </si>
  <si>
    <t>Zvončín</t>
  </si>
  <si>
    <t>Zvončín 82</t>
  </si>
  <si>
    <t>C01</t>
  </si>
  <si>
    <t>Rímskokatolícka cirkev, Trnavská arcidiecéza</t>
  </si>
  <si>
    <t>Arcibiskupské gymnázium biskupa P. Jantauscha, Stredná odborná škola pedagogická bl. Laury a Cirkevná materská škola sv. Jána Pavla II.</t>
  </si>
  <si>
    <t>Jána Hollého 9</t>
  </si>
  <si>
    <t>C16</t>
  </si>
  <si>
    <t>Kongregácia Milosrdných sestier svätého Kríža</t>
  </si>
  <si>
    <t>Cirkevná materská škola sv. Alžbety</t>
  </si>
  <si>
    <t>Ustianska 11</t>
  </si>
  <si>
    <t>C17</t>
  </si>
  <si>
    <t>Kongregácia Dcér Božskej Lásky na Slovensku</t>
  </si>
  <si>
    <t>Cirkevná materská škola Kráľovnej Anjelov</t>
  </si>
  <si>
    <t>Nám. padlých hrdinov 30</t>
  </si>
  <si>
    <t>S1137</t>
  </si>
  <si>
    <t>Občianske združenie Súkromná MŠ Slnečnica</t>
  </si>
  <si>
    <t>Súkromná materská škola Slnečnica</t>
  </si>
  <si>
    <t>Ulica Ružindolská 3185/4</t>
  </si>
  <si>
    <t>S1144</t>
  </si>
  <si>
    <t>DC Bunny s. r. o.</t>
  </si>
  <si>
    <t>Súkromná materská škola Bunny</t>
  </si>
  <si>
    <t>Ulica Karola Elberta 9</t>
  </si>
  <si>
    <t>S1160</t>
  </si>
  <si>
    <t>Mary Poppins n.o.</t>
  </si>
  <si>
    <t>Ulica Jeruzalemská 2</t>
  </si>
  <si>
    <t>S1181</t>
  </si>
  <si>
    <t>POMOC SRDCOM</t>
  </si>
  <si>
    <t>Markovičova 2300/40</t>
  </si>
  <si>
    <t>S1208</t>
  </si>
  <si>
    <t>Substanta</t>
  </si>
  <si>
    <t>Čiernovodská ulica 1</t>
  </si>
  <si>
    <t>S246</t>
  </si>
  <si>
    <t>Meduška n.o.</t>
  </si>
  <si>
    <t>Dedinská 27</t>
  </si>
  <si>
    <t>S508</t>
  </si>
  <si>
    <t>Mgr. Ivan Bunta - CENTRUM DETSKEJ REČI</t>
  </si>
  <si>
    <t>Súkromné centrum poradenstva a prevencie - Centrum detskej reči</t>
  </si>
  <si>
    <t>Námestie Jozefa Herdu 1</t>
  </si>
  <si>
    <t>S525</t>
  </si>
  <si>
    <t>Súkromná materská škola Lienka</t>
  </si>
  <si>
    <t>SNP 97</t>
  </si>
  <si>
    <t>S565</t>
  </si>
  <si>
    <t>Spoločnosť baletného majstra Dušana Nebylu</t>
  </si>
  <si>
    <t>Súkromné tanečné konzervatórium Dušana Nebylu</t>
  </si>
  <si>
    <t>Kalinčiakova 47</t>
  </si>
  <si>
    <t>S628</t>
  </si>
  <si>
    <t>BESST, s.r.o.</t>
  </si>
  <si>
    <t>Súkromná základná škola BESST</t>
  </si>
  <si>
    <t>Limbová 3</t>
  </si>
  <si>
    <t>Súkromná materská škola BESST</t>
  </si>
  <si>
    <t>Súkromné bilingválne gymnázium BESST</t>
  </si>
  <si>
    <t>Limbová 6051/3</t>
  </si>
  <si>
    <t>Františkánska 5</t>
  </si>
  <si>
    <t>S822</t>
  </si>
  <si>
    <t>AKO U MAMY n.o.</t>
  </si>
  <si>
    <t>Súkromná materská škola AKO U MAMY</t>
  </si>
  <si>
    <t>Markovičova 1/A</t>
  </si>
  <si>
    <t>S920</t>
  </si>
  <si>
    <t>DIM, spol. s r.o.</t>
  </si>
  <si>
    <t>Reca 181</t>
  </si>
  <si>
    <t>S955</t>
  </si>
  <si>
    <t>Armáda spásy na Slovensku</t>
  </si>
  <si>
    <t>Plavecký Štvrtok 641</t>
  </si>
  <si>
    <t>S970</t>
  </si>
  <si>
    <t>Felix Trnava</t>
  </si>
  <si>
    <t>Ulica Zavarská 9</t>
  </si>
  <si>
    <t>TC</t>
  </si>
  <si>
    <t>S587</t>
  </si>
  <si>
    <t>Vedecko-náučné centrum FUTURUM, n.o.</t>
  </si>
  <si>
    <t>Súkromná základná škola FUTURUM</t>
  </si>
  <si>
    <t>Moyzesova 5</t>
  </si>
  <si>
    <t>S656</t>
  </si>
  <si>
    <t>JUDr. Jana Michaličková</t>
  </si>
  <si>
    <t>Mierová 170</t>
  </si>
  <si>
    <t>NR</t>
  </si>
  <si>
    <t>KNR</t>
  </si>
  <si>
    <t>Regionálny úrad školskej správy v Nitre</t>
  </si>
  <si>
    <t>Zlaté Moravce</t>
  </si>
  <si>
    <t>Prílepská 6</t>
  </si>
  <si>
    <t>Nitra</t>
  </si>
  <si>
    <t>Pri kaštieli 1</t>
  </si>
  <si>
    <t>Poľný Kesov</t>
  </si>
  <si>
    <t>Mojmírovská 70</t>
  </si>
  <si>
    <t>S1009</t>
  </si>
  <si>
    <t>Edulienka</t>
  </si>
  <si>
    <t>Súkromná základná škola Edulienka</t>
  </si>
  <si>
    <t>Súkromná materská škola Edulienka</t>
  </si>
  <si>
    <t>S1164</t>
  </si>
  <si>
    <t>ESPANIA, s.r.o.</t>
  </si>
  <si>
    <t>Sasinkova 13</t>
  </si>
  <si>
    <t>S669</t>
  </si>
  <si>
    <t>MULTISOUND JAPAN s.r.o.</t>
  </si>
  <si>
    <t>Kozia 25</t>
  </si>
  <si>
    <t>ZA</t>
  </si>
  <si>
    <t>KZA</t>
  </si>
  <si>
    <t>Regionálny úrad školskej správy v Žiline</t>
  </si>
  <si>
    <t>Ružomberok</t>
  </si>
  <si>
    <t>J. Jančeka 32</t>
  </si>
  <si>
    <t>Žilina</t>
  </si>
  <si>
    <t>Lietavská Lúčka</t>
  </si>
  <si>
    <t>Skalka 36</t>
  </si>
  <si>
    <t>Liečebno-výchovné sanatórium</t>
  </si>
  <si>
    <t>Ľubochňa</t>
  </si>
  <si>
    <t>Ľubochnianska dolina 610/6</t>
  </si>
  <si>
    <t>BB</t>
  </si>
  <si>
    <t>KBB</t>
  </si>
  <si>
    <t>Regionálny úrad školskej správy v Banskej Bystrici</t>
  </si>
  <si>
    <t>Revúca</t>
  </si>
  <si>
    <t>Tornaľa</t>
  </si>
  <si>
    <t>Mierová 137</t>
  </si>
  <si>
    <t>Rimavská Sobota</t>
  </si>
  <si>
    <t>Čerenčany</t>
  </si>
  <si>
    <t>Samuela Kollára 72</t>
  </si>
  <si>
    <t>C23</t>
  </si>
  <si>
    <t>Západný dištrikt Evanjelickej cirkvi a. v. na Slovensku</t>
  </si>
  <si>
    <t>Evanjelické lýceum</t>
  </si>
  <si>
    <t>Vranovská 2</t>
  </si>
  <si>
    <t>Evanjelická základná škola</t>
  </si>
  <si>
    <t>Palisády 57</t>
  </si>
  <si>
    <t>S815</t>
  </si>
  <si>
    <t>Deutsch-Slowakische Akademien, a.s.</t>
  </si>
  <si>
    <t>Súkromná stredná odborná škola DSA</t>
  </si>
  <si>
    <t>Koniarekova 17</t>
  </si>
  <si>
    <t>PO</t>
  </si>
  <si>
    <t>KPO</t>
  </si>
  <si>
    <t>Regionálny úrad školskej správy v Prešove</t>
  </si>
  <si>
    <t>Levoča</t>
  </si>
  <si>
    <t>Námestie Štefana Kluberta 1</t>
  </si>
  <si>
    <t>C24</t>
  </si>
  <si>
    <t>Východný dištrikt Evanjelickej cirkvi augsburského vyznania na Slovensku</t>
  </si>
  <si>
    <t>Evanjelické gymnázium Jana Amosa Komenského</t>
  </si>
  <si>
    <t>Škultétyho 10</t>
  </si>
  <si>
    <t>S1123</t>
  </si>
  <si>
    <t>ĎAKUJEM - "PAĽIKERAV"</t>
  </si>
  <si>
    <t>Galaktická 9</t>
  </si>
  <si>
    <t>S567</t>
  </si>
  <si>
    <t>Európska vzdelávacia agentúra ELBA, n.o. /European Educational Agency ELBA, n.o./</t>
  </si>
  <si>
    <t>Košice III</t>
  </si>
  <si>
    <t>Košice-Košická Nová Ves</t>
  </si>
  <si>
    <t>Poľná 1</t>
  </si>
  <si>
    <t>S833</t>
  </si>
  <si>
    <t>Mgr. Michaela Šarišská - MAGIC ENGLISH</t>
  </si>
  <si>
    <t>Košice-Dargovských hrdinov</t>
  </si>
  <si>
    <t>Krosnianska 6</t>
  </si>
  <si>
    <t>KKE</t>
  </si>
  <si>
    <t>Regionálny úrad školskej správy v Košiciach</t>
  </si>
  <si>
    <t>Košice-Sever</t>
  </si>
  <si>
    <t>Slovenskej jednoty 29</t>
  </si>
  <si>
    <t>Košice-Vyšné Opátske</t>
  </si>
  <si>
    <t>Opatovská cesta 101</t>
  </si>
  <si>
    <t>Gymnázium Milana Rastislava Štefánika</t>
  </si>
  <si>
    <t>Nám. L. Novomeského 4</t>
  </si>
  <si>
    <t>Bankov 15</t>
  </si>
  <si>
    <t>Spišská Nová Ves</t>
  </si>
  <si>
    <t>Mlynky</t>
  </si>
  <si>
    <t>Biele Vody 267</t>
  </si>
  <si>
    <t>Karpatská 8</t>
  </si>
  <si>
    <t>Trebišov</t>
  </si>
  <si>
    <t>Bačkov</t>
  </si>
  <si>
    <t>Školská 158</t>
  </si>
  <si>
    <t>Košice-Juh</t>
  </si>
  <si>
    <t>Alejová 6</t>
  </si>
  <si>
    <t>Košice-Barca</t>
  </si>
  <si>
    <t>Tešedíkova 3</t>
  </si>
  <si>
    <t>Vojenská 13</t>
  </si>
  <si>
    <t>Špeciálna materská škola</t>
  </si>
  <si>
    <t>Košice II</t>
  </si>
  <si>
    <t>Košice-Západ</t>
  </si>
  <si>
    <t>Ľudová 15</t>
  </si>
  <si>
    <t>Špeciálna základná škola</t>
  </si>
  <si>
    <t>Inžinierska 24</t>
  </si>
  <si>
    <t>Park mládeže 5</t>
  </si>
  <si>
    <t>Zuzkin park 10</t>
  </si>
  <si>
    <t>Stredná odborná škola železničná</t>
  </si>
  <si>
    <t>Palackého 14</t>
  </si>
  <si>
    <t>P</t>
  </si>
  <si>
    <t>Rovníková 11</t>
  </si>
  <si>
    <t>VKE</t>
  </si>
  <si>
    <t>Košický samosprávny kraj</t>
  </si>
  <si>
    <t>Jakobyho 15</t>
  </si>
  <si>
    <t>Kukučínova 23</t>
  </si>
  <si>
    <t>Šrobárova 1</t>
  </si>
  <si>
    <t>Poštová 9</t>
  </si>
  <si>
    <t>GYMNÁZIUM a Základná škola s vyučovacím jazykom maďarským - Márai Sándor Magyar Tanítási Nyelvű Gimnázium és Alapiskola</t>
  </si>
  <si>
    <t>Kuzmányho 6</t>
  </si>
  <si>
    <t>Komenského 44</t>
  </si>
  <si>
    <t>Lermontovova 1</t>
  </si>
  <si>
    <t>Komenského 2</t>
  </si>
  <si>
    <t>Stredná odborná škola technická a ekonomická Jozefa Szakkayho - Szakkay József Műszaki és Közgazdasági Szakközépiskola</t>
  </si>
  <si>
    <t>Grešákova 1</t>
  </si>
  <si>
    <t>Watsonova 61</t>
  </si>
  <si>
    <t>Opatovská cesta 7</t>
  </si>
  <si>
    <t>Stredná odborná škola veterinárna</t>
  </si>
  <si>
    <t>Námestie mladých poľnohospodárov 2</t>
  </si>
  <si>
    <t>Trebišovská 12</t>
  </si>
  <si>
    <t>Stredná športová škola</t>
  </si>
  <si>
    <t>Trieda SNP 104</t>
  </si>
  <si>
    <t>Alejová 1</t>
  </si>
  <si>
    <t>Kukučínova 40</t>
  </si>
  <si>
    <t>Moyzesova 17</t>
  </si>
  <si>
    <t>Ostrovského 1</t>
  </si>
  <si>
    <t>Stredná odborná škola priemyselných technológii</t>
  </si>
  <si>
    <t>Košice-Šaca</t>
  </si>
  <si>
    <t>Učňovská 5</t>
  </si>
  <si>
    <t>Moldavská cesta 2</t>
  </si>
  <si>
    <t>Gemerská 1</t>
  </si>
  <si>
    <t>Južná trieda 10</t>
  </si>
  <si>
    <t>Polárna 1</t>
  </si>
  <si>
    <t>Stredná odborná škola obchodu a služieb Jána Bocatia</t>
  </si>
  <si>
    <t>Bocatiova 1</t>
  </si>
  <si>
    <t>Spojená škola, s organizačnými zložkami Stredná odborná škola pedagogická, Materská škola</t>
  </si>
  <si>
    <t>Bielocerkevská 29</t>
  </si>
  <si>
    <t>Konzervatórium Jozefa Adamoviča a Konzervatórium Petra Dvorského</t>
  </si>
  <si>
    <t>Timonova 2</t>
  </si>
  <si>
    <t>O598186</t>
  </si>
  <si>
    <t>Mestská časť Košice - Staré Mesto</t>
  </si>
  <si>
    <t>Park Angelinum 7</t>
  </si>
  <si>
    <t>Hrnčiarska 1</t>
  </si>
  <si>
    <t>Tatranská 23</t>
  </si>
  <si>
    <t>Zádielska 4</t>
  </si>
  <si>
    <t>Rumanova 4</t>
  </si>
  <si>
    <t>Jarná 4</t>
  </si>
  <si>
    <t>O888888</t>
  </si>
  <si>
    <t>Mesto Košice</t>
  </si>
  <si>
    <t>Mládežnícka 504/2</t>
  </si>
  <si>
    <t>Tr. SNP 48/A</t>
  </si>
  <si>
    <t>Užhorodská 39</t>
  </si>
  <si>
    <t>Staničná 13</t>
  </si>
  <si>
    <t>Požiarnická 3</t>
  </si>
  <si>
    <t>Základná škola Jozefa Urbana</t>
  </si>
  <si>
    <t>Jenisejská 22</t>
  </si>
  <si>
    <t>Gemerská 2</t>
  </si>
  <si>
    <t>Družicová 4</t>
  </si>
  <si>
    <t>Bukovecká 17</t>
  </si>
  <si>
    <t>Abovská 36</t>
  </si>
  <si>
    <t>Košice-Sídlisko KVP</t>
  </si>
  <si>
    <t>Starozagorská 8</t>
  </si>
  <si>
    <t>Košice-Sídlisko Ťahanovce</t>
  </si>
  <si>
    <t>Bruselská 18</t>
  </si>
  <si>
    <t>Park Angelinum 8</t>
  </si>
  <si>
    <t>Polianska 1</t>
  </si>
  <si>
    <t>Belehradská 6</t>
  </si>
  <si>
    <t>Belehradská 21</t>
  </si>
  <si>
    <t>Hroncova 23</t>
  </si>
  <si>
    <t>Tomášikova 31</t>
  </si>
  <si>
    <t>Nám. L. Novomeského 2</t>
  </si>
  <si>
    <t>Základná škola Mateja Lechkého</t>
  </si>
  <si>
    <t>Lechkého 4</t>
  </si>
  <si>
    <t>Kežmarská 30</t>
  </si>
  <si>
    <t>Janigova 2</t>
  </si>
  <si>
    <t>Drábova 3</t>
  </si>
  <si>
    <t>Trebišovská 11</t>
  </si>
  <si>
    <t>Nešporova 28</t>
  </si>
  <si>
    <t>Kežmarská 28</t>
  </si>
  <si>
    <t>Považská 12</t>
  </si>
  <si>
    <t>Ulica slobody 1</t>
  </si>
  <si>
    <t>Bernolákova 16</t>
  </si>
  <si>
    <t>Palárikova 22</t>
  </si>
  <si>
    <t>Turgenevova 7</t>
  </si>
  <si>
    <t>Dneperská 8</t>
  </si>
  <si>
    <t>Galaktická 11</t>
  </si>
  <si>
    <t>Košice-Krásna</t>
  </si>
  <si>
    <t>Žiacka 18</t>
  </si>
  <si>
    <t>Trebišovská 10</t>
  </si>
  <si>
    <t>Mládežnícka 3</t>
  </si>
  <si>
    <t>Postupimská 37</t>
  </si>
  <si>
    <t>Základná škola Ľudovíta Fullu</t>
  </si>
  <si>
    <t>Maurerova 21</t>
  </si>
  <si>
    <t>Fábryho 44</t>
  </si>
  <si>
    <t>Krosnianska 2</t>
  </si>
  <si>
    <t>Krosnianska 4</t>
  </si>
  <si>
    <t>Havanská 26</t>
  </si>
  <si>
    <t>Juhoslovanská 4</t>
  </si>
  <si>
    <t>Smetanova 11</t>
  </si>
  <si>
    <t>Budapeštianska 1</t>
  </si>
  <si>
    <t>Zuzkin park 2</t>
  </si>
  <si>
    <t>Košice-Ťahanovce</t>
  </si>
  <si>
    <t>Želiarska 4</t>
  </si>
  <si>
    <t>Materská škola s vyučovacím jazykom maďarským - Óvoda</t>
  </si>
  <si>
    <t>Žižkova 4</t>
  </si>
  <si>
    <t>Masarykova 19/A</t>
  </si>
  <si>
    <t>Košice-Luník IX</t>
  </si>
  <si>
    <t>Ľ. Podjavorinskej 1</t>
  </si>
  <si>
    <t>C03</t>
  </si>
  <si>
    <t>Košická arcidiecéza</t>
  </si>
  <si>
    <t>Stredná zdravotnícka škola sv. Alžbety</t>
  </si>
  <si>
    <t>Mäsiarska 25</t>
  </si>
  <si>
    <t>Základná škola sv. Cyrila a Metoda</t>
  </si>
  <si>
    <t>Bernolákova 18</t>
  </si>
  <si>
    <t>Základná škola s materskou školou sv. Marka Križina</t>
  </si>
  <si>
    <t>Rehoľná 2</t>
  </si>
  <si>
    <t>Gymnázium sv. Edity Steinovej</t>
  </si>
  <si>
    <t>Charkovská 1</t>
  </si>
  <si>
    <t>Spojená škola sv. Košických mučeníkov</t>
  </si>
  <si>
    <t>Čordákova 50</t>
  </si>
  <si>
    <t>Cirkevná materská škola sv. Bernadety</t>
  </si>
  <si>
    <t>C08</t>
  </si>
  <si>
    <t>Gréckokatolícka eparchia Košice</t>
  </si>
  <si>
    <t>Stredná odborná škola pedagogická sv. Cyrila a Metoda</t>
  </si>
  <si>
    <t>Južná trieda 48</t>
  </si>
  <si>
    <t>Cirkevná základná škola s materskou školou sv. Gorazda</t>
  </si>
  <si>
    <t>Juhoslovanská 2</t>
  </si>
  <si>
    <t>C51</t>
  </si>
  <si>
    <t>Cirkevný zbor Evanjelickej cirkvi augsburského vyznania na Slovensku Košice - Terasa</t>
  </si>
  <si>
    <t>Evanjelická materská škola</t>
  </si>
  <si>
    <t>Muškátová 7</t>
  </si>
  <si>
    <t>C71</t>
  </si>
  <si>
    <t>Rád premonštrátov - Opátstvo Jasov</t>
  </si>
  <si>
    <t>Premonštrátske gymnázium</t>
  </si>
  <si>
    <t>Kováčska 28</t>
  </si>
  <si>
    <t>C72</t>
  </si>
  <si>
    <t>Košický seniorát Evanjelickej cirkvi augsburského vyznania na Slovensku</t>
  </si>
  <si>
    <t>Exnárova 10</t>
  </si>
  <si>
    <t>Evanjelická špeciálna materská škola</t>
  </si>
  <si>
    <t>C85</t>
  </si>
  <si>
    <t>Reformovaná kresťanská cirkev na Slovensku, Maďarský cirkevný zbor Košice</t>
  </si>
  <si>
    <t>Materská škola Reformovanej kresťanskej cirkvi s vyučovacím jazykom maďarským - Református Óvoda</t>
  </si>
  <si>
    <t>Tajovského 10</t>
  </si>
  <si>
    <t>S001</t>
  </si>
  <si>
    <t>PAMIKO, s.r.o. Košice</t>
  </si>
  <si>
    <t>Súkromná stredná odborná škola PAMIKO</t>
  </si>
  <si>
    <t>S062</t>
  </si>
  <si>
    <t>Mgr. Natália Klotzmannová</t>
  </si>
  <si>
    <t>Slobody 1</t>
  </si>
  <si>
    <t>S1007</t>
  </si>
  <si>
    <t>Ťahanovská záhrada</t>
  </si>
  <si>
    <t>Súkromná základná škola slobodného demokratického vzdelávania</t>
  </si>
  <si>
    <t>S1012</t>
  </si>
  <si>
    <t>HEALTHY KID, s.r.o.</t>
  </si>
  <si>
    <t>Súkromná materská škola Zdravé dieťa</t>
  </si>
  <si>
    <t>Košice-Džungľa</t>
  </si>
  <si>
    <t>Severné nábrežie 20</t>
  </si>
  <si>
    <t>S1018</t>
  </si>
  <si>
    <t>ELIDO s.r.o.</t>
  </si>
  <si>
    <t>Dunajská 3</t>
  </si>
  <si>
    <t>S1022</t>
  </si>
  <si>
    <t>Detské športové centrum Loptička s. r. o.</t>
  </si>
  <si>
    <t>Súkromná materská škola Loptička</t>
  </si>
  <si>
    <t>Michalovská 43</t>
  </si>
  <si>
    <t>S1033</t>
  </si>
  <si>
    <t>Schola da Vinci n.o.</t>
  </si>
  <si>
    <t>Abovská 67/1</t>
  </si>
  <si>
    <t>S1039</t>
  </si>
  <si>
    <t>MŠ S láskou s.r.o.</t>
  </si>
  <si>
    <t>Zuzkin park 6</t>
  </si>
  <si>
    <t>S1055</t>
  </si>
  <si>
    <t>Spoločnosť priateľov slobodnej výchovy a vzdelávania - "Krídla"</t>
  </si>
  <si>
    <t>S1076</t>
  </si>
  <si>
    <t>Ing. Miroslav Krištan</t>
  </si>
  <si>
    <t>S1114</t>
  </si>
  <si>
    <t>Filmová škola s. r. o.</t>
  </si>
  <si>
    <t>Súkromná škola umeleckého priemyslu filmová</t>
  </si>
  <si>
    <t>Petzvalova 2</t>
  </si>
  <si>
    <t>S1143</t>
  </si>
  <si>
    <t>Univerzita veterinárskeho lekárstva a farmácie v Košiciach</t>
  </si>
  <si>
    <t>Materská škola Univerzity veterinárskeho lekárstva a farmácie v Košiciach</t>
  </si>
  <si>
    <t>Komenského 73</t>
  </si>
  <si>
    <t>S1147</t>
  </si>
  <si>
    <t>Centrum včasnej intervencie Košice, n. o.</t>
  </si>
  <si>
    <t>S1149</t>
  </si>
  <si>
    <t>Univerzita Pavla Jozefa Šafárika v Košiciach</t>
  </si>
  <si>
    <t>Materská škola Univerzity Pavla Jozefa Šafárika v Košiciach</t>
  </si>
  <si>
    <t>Moyzesova 9</t>
  </si>
  <si>
    <t>S1159</t>
  </si>
  <si>
    <t>PhDr. Mária Horváthová PhD.</t>
  </si>
  <si>
    <t>Kpt. Nálepku 19</t>
  </si>
  <si>
    <t>S164</t>
  </si>
  <si>
    <t>Dobrá škola, n. o.</t>
  </si>
  <si>
    <t>Dneperská 1</t>
  </si>
  <si>
    <t>S222</t>
  </si>
  <si>
    <t>Juraj Sninský</t>
  </si>
  <si>
    <t>Súkromné konzervatórium</t>
  </si>
  <si>
    <t>Zádielska 12</t>
  </si>
  <si>
    <t>S257</t>
  </si>
  <si>
    <t>Združenie pre rozvoj vzdelávania, o.z.</t>
  </si>
  <si>
    <t>Jiskrova 3</t>
  </si>
  <si>
    <t>S292</t>
  </si>
  <si>
    <t>MUDr. Alexandra Sabolová</t>
  </si>
  <si>
    <t>Tatranská 10</t>
  </si>
  <si>
    <t>S399</t>
  </si>
  <si>
    <t>SŠG, s.r.o.</t>
  </si>
  <si>
    <t>S409</t>
  </si>
  <si>
    <t>DIDACTICUS, s.r.o.</t>
  </si>
  <si>
    <t>S411</t>
  </si>
  <si>
    <t>JUVENTUS SLOVAKIA, s.r.o.</t>
  </si>
  <si>
    <t>Súkromná stredná odborná škola ekonomicko-technická</t>
  </si>
  <si>
    <t>S428</t>
  </si>
  <si>
    <t>FUTURE, n.o.</t>
  </si>
  <si>
    <t>Súkromné gymnázium FUTURUM</t>
  </si>
  <si>
    <t>S480</t>
  </si>
  <si>
    <t>Mgr. Anna Uchnárová</t>
  </si>
  <si>
    <t>Košice-Myslava</t>
  </si>
  <si>
    <t>Myslavská 401</t>
  </si>
  <si>
    <t>Súkromná praktická škola</t>
  </si>
  <si>
    <t>S522</t>
  </si>
  <si>
    <t>Kultúrne združenie občanov rómskej národnosti Košického kraja, n.o.</t>
  </si>
  <si>
    <t>Požiarnická 1</t>
  </si>
  <si>
    <t>Súkromné hudobné a dramatické konzervatórium</t>
  </si>
  <si>
    <t>Jegorovovo námestie 5</t>
  </si>
  <si>
    <t>S531</t>
  </si>
  <si>
    <t>MVDr. Kornélia Čulenová</t>
  </si>
  <si>
    <t>Mánesova 23</t>
  </si>
  <si>
    <t>S537</t>
  </si>
  <si>
    <t>Mgr. Simona Šimková</t>
  </si>
  <si>
    <t>Súkromné špecializované centrum poradenstva a prevencie pre deti do siedmeho roku veku</t>
  </si>
  <si>
    <t>S615</t>
  </si>
  <si>
    <t>SGCR s. r. o.</t>
  </si>
  <si>
    <t>Katkin park 2</t>
  </si>
  <si>
    <t>S696</t>
  </si>
  <si>
    <t>KOŠICKÁ AKADÉMIA, n.o.</t>
  </si>
  <si>
    <t>Súkromná stredná odborná škola KOŠICKÁ AKADÉMIA</t>
  </si>
  <si>
    <t>Tajovského 15</t>
  </si>
  <si>
    <t>S756</t>
  </si>
  <si>
    <t>Súkromná športová materská škola, s.r.o.</t>
  </si>
  <si>
    <t>Alejová 2</t>
  </si>
  <si>
    <t>S758</t>
  </si>
  <si>
    <t>ASAP FINANCE, s. .r. o.</t>
  </si>
  <si>
    <t>Alešovo nábrežie 6</t>
  </si>
  <si>
    <t>S764</t>
  </si>
  <si>
    <t>BabyPro, s. r. o.</t>
  </si>
  <si>
    <t>Jelšová 12</t>
  </si>
  <si>
    <t>S778</t>
  </si>
  <si>
    <t>INKLUB</t>
  </si>
  <si>
    <t>Ťahanovské riadky 23</t>
  </si>
  <si>
    <t>S799</t>
  </si>
  <si>
    <t>Play school s.r.o.</t>
  </si>
  <si>
    <t>Súkromná materská škola Play school</t>
  </si>
  <si>
    <t>Kmeťova 23</t>
  </si>
  <si>
    <t>S824</t>
  </si>
  <si>
    <t>Pro Pueris n.o.</t>
  </si>
  <si>
    <t>Súkromná materská škola ProPueris</t>
  </si>
  <si>
    <t>Stará baštová 11</t>
  </si>
  <si>
    <t>S836</t>
  </si>
  <si>
    <t>PaedDr. Katarína Mitura</t>
  </si>
  <si>
    <t xml:space="preserve"> Košice-Staré Mesto</t>
  </si>
  <si>
    <t>Thurzova 5</t>
  </si>
  <si>
    <t>S837</t>
  </si>
  <si>
    <t>English Learning Centre - New perspective, s.r.o.</t>
  </si>
  <si>
    <t>S851</t>
  </si>
  <si>
    <t>Detské centrum Baranček, o.z.</t>
  </si>
  <si>
    <t>Súkromná materská škola Baranček</t>
  </si>
  <si>
    <t>Moyzesova 22</t>
  </si>
  <si>
    <t>S863</t>
  </si>
  <si>
    <t>Mgr. Adriana Pištejová</t>
  </si>
  <si>
    <t>S866</t>
  </si>
  <si>
    <t>HRDLIČKA, občianske združenie</t>
  </si>
  <si>
    <t>Súkromná základná škola pre žiakov s autizmom HRDLIČKA</t>
  </si>
  <si>
    <t>S867</t>
  </si>
  <si>
    <t>World Communication Center s.r.o.</t>
  </si>
  <si>
    <t>Súkromná základná škola pre žiakov s autizmom</t>
  </si>
  <si>
    <t>S879</t>
  </si>
  <si>
    <t>Vilôčka, s.r.o.</t>
  </si>
  <si>
    <t>Súkromná materská škola Vilôčka</t>
  </si>
  <si>
    <t>Vencová 4</t>
  </si>
  <si>
    <t>S880</t>
  </si>
  <si>
    <t>Občianske združenie  "SPLASH INTERNATIONAL"</t>
  </si>
  <si>
    <t>Súkromná materská škola Splash International</t>
  </si>
  <si>
    <t>Súkromná základná škola Splash International</t>
  </si>
  <si>
    <t>S881</t>
  </si>
  <si>
    <t>Ing. Mgr. Marianna Mereššová</t>
  </si>
  <si>
    <t>Štúrova 1399/7</t>
  </si>
  <si>
    <t>S895</t>
  </si>
  <si>
    <t>Amari Nevi Ora n.o. (ANO)</t>
  </si>
  <si>
    <t>Podjavorinskej 1</t>
  </si>
  <si>
    <t>S948</t>
  </si>
  <si>
    <t>créme de la créme s.r.o.</t>
  </si>
  <si>
    <t>Súkromná materská škola créme de la créme</t>
  </si>
  <si>
    <t>Štúrova 44</t>
  </si>
  <si>
    <t>S951</t>
  </si>
  <si>
    <t>KORPET s.r.o.</t>
  </si>
  <si>
    <t>S961</t>
  </si>
  <si>
    <t>OZ Škola po novom</t>
  </si>
  <si>
    <t>Petzvalova 4</t>
  </si>
  <si>
    <t>S980</t>
  </si>
  <si>
    <t>AKADEMIK SMŠ, s. r. o.</t>
  </si>
  <si>
    <t>Súkromná materská škola AKADEMIK</t>
  </si>
  <si>
    <t>Němcovej 1</t>
  </si>
  <si>
    <t>SPOLU</t>
  </si>
  <si>
    <t>Prehľad po zriaďovateľoch</t>
  </si>
  <si>
    <t>O556564</t>
  </si>
  <si>
    <t>Obec Slovenská Nová Ves</t>
  </si>
  <si>
    <t>MULTISOUND JAPAN  s.r.o.</t>
  </si>
  <si>
    <t>Odvody RC,DC,LVS
(€)</t>
  </si>
  <si>
    <t>FP - vrátane odvodov  
pre RC,DC,LVS
1-12 2026
(€)</t>
  </si>
  <si>
    <t>Odvody podľa okresov 
(€)</t>
  </si>
  <si>
    <t>Mesačná výška príspevku
podľa okresov 
(€)</t>
  </si>
  <si>
    <t xml:space="preserve"> Mesačná výška príspevku pre 
RC, DC, 
LVS RÚŠS (€)</t>
  </si>
  <si>
    <t>FP pre 
RC, DC, LVS 
1-12 2026
(€)</t>
  </si>
  <si>
    <t>FP - vrátane odvodov  
pre RC, DC, LVS
1-12 2026
(€)</t>
  </si>
  <si>
    <t>Kompenzačný príspevok na rok 2026 - rozpis</t>
  </si>
  <si>
    <r>
      <t xml:space="preserve">FP spolu na KP 2026  </t>
    </r>
    <r>
      <rPr>
        <b/>
        <i/>
        <sz val="11"/>
        <rFont val="Calibri"/>
        <family val="2"/>
        <charset val="238"/>
        <scheme val="minor"/>
      </rPr>
      <t xml:space="preserve">
(€)</t>
    </r>
  </si>
  <si>
    <t>CELKOM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</si>
  <si>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</si>
  <si>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</si>
  <si>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</si>
  <si>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</si>
  <si>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</si>
  <si>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</si>
  <si>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</si>
  <si>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</si>
  <si>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</si>
  <si>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</si>
  <si>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</si>
  <si>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3=1+2</t>
  </si>
  <si>
    <t>6=3*4*12mes.</t>
  </si>
  <si>
    <t>7=6*sadzba</t>
  </si>
  <si>
    <t>8=6+7</t>
  </si>
  <si>
    <t>9=3*5*12mes.</t>
  </si>
  <si>
    <t>10=9*sadzba</t>
  </si>
  <si>
    <t>11=9+10</t>
  </si>
  <si>
    <t>12=8+11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</si>
</sst>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"/>
    <numFmt numFmtId="165" formatCode="#,##0.000"/>
    <numFmt numFmtId="166" formatCode="0.0"/>
  </numFmts>
  <fonts count="2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b/>
      <sz val="13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i/>
      <sz val="11"/>
      <name val="Calibri"/>
      <family val="2"/>
      <charset val="238"/>
      <scheme val="minor"/>
    </font>
    <font>
      <sz val="11"/>
      <name val="Calibri"/>
      <family val="2"/>
      <scheme val="minor"/>
    </font>
    <font>
      <i/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0070C0"/>
      <name val="Calibri"/>
      <family val="2"/>
      <scheme val="minor"/>
    </font>
    <font>
      <sz val="11"/>
      <color rgb="FF00B050"/>
      <name val="Calibri"/>
      <family val="2"/>
      <scheme val="minor"/>
    </font>
    <font>
      <b/>
      <sz val="11"/>
      <name val="Calibri"/>
      <family val="2"/>
      <scheme val="minor"/>
    </font>
    <font>
      <b/>
      <i/>
      <sz val="11"/>
      <name val="Calibri"/>
      <family val="2"/>
      <scheme val="minor"/>
    </font>
    <font>
      <b/>
      <sz val="9"/>
      <color indexed="81"/>
      <name val="Segoe UI"/>
      <family val="2"/>
      <charset val="238"/>
    </font>
    <font>
      <sz val="9"/>
      <color indexed="81"/>
      <name val="Segoe UI"/>
      <family val="2"/>
      <charset val="238"/>
    </font>
    <font>
      <b/>
      <sz val="14"/>
      <color theme="1"/>
      <name val="Calibri"/>
      <family val="2"/>
      <charset val="238"/>
      <scheme val="minor"/>
    </font>
    <font>
      <b/>
      <sz val="6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8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i/>
      <sz val="10"/>
      <color theme="1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</fills>
  <borders count="4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 diagonalUp="1" diagonalDown="1">
      <left/>
      <right/>
      <top style="thin">
        <color indexed="64"/>
      </top>
      <bottom style="medium">
        <color indexed="64"/>
      </bottom>
      <diagonal style="thin">
        <color indexed="64"/>
      </diagonal>
    </border>
    <border diagonalUp="1" diagonalDown="1">
      <left style="thin">
        <color indexed="64"/>
      </left>
      <right/>
      <top style="thin">
        <color indexed="64"/>
      </top>
      <bottom style="medium">
        <color indexed="64"/>
      </bottom>
      <diagonal style="thin">
        <color indexed="64"/>
      </diagonal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1">
    <xf numFmtId="0" fontId="0" fillId="0" borderId="0"/>
  </cellStyleXfs>
  <cellXfs count="133">
    <xf numFmtId="0" fontId="0" fillId="0" borderId="0" xfId="0"/>
    <xf numFmtId="0" fontId="2" fillId="0" borderId="0" xfId="0" applyFont="1" applyAlignment="1">
      <alignment horizontal="left"/>
    </xf>
    <xf numFmtId="0" fontId="0" fillId="0" borderId="0" xfId="0" applyAlignment="1">
      <alignment vertical="center"/>
    </xf>
    <xf numFmtId="0" fontId="0" fillId="3" borderId="1" xfId="0" applyFill="1" applyBorder="1" applyAlignment="1">
      <alignment horizontal="centerContinuous" wrapText="1"/>
    </xf>
    <xf numFmtId="0" fontId="0" fillId="3" borderId="2" xfId="0" applyFill="1" applyBorder="1" applyAlignment="1">
      <alignment horizontal="centerContinuous" wrapText="1"/>
    </xf>
    <xf numFmtId="0" fontId="0" fillId="3" borderId="3" xfId="0" applyFill="1" applyBorder="1" applyAlignment="1">
      <alignment horizontal="centerContinuous" wrapText="1"/>
    </xf>
    <xf numFmtId="0" fontId="3" fillId="0" borderId="0" xfId="0" applyFont="1"/>
    <xf numFmtId="0" fontId="1" fillId="5" borderId="4" xfId="0" applyFont="1" applyFill="1" applyBorder="1" applyAlignment="1">
      <alignment horizontal="center" vertical="center" wrapText="1"/>
    </xf>
    <xf numFmtId="0" fontId="1" fillId="5" borderId="5" xfId="0" applyFont="1" applyFill="1" applyBorder="1" applyAlignment="1">
      <alignment horizontal="center" vertical="center" wrapText="1"/>
    </xf>
    <xf numFmtId="0" fontId="1" fillId="5" borderId="6" xfId="0" applyFont="1" applyFill="1" applyBorder="1" applyAlignment="1">
      <alignment vertical="center" wrapText="1"/>
    </xf>
    <xf numFmtId="0" fontId="5" fillId="5" borderId="5" xfId="0" applyFont="1" applyFill="1" applyBorder="1" applyAlignment="1">
      <alignment horizontal="center" vertical="center" wrapText="1"/>
    </xf>
    <xf numFmtId="0" fontId="1" fillId="5" borderId="7" xfId="0" applyFont="1" applyFill="1" applyBorder="1" applyAlignment="1">
      <alignment vertical="center" wrapText="1"/>
    </xf>
    <xf numFmtId="0" fontId="1" fillId="5" borderId="5" xfId="0" applyFont="1" applyFill="1" applyBorder="1" applyAlignment="1">
      <alignment vertical="center" wrapText="1"/>
    </xf>
    <xf numFmtId="0" fontId="6" fillId="3" borderId="4" xfId="0" applyFont="1" applyFill="1" applyBorder="1" applyAlignment="1">
      <alignment horizontal="center" vertical="center" wrapText="1"/>
    </xf>
    <xf numFmtId="0" fontId="6" fillId="3" borderId="5" xfId="0" applyFont="1" applyFill="1" applyBorder="1" applyAlignment="1">
      <alignment horizontal="center" vertical="center" wrapText="1"/>
    </xf>
    <xf numFmtId="0" fontId="5" fillId="3" borderId="8" xfId="0" applyFont="1" applyFill="1" applyBorder="1" applyAlignment="1">
      <alignment horizontal="center" vertical="center" wrapText="1"/>
    </xf>
    <xf numFmtId="0" fontId="4" fillId="5" borderId="9" xfId="0" applyFont="1" applyFill="1" applyBorder="1" applyAlignment="1">
      <alignment horizontal="center" vertical="center" wrapText="1"/>
    </xf>
    <xf numFmtId="0" fontId="4" fillId="5" borderId="6" xfId="0" applyFont="1" applyFill="1" applyBorder="1" applyAlignment="1">
      <alignment horizontal="center" vertical="center" wrapText="1"/>
    </xf>
    <xf numFmtId="0" fontId="6" fillId="4" borderId="10" xfId="0" applyFont="1" applyFill="1" applyBorder="1" applyAlignment="1">
      <alignment horizontal="center" vertical="center" wrapText="1"/>
    </xf>
    <xf numFmtId="0" fontId="6" fillId="4" borderId="6" xfId="0" applyFont="1" applyFill="1" applyBorder="1" applyAlignment="1">
      <alignment horizontal="center" vertical="center" wrapText="1"/>
    </xf>
    <xf numFmtId="0" fontId="5" fillId="4" borderId="5" xfId="0" applyFont="1" applyFill="1" applyBorder="1" applyAlignment="1">
      <alignment horizontal="center" vertical="center" wrapText="1"/>
    </xf>
    <xf numFmtId="0" fontId="5" fillId="4" borderId="6" xfId="0" applyFont="1" applyFill="1" applyBorder="1" applyAlignment="1">
      <alignment horizontal="center" vertical="center" wrapText="1"/>
    </xf>
    <xf numFmtId="0" fontId="5" fillId="4" borderId="8" xfId="0" applyFont="1" applyFill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/>
    </xf>
    <xf numFmtId="0" fontId="8" fillId="0" borderId="12" xfId="0" applyFont="1" applyBorder="1" applyAlignment="1">
      <alignment horizontal="center" vertical="center"/>
    </xf>
    <xf numFmtId="0" fontId="8" fillId="0" borderId="12" xfId="0" applyFont="1" applyBorder="1" applyAlignment="1">
      <alignment horizontal="left" vertical="center"/>
    </xf>
    <xf numFmtId="0" fontId="8" fillId="0" borderId="13" xfId="0" applyFont="1" applyBorder="1" applyAlignment="1">
      <alignment horizontal="center" vertical="center"/>
    </xf>
    <xf numFmtId="166" fontId="8" fillId="0" borderId="11" xfId="0" applyNumberFormat="1" applyFont="1" applyBorder="1" applyAlignment="1">
      <alignment horizontal="right" vertical="center"/>
    </xf>
    <xf numFmtId="166" fontId="8" fillId="0" borderId="12" xfId="0" applyNumberFormat="1" applyFont="1" applyBorder="1" applyAlignment="1">
      <alignment horizontal="right" vertical="center"/>
    </xf>
    <xf numFmtId="166" fontId="5" fillId="0" borderId="14" xfId="0" applyNumberFormat="1" applyFont="1" applyBorder="1" applyAlignment="1">
      <alignment horizontal="right" vertical="center"/>
    </xf>
    <xf numFmtId="3" fontId="9" fillId="0" borderId="15" xfId="0" applyNumberFormat="1" applyFont="1" applyBorder="1" applyAlignment="1">
      <alignment horizontal="right" vertical="center"/>
    </xf>
    <xf numFmtId="3" fontId="9" fillId="0" borderId="13" xfId="0" applyNumberFormat="1" applyFont="1" applyBorder="1" applyAlignment="1">
      <alignment horizontal="right" vertical="center"/>
    </xf>
    <xf numFmtId="3" fontId="6" fillId="0" borderId="11" xfId="0" applyNumberFormat="1" applyFont="1" applyBorder="1" applyAlignment="1">
      <alignment horizontal="right" vertical="center"/>
    </xf>
    <xf numFmtId="3" fontId="6" fillId="0" borderId="15" xfId="0" applyNumberFormat="1" applyFont="1" applyBorder="1" applyAlignment="1">
      <alignment horizontal="right" vertical="center"/>
    </xf>
    <xf numFmtId="3" fontId="5" fillId="0" borderId="12" xfId="0" applyNumberFormat="1" applyFont="1" applyBorder="1" applyAlignment="1">
      <alignment horizontal="right" vertical="center"/>
    </xf>
    <xf numFmtId="3" fontId="6" fillId="0" borderId="12" xfId="0" applyNumberFormat="1" applyFont="1" applyBorder="1" applyAlignment="1">
      <alignment horizontal="right" vertical="center"/>
    </xf>
    <xf numFmtId="3" fontId="5" fillId="0" borderId="13" xfId="0" applyNumberFormat="1" applyFont="1" applyBorder="1" applyAlignment="1">
      <alignment horizontal="right" vertical="center"/>
    </xf>
    <xf numFmtId="3" fontId="5" fillId="4" borderId="14" xfId="0" applyNumberFormat="1" applyFont="1" applyFill="1" applyBorder="1" applyAlignment="1">
      <alignment vertical="center"/>
    </xf>
    <xf numFmtId="0" fontId="8" fillId="0" borderId="16" xfId="0" applyFont="1" applyBorder="1" applyAlignment="1">
      <alignment horizontal="center" vertical="center"/>
    </xf>
    <xf numFmtId="0" fontId="8" fillId="0" borderId="16" xfId="0" applyFont="1" applyBorder="1" applyAlignment="1">
      <alignment horizontal="left" vertical="center"/>
    </xf>
    <xf numFmtId="0" fontId="8" fillId="0" borderId="17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166" fontId="8" fillId="0" borderId="17" xfId="0" applyNumberFormat="1" applyFont="1" applyBorder="1" applyAlignment="1">
      <alignment horizontal="right" vertical="center"/>
    </xf>
    <xf numFmtId="166" fontId="5" fillId="0" borderId="19" xfId="0" applyNumberFormat="1" applyFont="1" applyBorder="1" applyAlignment="1">
      <alignment horizontal="right" vertical="center"/>
    </xf>
    <xf numFmtId="3" fontId="9" fillId="0" borderId="20" xfId="0" applyNumberFormat="1" applyFont="1" applyBorder="1" applyAlignment="1">
      <alignment horizontal="right" vertical="center"/>
    </xf>
    <xf numFmtId="3" fontId="9" fillId="0" borderId="18" xfId="0" applyNumberFormat="1" applyFont="1" applyBorder="1" applyAlignment="1">
      <alignment horizontal="right" vertical="center"/>
    </xf>
    <xf numFmtId="0" fontId="10" fillId="0" borderId="0" xfId="0" applyFont="1" applyAlignment="1">
      <alignment vertical="center"/>
    </xf>
    <xf numFmtId="0" fontId="8" fillId="0" borderId="16" xfId="0" applyFont="1" applyBorder="1" applyAlignment="1">
      <alignment vertical="center"/>
    </xf>
    <xf numFmtId="0" fontId="8" fillId="0" borderId="16" xfId="0" applyFont="1" applyBorder="1" applyAlignment="1">
      <alignment vertical="center" wrapText="1"/>
    </xf>
    <xf numFmtId="0" fontId="11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8" fillId="0" borderId="18" xfId="0" applyFont="1" applyBorder="1" applyAlignment="1">
      <alignment horizontal="left" vertical="center"/>
    </xf>
    <xf numFmtId="0" fontId="8" fillId="2" borderId="17" xfId="0" applyFont="1" applyFill="1" applyBorder="1" applyAlignment="1">
      <alignment horizontal="center" vertical="center"/>
    </xf>
    <xf numFmtId="0" fontId="8" fillId="2" borderId="16" xfId="0" applyFont="1" applyFill="1" applyBorder="1" applyAlignment="1">
      <alignment horizontal="center" vertical="center"/>
    </xf>
    <xf numFmtId="0" fontId="8" fillId="2" borderId="16" xfId="0" applyFont="1" applyFill="1" applyBorder="1" applyAlignment="1">
      <alignment horizontal="left" vertical="center"/>
    </xf>
    <xf numFmtId="0" fontId="8" fillId="2" borderId="18" xfId="0" applyFont="1" applyFill="1" applyBorder="1" applyAlignment="1">
      <alignment horizontal="center" vertical="center"/>
    </xf>
    <xf numFmtId="3" fontId="9" fillId="2" borderId="20" xfId="0" applyNumberFormat="1" applyFont="1" applyFill="1" applyBorder="1" applyAlignment="1">
      <alignment horizontal="right" vertical="center"/>
    </xf>
    <xf numFmtId="3" fontId="9" fillId="2" borderId="18" xfId="0" applyNumberFormat="1" applyFont="1" applyFill="1" applyBorder="1" applyAlignment="1">
      <alignment horizontal="right" vertical="center"/>
    </xf>
    <xf numFmtId="0" fontId="12" fillId="0" borderId="0" xfId="0" applyFont="1" applyAlignment="1">
      <alignment vertical="center"/>
    </xf>
    <xf numFmtId="0" fontId="8" fillId="0" borderId="21" xfId="0" applyFont="1" applyBorder="1" applyAlignment="1">
      <alignment horizontal="center" vertical="center"/>
    </xf>
    <xf numFmtId="0" fontId="8" fillId="0" borderId="22" xfId="0" applyFont="1" applyBorder="1" applyAlignment="1">
      <alignment horizontal="center" vertical="center"/>
    </xf>
    <xf numFmtId="0" fontId="8" fillId="0" borderId="22" xfId="0" applyFont="1" applyBorder="1" applyAlignment="1">
      <alignment horizontal="left" vertical="center"/>
    </xf>
    <xf numFmtId="0" fontId="8" fillId="0" borderId="23" xfId="0" applyFont="1" applyBorder="1" applyAlignment="1">
      <alignment horizontal="center" vertical="center"/>
    </xf>
    <xf numFmtId="166" fontId="8" fillId="0" borderId="21" xfId="0" applyNumberFormat="1" applyFont="1" applyBorder="1" applyAlignment="1">
      <alignment horizontal="right" vertical="center"/>
    </xf>
    <xf numFmtId="166" fontId="5" fillId="0" borderId="24" xfId="0" applyNumberFormat="1" applyFont="1" applyBorder="1" applyAlignment="1">
      <alignment horizontal="right" vertical="center"/>
    </xf>
    <xf numFmtId="3" fontId="9" fillId="0" borderId="25" xfId="0" applyNumberFormat="1" applyFont="1" applyBorder="1" applyAlignment="1">
      <alignment horizontal="right" vertical="center"/>
    </xf>
    <xf numFmtId="3" fontId="9" fillId="0" borderId="23" xfId="0" applyNumberFormat="1" applyFont="1" applyBorder="1" applyAlignment="1">
      <alignment horizontal="right" vertical="center"/>
    </xf>
    <xf numFmtId="0" fontId="8" fillId="0" borderId="22" xfId="0" applyFont="1" applyBorder="1" applyAlignment="1">
      <alignment vertical="center"/>
    </xf>
    <xf numFmtId="0" fontId="8" fillId="0" borderId="22" xfId="0" applyFont="1" applyBorder="1" applyAlignment="1">
      <alignment vertical="center" wrapText="1"/>
    </xf>
    <xf numFmtId="0" fontId="8" fillId="0" borderId="23" xfId="0" applyFont="1" applyBorder="1" applyAlignment="1">
      <alignment horizontal="left" vertical="center"/>
    </xf>
    <xf numFmtId="0" fontId="13" fillId="5" borderId="26" xfId="0" applyFont="1" applyFill="1" applyBorder="1" applyAlignment="1">
      <alignment horizontal="center" vertical="center"/>
    </xf>
    <xf numFmtId="0" fontId="13" fillId="5" borderId="27" xfId="0" applyFont="1" applyFill="1" applyBorder="1" applyAlignment="1">
      <alignment vertical="center"/>
    </xf>
    <xf numFmtId="0" fontId="13" fillId="5" borderId="28" xfId="0" applyFont="1" applyFill="1" applyBorder="1" applyAlignment="1">
      <alignment vertical="center"/>
    </xf>
    <xf numFmtId="164" fontId="13" fillId="3" borderId="26" xfId="0" applyNumberFormat="1" applyFont="1" applyFill="1" applyBorder="1" applyAlignment="1">
      <alignment vertical="center"/>
    </xf>
    <xf numFmtId="164" fontId="13" fillId="3" borderId="27" xfId="0" applyNumberFormat="1" applyFont="1" applyFill="1" applyBorder="1" applyAlignment="1">
      <alignment vertical="center"/>
    </xf>
    <xf numFmtId="164" fontId="5" fillId="3" borderId="29" xfId="0" applyNumberFormat="1" applyFont="1" applyFill="1" applyBorder="1" applyAlignment="1">
      <alignment vertical="center"/>
    </xf>
    <xf numFmtId="3" fontId="14" fillId="4" borderId="30" xfId="0" applyNumberFormat="1" applyFont="1" applyFill="1" applyBorder="1" applyAlignment="1">
      <alignment vertical="center"/>
    </xf>
    <xf numFmtId="3" fontId="14" fillId="4" borderId="31" xfId="0" applyNumberFormat="1" applyFont="1" applyFill="1" applyBorder="1" applyAlignment="1">
      <alignment vertical="center"/>
    </xf>
    <xf numFmtId="3" fontId="5" fillId="4" borderId="26" xfId="0" applyNumberFormat="1" applyFont="1" applyFill="1" applyBorder="1" applyAlignment="1">
      <alignment vertical="center"/>
    </xf>
    <xf numFmtId="3" fontId="5" fillId="4" borderId="32" xfId="0" applyNumberFormat="1" applyFont="1" applyFill="1" applyBorder="1" applyAlignment="1">
      <alignment vertical="center"/>
    </xf>
    <xf numFmtId="3" fontId="5" fillId="4" borderId="27" xfId="0" applyNumberFormat="1" applyFont="1" applyFill="1" applyBorder="1" applyAlignment="1">
      <alignment vertical="center"/>
    </xf>
    <xf numFmtId="3" fontId="13" fillId="4" borderId="28" xfId="0" applyNumberFormat="1" applyFont="1" applyFill="1" applyBorder="1" applyAlignment="1">
      <alignment horizontal="right" vertical="center"/>
    </xf>
    <xf numFmtId="3" fontId="13" fillId="4" borderId="29" xfId="0" applyNumberFormat="1" applyFont="1" applyFill="1" applyBorder="1" applyAlignment="1">
      <alignment vertical="center"/>
    </xf>
    <xf numFmtId="3" fontId="1" fillId="0" borderId="0" xfId="0" applyNumberFormat="1" applyFont="1"/>
    <xf numFmtId="166" fontId="0" fillId="0" borderId="0" xfId="0" applyNumberFormat="1"/>
    <xf numFmtId="0" fontId="1" fillId="0" borderId="0" xfId="0" applyFont="1"/>
    <xf numFmtId="0" fontId="17" fillId="0" borderId="0" xfId="0" applyFont="1" applyAlignment="1">
      <alignment horizontal="left"/>
    </xf>
    <xf numFmtId="0" fontId="1" fillId="5" borderId="10" xfId="0" applyFont="1" applyFill="1" applyBorder="1" applyAlignment="1">
      <alignment horizontal="center" vertical="center" wrapText="1"/>
    </xf>
    <xf numFmtId="0" fontId="1" fillId="5" borderId="6" xfId="0" applyFont="1" applyFill="1" applyBorder="1" applyAlignment="1">
      <alignment horizontal="center" vertical="center" wrapText="1"/>
    </xf>
    <xf numFmtId="0" fontId="1" fillId="5" borderId="8" xfId="0" applyFont="1" applyFill="1" applyBorder="1" applyAlignment="1">
      <alignment horizontal="center" vertical="center" wrapText="1"/>
    </xf>
    <xf numFmtId="0" fontId="6" fillId="4" borderId="4" xfId="0" applyFont="1" applyFill="1" applyBorder="1" applyAlignment="1">
      <alignment horizontal="center" vertical="center" wrapText="1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vertical="center"/>
    </xf>
    <xf numFmtId="164" fontId="0" fillId="0" borderId="17" xfId="0" applyNumberFormat="1" applyBorder="1" applyAlignment="1">
      <alignment vertical="center"/>
    </xf>
    <xf numFmtId="164" fontId="0" fillId="0" borderId="33" xfId="0" applyNumberFormat="1" applyBorder="1" applyAlignment="1">
      <alignment vertical="center"/>
    </xf>
    <xf numFmtId="164" fontId="1" fillId="0" borderId="14" xfId="0" applyNumberFormat="1" applyFont="1" applyBorder="1" applyAlignment="1">
      <alignment vertical="center"/>
    </xf>
    <xf numFmtId="3" fontId="0" fillId="0" borderId="11" xfId="0" applyNumberFormat="1" applyBorder="1" applyAlignment="1">
      <alignment vertical="center"/>
    </xf>
    <xf numFmtId="3" fontId="0" fillId="0" borderId="13" xfId="0" applyNumberFormat="1" applyBorder="1" applyAlignment="1">
      <alignment vertical="center"/>
    </xf>
    <xf numFmtId="3" fontId="1" fillId="4" borderId="14" xfId="0" applyNumberFormat="1" applyFont="1" applyFill="1" applyBorder="1" applyAlignment="1">
      <alignment vertical="center"/>
    </xf>
    <xf numFmtId="164" fontId="0" fillId="0" borderId="11" xfId="0" applyNumberFormat="1" applyBorder="1" applyAlignment="1">
      <alignment vertical="center"/>
    </xf>
    <xf numFmtId="0" fontId="0" fillId="0" borderId="17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8" xfId="0" applyBorder="1" applyAlignment="1">
      <alignment vertical="center"/>
    </xf>
    <xf numFmtId="0" fontId="8" fillId="0" borderId="18" xfId="0" applyFont="1" applyBorder="1" applyAlignment="1">
      <alignment vertical="center"/>
    </xf>
    <xf numFmtId="0" fontId="1" fillId="5" borderId="34" xfId="0" applyFont="1" applyFill="1" applyBorder="1" applyAlignment="1">
      <alignment horizontal="center"/>
    </xf>
    <xf numFmtId="0" fontId="0" fillId="5" borderId="35" xfId="0" applyFill="1" applyBorder="1" applyAlignment="1">
      <alignment horizontal="center"/>
    </xf>
    <xf numFmtId="0" fontId="1" fillId="5" borderId="36" xfId="0" applyFont="1" applyFill="1" applyBorder="1"/>
    <xf numFmtId="164" fontId="1" fillId="3" borderId="34" xfId="0" applyNumberFormat="1" applyFont="1" applyFill="1" applyBorder="1"/>
    <xf numFmtId="164" fontId="1" fillId="3" borderId="35" xfId="0" applyNumberFormat="1" applyFont="1" applyFill="1" applyBorder="1"/>
    <xf numFmtId="164" fontId="1" fillId="3" borderId="37" xfId="0" applyNumberFormat="1" applyFont="1" applyFill="1" applyBorder="1"/>
    <xf numFmtId="3" fontId="1" fillId="4" borderId="34" xfId="0" applyNumberFormat="1" applyFont="1" applyFill="1" applyBorder="1"/>
    <xf numFmtId="3" fontId="1" fillId="4" borderId="36" xfId="0" applyNumberFormat="1" applyFont="1" applyFill="1" applyBorder="1"/>
    <xf numFmtId="3" fontId="1" fillId="4" borderId="37" xfId="0" applyNumberFormat="1" applyFont="1" applyFill="1" applyBorder="1"/>
    <xf numFmtId="0" fontId="4" fillId="0" borderId="38" xfId="0" applyFont="1" applyFill="1" applyBorder="1" applyAlignment="1">
      <alignment vertical="center" wrapText="1"/>
    </xf>
    <xf numFmtId="0" fontId="4" fillId="0" borderId="44" xfId="0" applyFont="1" applyFill="1" applyBorder="1" applyAlignment="1">
      <alignment horizontal="centerContinuous" vertical="center" wrapText="1"/>
    </xf>
    <xf numFmtId="0" fontId="0" fillId="0" borderId="38" xfId="0" applyFill="1" applyBorder="1" applyAlignment="1">
      <alignment horizontal="centerContinuous" vertical="center" wrapText="1"/>
    </xf>
    <xf numFmtId="0" fontId="1" fillId="0" borderId="38" xfId="0" applyFont="1" applyFill="1" applyBorder="1" applyAlignment="1">
      <alignment horizontal="centerContinuous" vertical="center" wrapText="1"/>
    </xf>
    <xf numFmtId="0" fontId="18" fillId="6" borderId="39" xfId="0" applyFont="1" applyFill="1" applyBorder="1" applyAlignment="1">
      <alignment horizontal="center" vertical="center" wrapText="1"/>
    </xf>
    <xf numFmtId="0" fontId="18" fillId="6" borderId="40" xfId="0" applyFont="1" applyFill="1" applyBorder="1" applyAlignment="1">
      <alignment horizontal="center" vertical="center" wrapText="1"/>
    </xf>
    <xf numFmtId="0" fontId="19" fillId="6" borderId="40" xfId="0" applyFont="1" applyFill="1" applyBorder="1" applyAlignment="1">
      <alignment horizontal="center" vertical="center" wrapText="1"/>
    </xf>
    <xf numFmtId="0" fontId="19" fillId="6" borderId="41" xfId="0" applyFont="1" applyFill="1" applyBorder="1" applyAlignment="1">
      <alignment vertical="center" wrapText="1"/>
    </xf>
    <xf numFmtId="0" fontId="20" fillId="6" borderId="40" xfId="0" applyFont="1" applyFill="1" applyBorder="1" applyAlignment="1">
      <alignment horizontal="center" vertical="center" wrapText="1"/>
    </xf>
    <xf numFmtId="0" fontId="20" fillId="6" borderId="43" xfId="0" applyFont="1" applyFill="1" applyBorder="1" applyAlignment="1">
      <alignment horizontal="center" vertical="center" wrapText="1"/>
    </xf>
    <xf numFmtId="0" fontId="19" fillId="6" borderId="41" xfId="0" applyFont="1" applyFill="1" applyBorder="1" applyAlignment="1">
      <alignment horizontal="center" vertical="center" wrapText="1"/>
    </xf>
    <xf numFmtId="0" fontId="19" fillId="6" borderId="42" xfId="0" applyFont="1" applyFill="1" applyBorder="1" applyAlignment="1">
      <alignment horizontal="center" vertical="center" wrapText="1"/>
    </xf>
    <xf numFmtId="0" fontId="20" fillId="6" borderId="39" xfId="0" applyFont="1" applyFill="1" applyBorder="1" applyAlignment="1">
      <alignment horizontal="center" vertical="center" wrapText="1"/>
    </xf>
    <xf numFmtId="164" fontId="21" fillId="2" borderId="0" xfId="0" applyNumberFormat="1" applyFont="1" applyFill="1"/>
    <xf numFmtId="165" fontId="22" fillId="2" borderId="0" xfId="0" applyNumberFormat="1" applyFont="1" applyFill="1" applyAlignment="1">
      <alignment horizontal="center" vertical="center"/>
    </xf>
    <xf numFmtId="3" fontId="21" fillId="2" borderId="0" xfId="0" applyNumberFormat="1" applyFont="1" applyFill="1"/>
    <xf numFmtId="0" fontId="0" fillId="3" borderId="1" xfId="0" applyFill="1" applyBorder="1" applyAlignment="1">
      <alignment horizontal="center" vertical="center" wrapText="1"/>
    </xf>
    <xf numFmtId="0" fontId="0" fillId="3" borderId="2" xfId="0" applyFill="1" applyBorder="1" applyAlignment="1">
      <alignment horizontal="center" vertical="center" wrapText="1"/>
    </xf>
    <xf numFmtId="0" fontId="0" fillId="3" borderId="3" xfId="0" applyFill="1" applyBorder="1" applyAlignment="1">
      <alignment horizontal="center" vertical="center" wrapText="1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Kompenzacny%20prispevok%202026%20FIN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T"/>
      <sheetName val="skoly"/>
      <sheetName val="len MS"/>
      <sheetName val="zriadovatel"/>
      <sheetName val="vyska prispevku"/>
      <sheetName val="Skol1_04"/>
      <sheetName val="info"/>
    </sheetNames>
    <sheetDataSet>
      <sheetData sheetId="0" refreshError="1"/>
      <sheetData sheetId="1">
        <row r="4">
          <cell r="C4" t="str">
            <v>KBA</v>
          </cell>
          <cell r="N4">
            <v>12</v>
          </cell>
          <cell r="O4">
            <v>5.3</v>
          </cell>
          <cell r="U4">
            <v>36690</v>
          </cell>
          <cell r="X4">
            <v>56446</v>
          </cell>
        </row>
        <row r="5">
          <cell r="C5" t="str">
            <v>KBA</v>
          </cell>
          <cell r="N5">
            <v>24</v>
          </cell>
          <cell r="O5">
            <v>4.0999999999999996</v>
          </cell>
          <cell r="U5">
            <v>27505</v>
          </cell>
          <cell r="X5">
            <v>91685</v>
          </cell>
        </row>
        <row r="6">
          <cell r="C6" t="str">
            <v>KBA</v>
          </cell>
          <cell r="N6">
            <v>73.2</v>
          </cell>
          <cell r="O6">
            <v>0.6</v>
          </cell>
          <cell r="U6">
            <v>156517</v>
          </cell>
          <cell r="X6">
            <v>0</v>
          </cell>
        </row>
        <row r="7">
          <cell r="C7" t="str">
            <v>KBA</v>
          </cell>
          <cell r="N7">
            <v>22</v>
          </cell>
          <cell r="O7">
            <v>1</v>
          </cell>
          <cell r="U7">
            <v>22513</v>
          </cell>
          <cell r="X7">
            <v>75044</v>
          </cell>
        </row>
        <row r="8">
          <cell r="C8" t="str">
            <v>KBA</v>
          </cell>
          <cell r="N8">
            <v>83</v>
          </cell>
          <cell r="O8">
            <v>0</v>
          </cell>
          <cell r="U8">
            <v>176028</v>
          </cell>
          <cell r="X8">
            <v>0</v>
          </cell>
        </row>
        <row r="9">
          <cell r="C9" t="str">
            <v>KBA</v>
          </cell>
          <cell r="N9">
            <v>52.7</v>
          </cell>
          <cell r="O9">
            <v>0.8</v>
          </cell>
          <cell r="U9">
            <v>113464</v>
          </cell>
          <cell r="X9">
            <v>0</v>
          </cell>
        </row>
        <row r="10">
          <cell r="C10" t="str">
            <v>KBA</v>
          </cell>
          <cell r="N10">
            <v>47.2</v>
          </cell>
          <cell r="O10">
            <v>0.8</v>
          </cell>
          <cell r="U10">
            <v>101799</v>
          </cell>
          <cell r="X10">
            <v>0</v>
          </cell>
        </row>
        <row r="11">
          <cell r="C11" t="str">
            <v>KBA</v>
          </cell>
          <cell r="N11">
            <v>41.3</v>
          </cell>
          <cell r="O11">
            <v>1</v>
          </cell>
          <cell r="U11">
            <v>89711</v>
          </cell>
          <cell r="X11">
            <v>0</v>
          </cell>
        </row>
        <row r="12">
          <cell r="C12" t="str">
            <v>KBA</v>
          </cell>
          <cell r="N12">
            <v>50.5</v>
          </cell>
          <cell r="O12">
            <v>3</v>
          </cell>
          <cell r="U12">
            <v>113464</v>
          </cell>
          <cell r="X12">
            <v>0</v>
          </cell>
        </row>
        <row r="13">
          <cell r="C13" t="str">
            <v>KBA</v>
          </cell>
          <cell r="N13">
            <v>0</v>
          </cell>
          <cell r="O13">
            <v>21.8</v>
          </cell>
          <cell r="U13">
            <v>46234</v>
          </cell>
          <cell r="X13">
            <v>0</v>
          </cell>
        </row>
        <row r="14">
          <cell r="C14" t="str">
            <v>KBA</v>
          </cell>
          <cell r="N14">
            <v>0</v>
          </cell>
          <cell r="O14">
            <v>26.6</v>
          </cell>
          <cell r="U14">
            <v>56414</v>
          </cell>
          <cell r="X14">
            <v>0</v>
          </cell>
        </row>
        <row r="15">
          <cell r="C15" t="str">
            <v>KBA</v>
          </cell>
          <cell r="N15">
            <v>0</v>
          </cell>
          <cell r="O15">
            <v>27.3</v>
          </cell>
          <cell r="U15">
            <v>57898</v>
          </cell>
          <cell r="X15">
            <v>0</v>
          </cell>
        </row>
        <row r="16">
          <cell r="C16" t="str">
            <v>KBA</v>
          </cell>
          <cell r="N16">
            <v>38.6</v>
          </cell>
          <cell r="O16">
            <v>1</v>
          </cell>
          <cell r="U16">
            <v>83984</v>
          </cell>
          <cell r="X16">
            <v>0</v>
          </cell>
        </row>
        <row r="17">
          <cell r="C17" t="str">
            <v>KBA</v>
          </cell>
          <cell r="N17">
            <v>31.6</v>
          </cell>
          <cell r="O17">
            <v>1.8</v>
          </cell>
          <cell r="U17">
            <v>70835</v>
          </cell>
          <cell r="X17">
            <v>0</v>
          </cell>
        </row>
        <row r="18">
          <cell r="C18" t="str">
            <v>KBA</v>
          </cell>
          <cell r="N18">
            <v>25.7</v>
          </cell>
          <cell r="O18">
            <v>6.5</v>
          </cell>
          <cell r="U18">
            <v>68290</v>
          </cell>
          <cell r="X18">
            <v>105062</v>
          </cell>
        </row>
        <row r="19">
          <cell r="C19" t="str">
            <v>KBA</v>
          </cell>
          <cell r="N19">
            <v>45</v>
          </cell>
          <cell r="O19">
            <v>0</v>
          </cell>
          <cell r="U19">
            <v>95437</v>
          </cell>
          <cell r="X19">
            <v>0</v>
          </cell>
        </row>
        <row r="20">
          <cell r="C20" t="str">
            <v>KBA</v>
          </cell>
          <cell r="N20">
            <v>25</v>
          </cell>
          <cell r="O20">
            <v>0</v>
          </cell>
          <cell r="U20">
            <v>53021</v>
          </cell>
          <cell r="X20">
            <v>0</v>
          </cell>
        </row>
        <row r="21">
          <cell r="C21" t="str">
            <v>KBA</v>
          </cell>
          <cell r="N21">
            <v>47.8</v>
          </cell>
          <cell r="O21">
            <v>0</v>
          </cell>
          <cell r="U21">
            <v>101375</v>
          </cell>
          <cell r="X21">
            <v>0</v>
          </cell>
        </row>
        <row r="22">
          <cell r="C22" t="str">
            <v>KBA</v>
          </cell>
          <cell r="N22">
            <v>95.1</v>
          </cell>
          <cell r="O22">
            <v>0</v>
          </cell>
          <cell r="U22">
            <v>201690</v>
          </cell>
          <cell r="X22">
            <v>0</v>
          </cell>
        </row>
        <row r="23">
          <cell r="C23" t="str">
            <v>KBA</v>
          </cell>
          <cell r="N23">
            <v>28</v>
          </cell>
          <cell r="O23">
            <v>0.5</v>
          </cell>
          <cell r="U23">
            <v>27897</v>
          </cell>
          <cell r="X23">
            <v>0</v>
          </cell>
        </row>
        <row r="24">
          <cell r="C24" t="str">
            <v>KBA</v>
          </cell>
          <cell r="N24">
            <v>46.599999999999994</v>
          </cell>
          <cell r="O24">
            <v>0</v>
          </cell>
          <cell r="U24">
            <v>98830</v>
          </cell>
          <cell r="X24">
            <v>0</v>
          </cell>
        </row>
        <row r="25">
          <cell r="C25" t="str">
            <v>KBA</v>
          </cell>
          <cell r="N25">
            <v>57.7</v>
          </cell>
          <cell r="O25">
            <v>0</v>
          </cell>
          <cell r="U25">
            <v>122371</v>
          </cell>
          <cell r="X25">
            <v>0</v>
          </cell>
        </row>
        <row r="26">
          <cell r="C26" t="str">
            <v>KBA</v>
          </cell>
          <cell r="N26">
            <v>12.7</v>
          </cell>
          <cell r="O26">
            <v>3.6</v>
          </cell>
          <cell r="U26">
            <v>34569</v>
          </cell>
          <cell r="X26">
            <v>53184</v>
          </cell>
        </row>
        <row r="27">
          <cell r="C27" t="str">
            <v>KBA</v>
          </cell>
          <cell r="N27">
            <v>0</v>
          </cell>
          <cell r="O27">
            <v>19.3</v>
          </cell>
          <cell r="U27">
            <v>40932</v>
          </cell>
          <cell r="X27">
            <v>0</v>
          </cell>
        </row>
        <row r="28">
          <cell r="C28" t="str">
            <v>KBA</v>
          </cell>
          <cell r="N28">
            <v>0</v>
          </cell>
          <cell r="O28">
            <v>13.6</v>
          </cell>
          <cell r="U28">
            <v>13312</v>
          </cell>
          <cell r="X28">
            <v>0</v>
          </cell>
        </row>
        <row r="29">
          <cell r="C29" t="str">
            <v>KBA</v>
          </cell>
          <cell r="N29">
            <v>54.4</v>
          </cell>
          <cell r="O29">
            <v>0.8</v>
          </cell>
          <cell r="U29">
            <v>54032</v>
          </cell>
          <cell r="X29">
            <v>0</v>
          </cell>
        </row>
        <row r="30">
          <cell r="C30" t="str">
            <v>KBA</v>
          </cell>
          <cell r="N30">
            <v>0</v>
          </cell>
          <cell r="O30">
            <v>13</v>
          </cell>
          <cell r="U30">
            <v>12725</v>
          </cell>
          <cell r="X30">
            <v>0</v>
          </cell>
        </row>
        <row r="31">
          <cell r="C31" t="str">
            <v>KBA</v>
          </cell>
          <cell r="N31">
            <v>0</v>
          </cell>
          <cell r="O31">
            <v>9</v>
          </cell>
          <cell r="U31">
            <v>8810</v>
          </cell>
          <cell r="X31">
            <v>0</v>
          </cell>
        </row>
        <row r="32">
          <cell r="C32" t="str">
            <v>KBA</v>
          </cell>
          <cell r="N32">
            <v>0</v>
          </cell>
          <cell r="O32">
            <v>19.600000000000001</v>
          </cell>
          <cell r="U32">
            <v>41568</v>
          </cell>
          <cell r="X32">
            <v>0</v>
          </cell>
        </row>
        <row r="33">
          <cell r="C33" t="str">
            <v>KBA</v>
          </cell>
          <cell r="N33">
            <v>106.2</v>
          </cell>
          <cell r="O33">
            <v>2</v>
          </cell>
          <cell r="U33">
            <v>229473</v>
          </cell>
          <cell r="X33">
            <v>0</v>
          </cell>
        </row>
        <row r="34">
          <cell r="C34" t="str">
            <v>KBA</v>
          </cell>
          <cell r="N34">
            <v>26</v>
          </cell>
          <cell r="O34">
            <v>0.5</v>
          </cell>
          <cell r="U34">
            <v>25939</v>
          </cell>
          <cell r="X34">
            <v>0</v>
          </cell>
        </row>
        <row r="35">
          <cell r="C35" t="str">
            <v>KBA</v>
          </cell>
          <cell r="N35">
            <v>75.8</v>
          </cell>
          <cell r="O35">
            <v>1</v>
          </cell>
          <cell r="U35">
            <v>162879</v>
          </cell>
          <cell r="X35">
            <v>0</v>
          </cell>
        </row>
        <row r="36">
          <cell r="C36" t="str">
            <v>KBA</v>
          </cell>
          <cell r="N36">
            <v>74.3</v>
          </cell>
          <cell r="O36">
            <v>0</v>
          </cell>
          <cell r="U36">
            <v>157577</v>
          </cell>
          <cell r="X36">
            <v>0</v>
          </cell>
        </row>
        <row r="37">
          <cell r="C37" t="str">
            <v>KBA</v>
          </cell>
          <cell r="N37">
            <v>47.900000000000006</v>
          </cell>
          <cell r="O37">
            <v>1</v>
          </cell>
          <cell r="U37">
            <v>103708</v>
          </cell>
          <cell r="X37">
            <v>0</v>
          </cell>
        </row>
        <row r="38">
          <cell r="C38" t="str">
            <v>KBA</v>
          </cell>
          <cell r="N38">
            <v>30.4</v>
          </cell>
          <cell r="O38">
            <v>1</v>
          </cell>
          <cell r="U38">
            <v>66594</v>
          </cell>
          <cell r="X38">
            <v>0</v>
          </cell>
        </row>
        <row r="39">
          <cell r="C39" t="str">
            <v>KBA</v>
          </cell>
          <cell r="N39">
            <v>66.199999999999903</v>
          </cell>
          <cell r="O39">
            <v>2.5</v>
          </cell>
          <cell r="U39">
            <v>145700</v>
          </cell>
          <cell r="X39">
            <v>0</v>
          </cell>
        </row>
        <row r="40">
          <cell r="C40" t="str">
            <v>KBA</v>
          </cell>
          <cell r="N40">
            <v>0</v>
          </cell>
          <cell r="O40">
            <v>3</v>
          </cell>
          <cell r="U40">
            <v>6362</v>
          </cell>
          <cell r="X40">
            <v>0</v>
          </cell>
        </row>
        <row r="41">
          <cell r="C41" t="str">
            <v>KBA</v>
          </cell>
          <cell r="N41">
            <v>0</v>
          </cell>
          <cell r="O41">
            <v>3.5</v>
          </cell>
          <cell r="U41">
            <v>7423</v>
          </cell>
          <cell r="X41">
            <v>0</v>
          </cell>
        </row>
        <row r="42">
          <cell r="C42" t="str">
            <v>KBA</v>
          </cell>
          <cell r="N42">
            <v>0</v>
          </cell>
          <cell r="O42">
            <v>4</v>
          </cell>
          <cell r="U42">
            <v>8483</v>
          </cell>
          <cell r="X42">
            <v>0</v>
          </cell>
        </row>
        <row r="43">
          <cell r="C43" t="str">
            <v>VBA</v>
          </cell>
          <cell r="N43">
            <v>32.200000000000003</v>
          </cell>
          <cell r="O43">
            <v>0</v>
          </cell>
          <cell r="U43">
            <v>31577</v>
          </cell>
          <cell r="X43">
            <v>0</v>
          </cell>
        </row>
        <row r="44">
          <cell r="C44" t="str">
            <v>VBA</v>
          </cell>
          <cell r="N44">
            <v>30.2</v>
          </cell>
          <cell r="O44">
            <v>1</v>
          </cell>
          <cell r="U44">
            <v>30596</v>
          </cell>
          <cell r="X44">
            <v>0</v>
          </cell>
        </row>
        <row r="45">
          <cell r="C45" t="str">
            <v>VBA</v>
          </cell>
          <cell r="N45">
            <v>18.899999999999999</v>
          </cell>
          <cell r="O45">
            <v>0</v>
          </cell>
          <cell r="U45">
            <v>18534</v>
          </cell>
          <cell r="X45">
            <v>0</v>
          </cell>
        </row>
        <row r="46">
          <cell r="C46" t="str">
            <v>VBA</v>
          </cell>
          <cell r="N46">
            <v>29.5</v>
          </cell>
          <cell r="O46">
            <v>1</v>
          </cell>
          <cell r="U46">
            <v>29910</v>
          </cell>
          <cell r="X46">
            <v>0</v>
          </cell>
        </row>
        <row r="47">
          <cell r="C47" t="str">
            <v>VBA</v>
          </cell>
          <cell r="N47">
            <v>33.700000000000003</v>
          </cell>
          <cell r="O47">
            <v>1</v>
          </cell>
          <cell r="U47">
            <v>73728</v>
          </cell>
          <cell r="X47">
            <v>0</v>
          </cell>
        </row>
        <row r="48">
          <cell r="C48" t="str">
            <v>VBA</v>
          </cell>
          <cell r="N48">
            <v>42.1</v>
          </cell>
          <cell r="O48">
            <v>0.8</v>
          </cell>
          <cell r="U48">
            <v>91150</v>
          </cell>
          <cell r="X48">
            <v>0</v>
          </cell>
        </row>
        <row r="49">
          <cell r="C49" t="str">
            <v>VBA</v>
          </cell>
          <cell r="N49">
            <v>149.6</v>
          </cell>
          <cell r="O49">
            <v>0.4</v>
          </cell>
          <cell r="U49">
            <v>318708</v>
          </cell>
          <cell r="X49">
            <v>0</v>
          </cell>
        </row>
        <row r="50">
          <cell r="C50" t="str">
            <v>VBA</v>
          </cell>
          <cell r="N50">
            <v>44.3</v>
          </cell>
          <cell r="O50">
            <v>1</v>
          </cell>
          <cell r="U50">
            <v>96250</v>
          </cell>
          <cell r="X50">
            <v>0</v>
          </cell>
        </row>
        <row r="51">
          <cell r="C51" t="str">
            <v>VBA</v>
          </cell>
          <cell r="N51">
            <v>45.3</v>
          </cell>
          <cell r="O51">
            <v>2</v>
          </cell>
          <cell r="U51">
            <v>100499</v>
          </cell>
          <cell r="X51">
            <v>0</v>
          </cell>
        </row>
        <row r="52">
          <cell r="C52" t="str">
            <v>VBA</v>
          </cell>
          <cell r="N52">
            <v>39.799999999999997</v>
          </cell>
          <cell r="O52">
            <v>1.1000000000000001</v>
          </cell>
          <cell r="U52">
            <v>86901</v>
          </cell>
          <cell r="X52">
            <v>0</v>
          </cell>
        </row>
        <row r="53">
          <cell r="C53" t="str">
            <v>VBA</v>
          </cell>
          <cell r="N53">
            <v>27</v>
          </cell>
          <cell r="O53">
            <v>0.8</v>
          </cell>
          <cell r="U53">
            <v>27262</v>
          </cell>
          <cell r="X53">
            <v>0</v>
          </cell>
        </row>
        <row r="54">
          <cell r="C54" t="str">
            <v>VBA</v>
          </cell>
          <cell r="N54">
            <v>34.5</v>
          </cell>
          <cell r="O54">
            <v>1</v>
          </cell>
          <cell r="U54">
            <v>34813</v>
          </cell>
          <cell r="X54">
            <v>0</v>
          </cell>
        </row>
        <row r="55">
          <cell r="C55" t="str">
            <v>VBA</v>
          </cell>
          <cell r="N55">
            <v>19.600000000000001</v>
          </cell>
          <cell r="O55">
            <v>1</v>
          </cell>
          <cell r="U55">
            <v>43769</v>
          </cell>
          <cell r="X55">
            <v>0</v>
          </cell>
        </row>
        <row r="56">
          <cell r="C56" t="str">
            <v>VBA</v>
          </cell>
          <cell r="N56">
            <v>46</v>
          </cell>
          <cell r="O56">
            <v>2</v>
          </cell>
          <cell r="U56">
            <v>101987</v>
          </cell>
          <cell r="X56">
            <v>0</v>
          </cell>
        </row>
        <row r="57">
          <cell r="C57" t="str">
            <v>VBA</v>
          </cell>
          <cell r="N57">
            <v>40.5</v>
          </cell>
          <cell r="O57">
            <v>1</v>
          </cell>
          <cell r="U57">
            <v>88176</v>
          </cell>
          <cell r="X57">
            <v>0</v>
          </cell>
        </row>
        <row r="58">
          <cell r="C58" t="str">
            <v>VBA</v>
          </cell>
          <cell r="N58">
            <v>27.3</v>
          </cell>
          <cell r="O58">
            <v>1.3</v>
          </cell>
          <cell r="U58">
            <v>60767</v>
          </cell>
          <cell r="X58">
            <v>0</v>
          </cell>
        </row>
        <row r="59">
          <cell r="C59" t="str">
            <v>VBA</v>
          </cell>
          <cell r="N59">
            <v>33</v>
          </cell>
          <cell r="O59">
            <v>1.6</v>
          </cell>
          <cell r="U59">
            <v>73515</v>
          </cell>
          <cell r="X59">
            <v>0</v>
          </cell>
        </row>
        <row r="60">
          <cell r="C60" t="str">
            <v>VBA</v>
          </cell>
          <cell r="N60">
            <v>56</v>
          </cell>
          <cell r="O60">
            <v>1.6</v>
          </cell>
          <cell r="U60">
            <v>122384</v>
          </cell>
          <cell r="X60">
            <v>0</v>
          </cell>
        </row>
        <row r="61">
          <cell r="C61" t="str">
            <v>VBA</v>
          </cell>
          <cell r="N61">
            <v>45.5</v>
          </cell>
          <cell r="O61">
            <v>1</v>
          </cell>
          <cell r="U61">
            <v>98799</v>
          </cell>
          <cell r="X61">
            <v>0</v>
          </cell>
        </row>
        <row r="62">
          <cell r="C62" t="str">
            <v>VBA</v>
          </cell>
          <cell r="N62">
            <v>31.900000000000002</v>
          </cell>
          <cell r="O62">
            <v>0.6</v>
          </cell>
          <cell r="U62">
            <v>69053</v>
          </cell>
          <cell r="X62">
            <v>0</v>
          </cell>
        </row>
        <row r="63">
          <cell r="C63" t="str">
            <v>VBA</v>
          </cell>
          <cell r="N63">
            <v>42</v>
          </cell>
          <cell r="O63">
            <v>2</v>
          </cell>
          <cell r="U63">
            <v>93488</v>
          </cell>
          <cell r="X63">
            <v>0</v>
          </cell>
        </row>
        <row r="64">
          <cell r="C64" t="str">
            <v>VBA</v>
          </cell>
          <cell r="N64">
            <v>57.2</v>
          </cell>
          <cell r="O64">
            <v>0</v>
          </cell>
          <cell r="U64">
            <v>121534</v>
          </cell>
          <cell r="X64">
            <v>0</v>
          </cell>
        </row>
        <row r="65">
          <cell r="C65" t="str">
            <v>VBA</v>
          </cell>
          <cell r="N65">
            <v>36.9</v>
          </cell>
          <cell r="O65">
            <v>0.3</v>
          </cell>
          <cell r="U65">
            <v>79040</v>
          </cell>
          <cell r="X65">
            <v>0</v>
          </cell>
        </row>
        <row r="66">
          <cell r="C66" t="str">
            <v>VBA</v>
          </cell>
          <cell r="N66">
            <v>33.9</v>
          </cell>
          <cell r="O66">
            <v>1</v>
          </cell>
          <cell r="U66">
            <v>74153</v>
          </cell>
          <cell r="X66">
            <v>0</v>
          </cell>
        </row>
        <row r="67">
          <cell r="C67" t="str">
            <v>VBA</v>
          </cell>
          <cell r="N67">
            <v>41.1</v>
          </cell>
          <cell r="O67">
            <v>1.5</v>
          </cell>
          <cell r="U67">
            <v>90513</v>
          </cell>
          <cell r="X67">
            <v>0</v>
          </cell>
        </row>
        <row r="68">
          <cell r="C68" t="str">
            <v>VBA</v>
          </cell>
          <cell r="N68">
            <v>58.8</v>
          </cell>
          <cell r="O68">
            <v>2</v>
          </cell>
          <cell r="U68">
            <v>129183</v>
          </cell>
          <cell r="X68">
            <v>0</v>
          </cell>
        </row>
        <row r="69">
          <cell r="C69" t="str">
            <v>VBA</v>
          </cell>
          <cell r="N69">
            <v>33.5</v>
          </cell>
          <cell r="O69">
            <v>0.5</v>
          </cell>
          <cell r="U69">
            <v>72240</v>
          </cell>
          <cell r="X69">
            <v>0</v>
          </cell>
        </row>
        <row r="70">
          <cell r="C70" t="str">
            <v>VBA</v>
          </cell>
          <cell r="N70">
            <v>25.8</v>
          </cell>
          <cell r="O70">
            <v>1</v>
          </cell>
          <cell r="U70">
            <v>56942</v>
          </cell>
          <cell r="X70">
            <v>0</v>
          </cell>
        </row>
        <row r="71">
          <cell r="C71" t="str">
            <v>VBA</v>
          </cell>
          <cell r="N71">
            <v>57.5</v>
          </cell>
          <cell r="O71">
            <v>0.8</v>
          </cell>
          <cell r="U71">
            <v>123871</v>
          </cell>
          <cell r="X71">
            <v>0</v>
          </cell>
        </row>
        <row r="72">
          <cell r="C72" t="str">
            <v>VBA</v>
          </cell>
          <cell r="N72">
            <v>55</v>
          </cell>
          <cell r="O72">
            <v>1</v>
          </cell>
          <cell r="U72">
            <v>118984</v>
          </cell>
          <cell r="X72">
            <v>0</v>
          </cell>
        </row>
        <row r="73">
          <cell r="C73" t="str">
            <v>VBA</v>
          </cell>
          <cell r="N73">
            <v>36.9</v>
          </cell>
          <cell r="O73">
            <v>1</v>
          </cell>
          <cell r="U73">
            <v>80527</v>
          </cell>
          <cell r="X73">
            <v>0</v>
          </cell>
        </row>
        <row r="74">
          <cell r="C74" t="str">
            <v>VBA</v>
          </cell>
          <cell r="N74">
            <v>34.199999999999996</v>
          </cell>
          <cell r="O74">
            <v>0</v>
          </cell>
          <cell r="U74">
            <v>72665</v>
          </cell>
          <cell r="X74">
            <v>0</v>
          </cell>
        </row>
        <row r="75">
          <cell r="C75" t="str">
            <v>VBA</v>
          </cell>
          <cell r="N75">
            <v>23</v>
          </cell>
          <cell r="O75">
            <v>1.5</v>
          </cell>
          <cell r="U75">
            <v>52056</v>
          </cell>
          <cell r="X75">
            <v>0</v>
          </cell>
        </row>
        <row r="76">
          <cell r="C76" t="str">
            <v>VBA</v>
          </cell>
          <cell r="N76">
            <v>33</v>
          </cell>
          <cell r="O76">
            <v>0</v>
          </cell>
          <cell r="U76">
            <v>70116</v>
          </cell>
          <cell r="X76">
            <v>0</v>
          </cell>
        </row>
        <row r="77">
          <cell r="C77" t="str">
            <v>VBA</v>
          </cell>
          <cell r="N77">
            <v>46.5</v>
          </cell>
          <cell r="O77">
            <v>2</v>
          </cell>
          <cell r="U77">
            <v>103049</v>
          </cell>
          <cell r="X77">
            <v>0</v>
          </cell>
        </row>
        <row r="78">
          <cell r="C78" t="str">
            <v>VBA</v>
          </cell>
          <cell r="N78">
            <v>57.1</v>
          </cell>
          <cell r="O78">
            <v>1</v>
          </cell>
          <cell r="U78">
            <v>123446</v>
          </cell>
          <cell r="X78">
            <v>0</v>
          </cell>
        </row>
        <row r="79">
          <cell r="C79" t="str">
            <v>VBA</v>
          </cell>
          <cell r="N79">
            <v>63.599999999999902</v>
          </cell>
          <cell r="O79">
            <v>3</v>
          </cell>
          <cell r="U79">
            <v>141506</v>
          </cell>
          <cell r="X79">
            <v>0</v>
          </cell>
        </row>
        <row r="80">
          <cell r="C80" t="str">
            <v>VBA</v>
          </cell>
          <cell r="N80">
            <v>59.4</v>
          </cell>
          <cell r="O80">
            <v>2</v>
          </cell>
          <cell r="U80">
            <v>130458</v>
          </cell>
          <cell r="X80">
            <v>0</v>
          </cell>
        </row>
        <row r="81">
          <cell r="C81" t="str">
            <v>VBA</v>
          </cell>
          <cell r="N81">
            <v>33.6</v>
          </cell>
          <cell r="O81">
            <v>0</v>
          </cell>
          <cell r="U81">
            <v>71391</v>
          </cell>
          <cell r="X81">
            <v>0</v>
          </cell>
        </row>
        <row r="82">
          <cell r="C82" t="str">
            <v>VBA</v>
          </cell>
          <cell r="N82">
            <v>20.5</v>
          </cell>
          <cell r="O82">
            <v>0</v>
          </cell>
          <cell r="U82">
            <v>20103</v>
          </cell>
          <cell r="X82">
            <v>0</v>
          </cell>
        </row>
        <row r="83">
          <cell r="C83" t="str">
            <v>VBA</v>
          </cell>
          <cell r="N83">
            <v>42.6</v>
          </cell>
          <cell r="O83">
            <v>2</v>
          </cell>
          <cell r="U83">
            <v>94763</v>
          </cell>
          <cell r="X83">
            <v>0</v>
          </cell>
        </row>
        <row r="84">
          <cell r="C84" t="str">
            <v>VBA</v>
          </cell>
          <cell r="N84">
            <v>89.2</v>
          </cell>
          <cell r="O84">
            <v>3.6</v>
          </cell>
          <cell r="U84">
            <v>91003</v>
          </cell>
          <cell r="X84">
            <v>0</v>
          </cell>
        </row>
        <row r="85">
          <cell r="C85" t="str">
            <v>VBA</v>
          </cell>
          <cell r="N85">
            <v>33</v>
          </cell>
          <cell r="O85">
            <v>0</v>
          </cell>
          <cell r="U85">
            <v>70116</v>
          </cell>
          <cell r="X85">
            <v>0</v>
          </cell>
        </row>
        <row r="86">
          <cell r="C86" t="str">
            <v>VBA</v>
          </cell>
          <cell r="N86">
            <v>36.5</v>
          </cell>
          <cell r="O86">
            <v>0</v>
          </cell>
          <cell r="U86">
            <v>77552</v>
          </cell>
          <cell r="X86">
            <v>0</v>
          </cell>
        </row>
        <row r="87">
          <cell r="C87" t="str">
            <v>VBA</v>
          </cell>
          <cell r="N87">
            <v>43.3</v>
          </cell>
          <cell r="O87">
            <v>0.9</v>
          </cell>
          <cell r="U87">
            <v>93913</v>
          </cell>
          <cell r="X87">
            <v>0</v>
          </cell>
        </row>
        <row r="88">
          <cell r="C88" t="str">
            <v>VBA</v>
          </cell>
          <cell r="N88">
            <v>62.4</v>
          </cell>
          <cell r="O88">
            <v>3</v>
          </cell>
          <cell r="U88">
            <v>138957</v>
          </cell>
          <cell r="X88">
            <v>0</v>
          </cell>
        </row>
        <row r="89">
          <cell r="C89" t="str">
            <v>VBA</v>
          </cell>
          <cell r="N89">
            <v>34.1</v>
          </cell>
          <cell r="O89">
            <v>1.5</v>
          </cell>
          <cell r="U89">
            <v>34911</v>
          </cell>
          <cell r="X89">
            <v>0</v>
          </cell>
        </row>
        <row r="90">
          <cell r="C90" t="str">
            <v>VBA</v>
          </cell>
          <cell r="N90">
            <v>14.100000000000001</v>
          </cell>
          <cell r="O90">
            <v>0</v>
          </cell>
          <cell r="U90">
            <v>13827</v>
          </cell>
          <cell r="X90">
            <v>0</v>
          </cell>
        </row>
        <row r="91">
          <cell r="C91" t="str">
            <v>VBA</v>
          </cell>
          <cell r="N91">
            <v>31.3</v>
          </cell>
          <cell r="O91">
            <v>0.6</v>
          </cell>
          <cell r="U91">
            <v>67779</v>
          </cell>
          <cell r="X91">
            <v>0</v>
          </cell>
        </row>
        <row r="92">
          <cell r="C92" t="str">
            <v>O503681</v>
          </cell>
          <cell r="N92">
            <v>2</v>
          </cell>
          <cell r="O92">
            <v>0</v>
          </cell>
          <cell r="U92">
            <v>1961</v>
          </cell>
          <cell r="X92">
            <v>0</v>
          </cell>
        </row>
        <row r="93">
          <cell r="C93" t="str">
            <v>O503797</v>
          </cell>
          <cell r="N93">
            <v>11.7</v>
          </cell>
          <cell r="O93">
            <v>0</v>
          </cell>
          <cell r="U93">
            <v>11473</v>
          </cell>
          <cell r="X93">
            <v>0</v>
          </cell>
        </row>
        <row r="94">
          <cell r="C94" t="str">
            <v>O503801</v>
          </cell>
          <cell r="N94">
            <v>10</v>
          </cell>
          <cell r="O94">
            <v>0</v>
          </cell>
          <cell r="U94">
            <v>9806</v>
          </cell>
          <cell r="X94">
            <v>0</v>
          </cell>
        </row>
        <row r="95">
          <cell r="C95" t="str">
            <v>O503819</v>
          </cell>
          <cell r="N95">
            <v>3</v>
          </cell>
          <cell r="O95">
            <v>0</v>
          </cell>
          <cell r="U95">
            <v>2942</v>
          </cell>
          <cell r="X95">
            <v>0</v>
          </cell>
        </row>
        <row r="96">
          <cell r="C96" t="str">
            <v>O503851</v>
          </cell>
          <cell r="N96">
            <v>4</v>
          </cell>
          <cell r="O96">
            <v>0</v>
          </cell>
          <cell r="U96">
            <v>3923</v>
          </cell>
          <cell r="X96">
            <v>0</v>
          </cell>
        </row>
        <row r="97">
          <cell r="C97" t="str">
            <v>O503894</v>
          </cell>
          <cell r="N97">
            <v>10.7</v>
          </cell>
          <cell r="O97">
            <v>0</v>
          </cell>
          <cell r="U97">
            <v>10493</v>
          </cell>
          <cell r="X97">
            <v>0</v>
          </cell>
        </row>
        <row r="98">
          <cell r="C98" t="str">
            <v>O503894</v>
          </cell>
          <cell r="N98">
            <v>29.8</v>
          </cell>
          <cell r="O98">
            <v>0</v>
          </cell>
          <cell r="U98">
            <v>29223</v>
          </cell>
          <cell r="X98">
            <v>0</v>
          </cell>
        </row>
        <row r="99">
          <cell r="C99" t="str">
            <v>O503983</v>
          </cell>
          <cell r="N99">
            <v>9.3000000000000007</v>
          </cell>
          <cell r="O99">
            <v>0</v>
          </cell>
          <cell r="U99">
            <v>9120</v>
          </cell>
          <cell r="X99">
            <v>0</v>
          </cell>
        </row>
        <row r="100">
          <cell r="C100" t="str">
            <v>O504556</v>
          </cell>
          <cell r="N100">
            <v>19.100000000000001</v>
          </cell>
          <cell r="O100">
            <v>0</v>
          </cell>
          <cell r="U100">
            <v>18730</v>
          </cell>
          <cell r="X100">
            <v>0</v>
          </cell>
        </row>
        <row r="101">
          <cell r="C101" t="str">
            <v>O504629</v>
          </cell>
          <cell r="N101">
            <v>4</v>
          </cell>
          <cell r="O101">
            <v>0</v>
          </cell>
          <cell r="U101">
            <v>3923</v>
          </cell>
          <cell r="X101">
            <v>0</v>
          </cell>
        </row>
        <row r="102">
          <cell r="C102" t="str">
            <v>O504637</v>
          </cell>
          <cell r="N102">
            <v>7</v>
          </cell>
          <cell r="O102">
            <v>0</v>
          </cell>
          <cell r="U102">
            <v>6864</v>
          </cell>
          <cell r="X102">
            <v>0</v>
          </cell>
        </row>
        <row r="103">
          <cell r="C103" t="str">
            <v>O504769</v>
          </cell>
          <cell r="N103">
            <v>45.6</v>
          </cell>
          <cell r="O103">
            <v>0</v>
          </cell>
          <cell r="U103">
            <v>44717</v>
          </cell>
          <cell r="X103">
            <v>0</v>
          </cell>
        </row>
        <row r="104">
          <cell r="C104" t="str">
            <v>O504858</v>
          </cell>
          <cell r="N104">
            <v>6.6</v>
          </cell>
          <cell r="O104">
            <v>0</v>
          </cell>
          <cell r="U104">
            <v>6472</v>
          </cell>
          <cell r="X104">
            <v>0</v>
          </cell>
        </row>
        <row r="105">
          <cell r="C105" t="str">
            <v>O504858</v>
          </cell>
          <cell r="N105">
            <v>17.899999999999999</v>
          </cell>
          <cell r="O105">
            <v>0</v>
          </cell>
          <cell r="U105">
            <v>17553</v>
          </cell>
          <cell r="X105">
            <v>0</v>
          </cell>
        </row>
        <row r="106">
          <cell r="C106" t="str">
            <v>O504874</v>
          </cell>
          <cell r="N106">
            <v>22.2</v>
          </cell>
          <cell r="O106">
            <v>0</v>
          </cell>
          <cell r="U106">
            <v>21770</v>
          </cell>
          <cell r="X106">
            <v>0</v>
          </cell>
        </row>
        <row r="107">
          <cell r="C107" t="str">
            <v>O504947</v>
          </cell>
          <cell r="N107">
            <v>41.6</v>
          </cell>
          <cell r="O107">
            <v>1</v>
          </cell>
          <cell r="U107">
            <v>41775</v>
          </cell>
          <cell r="X107">
            <v>0</v>
          </cell>
        </row>
        <row r="108">
          <cell r="C108" t="str">
            <v>O504980</v>
          </cell>
          <cell r="N108">
            <v>31.6</v>
          </cell>
          <cell r="O108">
            <v>1.5</v>
          </cell>
          <cell r="U108">
            <v>32459</v>
          </cell>
          <cell r="X108">
            <v>0</v>
          </cell>
        </row>
        <row r="109">
          <cell r="C109" t="str">
            <v>O507806</v>
          </cell>
          <cell r="N109">
            <v>42</v>
          </cell>
          <cell r="O109">
            <v>1</v>
          </cell>
          <cell r="U109">
            <v>42168</v>
          </cell>
          <cell r="X109">
            <v>0</v>
          </cell>
        </row>
        <row r="110">
          <cell r="C110" t="str">
            <v>O507814</v>
          </cell>
          <cell r="N110">
            <v>42.8</v>
          </cell>
          <cell r="O110">
            <v>0</v>
          </cell>
          <cell r="U110">
            <v>41971</v>
          </cell>
          <cell r="X110">
            <v>0</v>
          </cell>
        </row>
        <row r="111">
          <cell r="C111" t="str">
            <v>O507814</v>
          </cell>
          <cell r="N111">
            <v>69.099999999999994</v>
          </cell>
          <cell r="O111">
            <v>4.7</v>
          </cell>
          <cell r="U111">
            <v>72371</v>
          </cell>
          <cell r="X111">
            <v>0</v>
          </cell>
        </row>
        <row r="112">
          <cell r="C112" t="str">
            <v>O507822</v>
          </cell>
          <cell r="N112">
            <v>19</v>
          </cell>
          <cell r="O112">
            <v>0</v>
          </cell>
          <cell r="U112">
            <v>18632</v>
          </cell>
          <cell r="X112">
            <v>0</v>
          </cell>
        </row>
        <row r="113">
          <cell r="C113" t="str">
            <v>O507822</v>
          </cell>
          <cell r="N113">
            <v>7</v>
          </cell>
          <cell r="O113">
            <v>0</v>
          </cell>
          <cell r="U113">
            <v>6864</v>
          </cell>
          <cell r="X113">
            <v>0</v>
          </cell>
        </row>
        <row r="114">
          <cell r="C114" t="str">
            <v>O507831</v>
          </cell>
          <cell r="N114">
            <v>4</v>
          </cell>
          <cell r="O114">
            <v>0</v>
          </cell>
          <cell r="U114">
            <v>3923</v>
          </cell>
          <cell r="X114">
            <v>0</v>
          </cell>
        </row>
        <row r="115">
          <cell r="C115" t="str">
            <v>O507849</v>
          </cell>
          <cell r="N115">
            <v>43</v>
          </cell>
          <cell r="O115">
            <v>2.5</v>
          </cell>
          <cell r="U115">
            <v>44619</v>
          </cell>
          <cell r="X115">
            <v>0</v>
          </cell>
        </row>
        <row r="116">
          <cell r="C116" t="str">
            <v>O507857</v>
          </cell>
          <cell r="N116">
            <v>42.8</v>
          </cell>
          <cell r="O116">
            <v>4</v>
          </cell>
          <cell r="U116">
            <v>45894</v>
          </cell>
          <cell r="X116">
            <v>0</v>
          </cell>
        </row>
        <row r="117">
          <cell r="C117" t="str">
            <v>O507865</v>
          </cell>
          <cell r="N117">
            <v>8.5</v>
          </cell>
          <cell r="O117">
            <v>0</v>
          </cell>
          <cell r="U117">
            <v>8335</v>
          </cell>
          <cell r="X117">
            <v>0</v>
          </cell>
        </row>
        <row r="118">
          <cell r="C118" t="str">
            <v>O507873</v>
          </cell>
          <cell r="N118">
            <v>4.9000000000000004</v>
          </cell>
          <cell r="O118">
            <v>0</v>
          </cell>
          <cell r="U118">
            <v>4805</v>
          </cell>
          <cell r="X118">
            <v>0</v>
          </cell>
        </row>
        <row r="119">
          <cell r="C119" t="str">
            <v>O507881</v>
          </cell>
          <cell r="N119">
            <v>11</v>
          </cell>
          <cell r="O119">
            <v>0</v>
          </cell>
          <cell r="U119">
            <v>10787</v>
          </cell>
          <cell r="X119">
            <v>0</v>
          </cell>
        </row>
        <row r="120">
          <cell r="C120" t="str">
            <v>O507890</v>
          </cell>
          <cell r="N120">
            <v>13</v>
          </cell>
          <cell r="O120">
            <v>0</v>
          </cell>
          <cell r="U120">
            <v>12748</v>
          </cell>
          <cell r="X120">
            <v>0</v>
          </cell>
        </row>
        <row r="121">
          <cell r="C121" t="str">
            <v>O507890</v>
          </cell>
          <cell r="N121">
            <v>21.1</v>
          </cell>
          <cell r="O121">
            <v>0</v>
          </cell>
          <cell r="U121">
            <v>20692</v>
          </cell>
          <cell r="X121">
            <v>0</v>
          </cell>
        </row>
        <row r="122">
          <cell r="C122" t="str">
            <v>O507903</v>
          </cell>
          <cell r="N122">
            <v>13.4</v>
          </cell>
          <cell r="O122">
            <v>0</v>
          </cell>
          <cell r="U122">
            <v>13141</v>
          </cell>
          <cell r="X122">
            <v>0</v>
          </cell>
        </row>
        <row r="123">
          <cell r="C123" t="str">
            <v>O507903</v>
          </cell>
          <cell r="N123">
            <v>27.5</v>
          </cell>
          <cell r="O123">
            <v>0.5</v>
          </cell>
          <cell r="U123">
            <v>27458</v>
          </cell>
          <cell r="X123">
            <v>0</v>
          </cell>
        </row>
        <row r="124">
          <cell r="C124" t="str">
            <v>O507911</v>
          </cell>
          <cell r="N124">
            <v>36.700000000000003</v>
          </cell>
          <cell r="O124">
            <v>0.5</v>
          </cell>
          <cell r="U124">
            <v>36480</v>
          </cell>
          <cell r="X124">
            <v>0</v>
          </cell>
        </row>
        <row r="125">
          <cell r="C125" t="str">
            <v>O507911</v>
          </cell>
          <cell r="N125">
            <v>65.400000000000006</v>
          </cell>
          <cell r="O125">
            <v>2</v>
          </cell>
          <cell r="U125">
            <v>66095</v>
          </cell>
          <cell r="X125">
            <v>0</v>
          </cell>
        </row>
        <row r="126">
          <cell r="C126" t="str">
            <v>O507938</v>
          </cell>
          <cell r="N126">
            <v>27.9</v>
          </cell>
          <cell r="O126">
            <v>0</v>
          </cell>
          <cell r="U126">
            <v>27360</v>
          </cell>
          <cell r="X126">
            <v>0</v>
          </cell>
        </row>
        <row r="127">
          <cell r="C127" t="str">
            <v>O507938</v>
          </cell>
          <cell r="N127">
            <v>70.7</v>
          </cell>
          <cell r="O127">
            <v>4</v>
          </cell>
          <cell r="U127">
            <v>73254</v>
          </cell>
          <cell r="X127">
            <v>0</v>
          </cell>
        </row>
        <row r="128">
          <cell r="C128" t="str">
            <v>O507946</v>
          </cell>
          <cell r="N128">
            <v>11.5</v>
          </cell>
          <cell r="O128">
            <v>0</v>
          </cell>
          <cell r="U128">
            <v>11277</v>
          </cell>
          <cell r="X128">
            <v>0</v>
          </cell>
        </row>
        <row r="129">
          <cell r="C129" t="str">
            <v>O507954</v>
          </cell>
          <cell r="N129">
            <v>12.6</v>
          </cell>
          <cell r="O129">
            <v>0</v>
          </cell>
          <cell r="U129">
            <v>12356</v>
          </cell>
          <cell r="X129">
            <v>0</v>
          </cell>
        </row>
        <row r="130">
          <cell r="C130" t="str">
            <v>O507962</v>
          </cell>
          <cell r="N130">
            <v>8</v>
          </cell>
          <cell r="O130">
            <v>0</v>
          </cell>
          <cell r="U130">
            <v>7845</v>
          </cell>
          <cell r="X130">
            <v>0</v>
          </cell>
        </row>
        <row r="131">
          <cell r="C131" t="str">
            <v>O507962</v>
          </cell>
          <cell r="N131">
            <v>18</v>
          </cell>
          <cell r="O131">
            <v>1</v>
          </cell>
          <cell r="U131">
            <v>18632</v>
          </cell>
          <cell r="X131">
            <v>0</v>
          </cell>
        </row>
        <row r="132">
          <cell r="C132" t="str">
            <v>O507989</v>
          </cell>
          <cell r="N132">
            <v>23</v>
          </cell>
          <cell r="O132">
            <v>0</v>
          </cell>
          <cell r="U132">
            <v>22555</v>
          </cell>
          <cell r="X132">
            <v>0</v>
          </cell>
        </row>
        <row r="133">
          <cell r="C133" t="str">
            <v>O507989</v>
          </cell>
          <cell r="N133">
            <v>38</v>
          </cell>
          <cell r="O133">
            <v>2</v>
          </cell>
          <cell r="U133">
            <v>39226</v>
          </cell>
          <cell r="X133">
            <v>0</v>
          </cell>
        </row>
        <row r="134">
          <cell r="C134" t="str">
            <v>O507997</v>
          </cell>
          <cell r="N134">
            <v>7</v>
          </cell>
          <cell r="O134">
            <v>0</v>
          </cell>
          <cell r="U134">
            <v>6864</v>
          </cell>
          <cell r="X134">
            <v>0</v>
          </cell>
        </row>
        <row r="135">
          <cell r="C135" t="str">
            <v>O507997</v>
          </cell>
          <cell r="N135">
            <v>17.7</v>
          </cell>
          <cell r="O135">
            <v>0</v>
          </cell>
          <cell r="U135">
            <v>17357</v>
          </cell>
          <cell r="X135">
            <v>0</v>
          </cell>
        </row>
        <row r="136">
          <cell r="C136" t="str">
            <v>O508012</v>
          </cell>
          <cell r="N136">
            <v>6</v>
          </cell>
          <cell r="O136">
            <v>0</v>
          </cell>
          <cell r="U136">
            <v>5884</v>
          </cell>
          <cell r="X136">
            <v>0</v>
          </cell>
        </row>
        <row r="137">
          <cell r="C137" t="str">
            <v>O508021</v>
          </cell>
          <cell r="N137">
            <v>26.5</v>
          </cell>
          <cell r="O137">
            <v>0</v>
          </cell>
          <cell r="U137">
            <v>25987</v>
          </cell>
          <cell r="X137">
            <v>0</v>
          </cell>
        </row>
        <row r="138">
          <cell r="C138" t="str">
            <v>O508039</v>
          </cell>
          <cell r="N138">
            <v>11.2</v>
          </cell>
          <cell r="O138">
            <v>0.3</v>
          </cell>
          <cell r="U138">
            <v>11277</v>
          </cell>
          <cell r="X138">
            <v>0</v>
          </cell>
        </row>
        <row r="139">
          <cell r="C139" t="str">
            <v>O508039</v>
          </cell>
          <cell r="N139">
            <v>20.8</v>
          </cell>
          <cell r="O139">
            <v>0</v>
          </cell>
          <cell r="U139">
            <v>20397</v>
          </cell>
          <cell r="X139">
            <v>0</v>
          </cell>
        </row>
        <row r="140">
          <cell r="C140" t="str">
            <v>O508047</v>
          </cell>
          <cell r="N140">
            <v>10</v>
          </cell>
          <cell r="O140">
            <v>0</v>
          </cell>
          <cell r="U140">
            <v>9806</v>
          </cell>
          <cell r="X140">
            <v>0</v>
          </cell>
        </row>
        <row r="141">
          <cell r="C141" t="str">
            <v>O508047</v>
          </cell>
          <cell r="N141">
            <v>20.100000000000001</v>
          </cell>
          <cell r="O141">
            <v>0</v>
          </cell>
          <cell r="U141">
            <v>19711</v>
          </cell>
          <cell r="X141">
            <v>0</v>
          </cell>
        </row>
        <row r="142">
          <cell r="C142" t="str">
            <v>O508055</v>
          </cell>
          <cell r="N142">
            <v>9</v>
          </cell>
          <cell r="O142">
            <v>0</v>
          </cell>
          <cell r="U142">
            <v>8826</v>
          </cell>
          <cell r="X142">
            <v>0</v>
          </cell>
        </row>
        <row r="143">
          <cell r="C143" t="str">
            <v>O508055</v>
          </cell>
          <cell r="N143">
            <v>30.7</v>
          </cell>
          <cell r="O143">
            <v>0.5</v>
          </cell>
          <cell r="U143">
            <v>30596</v>
          </cell>
          <cell r="X143">
            <v>0</v>
          </cell>
        </row>
        <row r="144">
          <cell r="C144" t="str">
            <v>O508063</v>
          </cell>
          <cell r="N144">
            <v>49.7</v>
          </cell>
          <cell r="O144">
            <v>0</v>
          </cell>
          <cell r="U144">
            <v>48738</v>
          </cell>
          <cell r="X144">
            <v>0</v>
          </cell>
        </row>
        <row r="145">
          <cell r="C145" t="str">
            <v>O508063</v>
          </cell>
          <cell r="N145">
            <v>51</v>
          </cell>
          <cell r="O145">
            <v>1.4</v>
          </cell>
          <cell r="U145">
            <v>51386</v>
          </cell>
          <cell r="X145">
            <v>0</v>
          </cell>
        </row>
        <row r="146">
          <cell r="C146" t="str">
            <v>O508063</v>
          </cell>
          <cell r="N146">
            <v>35.4</v>
          </cell>
          <cell r="O146">
            <v>1.2</v>
          </cell>
          <cell r="U146">
            <v>35891</v>
          </cell>
          <cell r="X146">
            <v>0</v>
          </cell>
        </row>
        <row r="147">
          <cell r="C147" t="str">
            <v>O508063</v>
          </cell>
          <cell r="N147">
            <v>70</v>
          </cell>
          <cell r="O147">
            <v>0</v>
          </cell>
          <cell r="U147">
            <v>68645</v>
          </cell>
          <cell r="X147">
            <v>0</v>
          </cell>
        </row>
        <row r="148">
          <cell r="C148" t="str">
            <v>O508071</v>
          </cell>
          <cell r="N148">
            <v>23.5</v>
          </cell>
          <cell r="O148">
            <v>0</v>
          </cell>
          <cell r="U148">
            <v>23045</v>
          </cell>
          <cell r="X148">
            <v>0</v>
          </cell>
        </row>
        <row r="149">
          <cell r="C149" t="str">
            <v>O508071</v>
          </cell>
          <cell r="N149">
            <v>43.6</v>
          </cell>
          <cell r="O149">
            <v>1</v>
          </cell>
          <cell r="U149">
            <v>43737</v>
          </cell>
          <cell r="X149">
            <v>0</v>
          </cell>
        </row>
        <row r="150">
          <cell r="C150" t="str">
            <v>O508080</v>
          </cell>
          <cell r="N150">
            <v>15.2</v>
          </cell>
          <cell r="O150">
            <v>0</v>
          </cell>
          <cell r="U150">
            <v>14906</v>
          </cell>
          <cell r="X150">
            <v>0</v>
          </cell>
        </row>
        <row r="151">
          <cell r="C151" t="str">
            <v>O508098</v>
          </cell>
          <cell r="N151">
            <v>31</v>
          </cell>
          <cell r="O151">
            <v>0</v>
          </cell>
          <cell r="U151">
            <v>30400</v>
          </cell>
          <cell r="X151">
            <v>0</v>
          </cell>
        </row>
        <row r="152">
          <cell r="C152" t="str">
            <v>O508098</v>
          </cell>
          <cell r="N152">
            <v>39.700000000000003</v>
          </cell>
          <cell r="O152">
            <v>1</v>
          </cell>
          <cell r="U152">
            <v>39912</v>
          </cell>
          <cell r="X152">
            <v>0</v>
          </cell>
        </row>
        <row r="153">
          <cell r="C153" t="str">
            <v>O508101</v>
          </cell>
          <cell r="N153">
            <v>18.5</v>
          </cell>
          <cell r="O153">
            <v>1</v>
          </cell>
          <cell r="U153">
            <v>19122</v>
          </cell>
          <cell r="X153">
            <v>0</v>
          </cell>
        </row>
        <row r="154">
          <cell r="C154" t="str">
            <v>O508101</v>
          </cell>
          <cell r="N154">
            <v>42.4</v>
          </cell>
          <cell r="O154">
            <v>1</v>
          </cell>
          <cell r="U154">
            <v>42560</v>
          </cell>
          <cell r="X154">
            <v>0</v>
          </cell>
        </row>
        <row r="155">
          <cell r="C155" t="str">
            <v>O508101</v>
          </cell>
          <cell r="N155">
            <v>35.9</v>
          </cell>
          <cell r="O155">
            <v>0</v>
          </cell>
          <cell r="U155">
            <v>35205</v>
          </cell>
          <cell r="X155">
            <v>0</v>
          </cell>
        </row>
        <row r="156">
          <cell r="C156" t="str">
            <v>O508101</v>
          </cell>
          <cell r="N156">
            <v>7</v>
          </cell>
          <cell r="O156">
            <v>0</v>
          </cell>
          <cell r="U156">
            <v>6864</v>
          </cell>
          <cell r="X156">
            <v>0</v>
          </cell>
        </row>
        <row r="157">
          <cell r="C157" t="str">
            <v>O508101</v>
          </cell>
          <cell r="N157">
            <v>8.5</v>
          </cell>
          <cell r="O157">
            <v>0</v>
          </cell>
          <cell r="U157">
            <v>8335</v>
          </cell>
          <cell r="X157">
            <v>0</v>
          </cell>
        </row>
        <row r="158">
          <cell r="C158" t="str">
            <v>O508110</v>
          </cell>
          <cell r="N158">
            <v>38.5</v>
          </cell>
          <cell r="O158">
            <v>2.2999999999999998</v>
          </cell>
          <cell r="U158">
            <v>40010</v>
          </cell>
          <cell r="X158">
            <v>0</v>
          </cell>
        </row>
        <row r="159">
          <cell r="C159" t="str">
            <v>O508110</v>
          </cell>
          <cell r="N159">
            <v>19</v>
          </cell>
          <cell r="O159">
            <v>0</v>
          </cell>
          <cell r="U159">
            <v>18632</v>
          </cell>
          <cell r="X159">
            <v>0</v>
          </cell>
        </row>
        <row r="160">
          <cell r="C160" t="str">
            <v>O508136</v>
          </cell>
          <cell r="N160">
            <v>14</v>
          </cell>
          <cell r="O160">
            <v>0</v>
          </cell>
          <cell r="U160">
            <v>13729</v>
          </cell>
          <cell r="X160">
            <v>0</v>
          </cell>
        </row>
        <row r="161">
          <cell r="C161" t="str">
            <v>O508136</v>
          </cell>
          <cell r="N161">
            <v>33.9</v>
          </cell>
          <cell r="O161">
            <v>0</v>
          </cell>
          <cell r="U161">
            <v>33244</v>
          </cell>
          <cell r="X161">
            <v>0</v>
          </cell>
        </row>
        <row r="162">
          <cell r="C162" t="str">
            <v>O508161</v>
          </cell>
          <cell r="N162">
            <v>4.0999999999999996</v>
          </cell>
          <cell r="O162">
            <v>0</v>
          </cell>
          <cell r="U162">
            <v>4021</v>
          </cell>
          <cell r="X162">
            <v>0</v>
          </cell>
        </row>
        <row r="163">
          <cell r="C163" t="str">
            <v>O508179</v>
          </cell>
          <cell r="N163">
            <v>53.9</v>
          </cell>
          <cell r="O163">
            <v>1.1000000000000001</v>
          </cell>
          <cell r="U163">
            <v>53935</v>
          </cell>
          <cell r="X163">
            <v>0</v>
          </cell>
        </row>
        <row r="164">
          <cell r="C164" t="str">
            <v>O508179</v>
          </cell>
          <cell r="N164">
            <v>59.4</v>
          </cell>
          <cell r="O164">
            <v>4</v>
          </cell>
          <cell r="U164">
            <v>62173</v>
          </cell>
          <cell r="X164">
            <v>0</v>
          </cell>
        </row>
        <row r="165">
          <cell r="C165" t="str">
            <v>O508179</v>
          </cell>
          <cell r="N165">
            <v>64.8</v>
          </cell>
          <cell r="O165">
            <v>2</v>
          </cell>
          <cell r="U165">
            <v>65507</v>
          </cell>
          <cell r="X165">
            <v>0</v>
          </cell>
        </row>
        <row r="166">
          <cell r="C166" t="str">
            <v>O508179</v>
          </cell>
          <cell r="N166">
            <v>23</v>
          </cell>
          <cell r="O166">
            <v>2</v>
          </cell>
          <cell r="U166">
            <v>24516</v>
          </cell>
          <cell r="X166">
            <v>0</v>
          </cell>
        </row>
        <row r="167">
          <cell r="C167" t="str">
            <v>O508179</v>
          </cell>
          <cell r="N167">
            <v>22.8</v>
          </cell>
          <cell r="O167">
            <v>0</v>
          </cell>
          <cell r="U167">
            <v>22359</v>
          </cell>
          <cell r="X167">
            <v>0</v>
          </cell>
        </row>
        <row r="168">
          <cell r="C168" t="str">
            <v>O508187</v>
          </cell>
          <cell r="N168">
            <v>2</v>
          </cell>
          <cell r="O168">
            <v>0</v>
          </cell>
          <cell r="U168">
            <v>1961</v>
          </cell>
          <cell r="X168">
            <v>0</v>
          </cell>
        </row>
        <row r="169">
          <cell r="C169" t="str">
            <v>O508195</v>
          </cell>
          <cell r="N169">
            <v>26.8</v>
          </cell>
          <cell r="O169">
            <v>3.5</v>
          </cell>
          <cell r="U169">
            <v>29713</v>
          </cell>
          <cell r="X169">
            <v>0</v>
          </cell>
        </row>
        <row r="170">
          <cell r="C170" t="str">
            <v>O508195</v>
          </cell>
          <cell r="N170">
            <v>8</v>
          </cell>
          <cell r="O170">
            <v>0.3</v>
          </cell>
          <cell r="U170">
            <v>8139</v>
          </cell>
          <cell r="X170">
            <v>0</v>
          </cell>
        </row>
        <row r="171">
          <cell r="C171" t="str">
            <v>O508209</v>
          </cell>
          <cell r="N171">
            <v>27</v>
          </cell>
          <cell r="O171">
            <v>0</v>
          </cell>
          <cell r="U171">
            <v>26477</v>
          </cell>
          <cell r="X171">
            <v>0</v>
          </cell>
        </row>
        <row r="172">
          <cell r="C172" t="str">
            <v>O508209</v>
          </cell>
          <cell r="N172">
            <v>59</v>
          </cell>
          <cell r="O172">
            <v>0</v>
          </cell>
          <cell r="U172">
            <v>57858</v>
          </cell>
          <cell r="X172">
            <v>0</v>
          </cell>
        </row>
        <row r="173">
          <cell r="C173" t="str">
            <v>O508217</v>
          </cell>
          <cell r="N173">
            <v>11.5</v>
          </cell>
          <cell r="O173">
            <v>0</v>
          </cell>
          <cell r="U173">
            <v>11277</v>
          </cell>
          <cell r="X173">
            <v>0</v>
          </cell>
        </row>
        <row r="174">
          <cell r="C174" t="str">
            <v>O508217</v>
          </cell>
          <cell r="N174">
            <v>23.5</v>
          </cell>
          <cell r="O174">
            <v>0</v>
          </cell>
          <cell r="U174">
            <v>23045</v>
          </cell>
          <cell r="X174">
            <v>0</v>
          </cell>
        </row>
        <row r="175">
          <cell r="C175" t="str">
            <v>O508217</v>
          </cell>
          <cell r="N175">
            <v>8</v>
          </cell>
          <cell r="O175">
            <v>0</v>
          </cell>
          <cell r="U175">
            <v>7845</v>
          </cell>
          <cell r="X175">
            <v>0</v>
          </cell>
        </row>
        <row r="176">
          <cell r="C176" t="str">
            <v>O508217</v>
          </cell>
          <cell r="N176">
            <v>12.5</v>
          </cell>
          <cell r="O176">
            <v>0</v>
          </cell>
          <cell r="U176">
            <v>12258</v>
          </cell>
          <cell r="X176">
            <v>0</v>
          </cell>
        </row>
        <row r="177">
          <cell r="C177" t="str">
            <v>O508217</v>
          </cell>
          <cell r="N177">
            <v>25.8</v>
          </cell>
          <cell r="O177">
            <v>0</v>
          </cell>
          <cell r="U177">
            <v>25301</v>
          </cell>
          <cell r="X177">
            <v>0</v>
          </cell>
        </row>
        <row r="178">
          <cell r="C178" t="str">
            <v>O508217</v>
          </cell>
          <cell r="N178">
            <v>68.599999999999994</v>
          </cell>
          <cell r="O178">
            <v>2</v>
          </cell>
          <cell r="U178">
            <v>69233</v>
          </cell>
          <cell r="X178">
            <v>0</v>
          </cell>
        </row>
        <row r="179">
          <cell r="C179" t="str">
            <v>O508217</v>
          </cell>
          <cell r="N179">
            <v>26.8</v>
          </cell>
          <cell r="O179">
            <v>1</v>
          </cell>
          <cell r="U179">
            <v>27262</v>
          </cell>
          <cell r="X179">
            <v>0</v>
          </cell>
        </row>
        <row r="180">
          <cell r="C180" t="str">
            <v>O508217</v>
          </cell>
          <cell r="N180">
            <v>70.8</v>
          </cell>
          <cell r="O180">
            <v>2.5</v>
          </cell>
          <cell r="U180">
            <v>71881</v>
          </cell>
          <cell r="X180">
            <v>0</v>
          </cell>
        </row>
        <row r="181">
          <cell r="C181" t="str">
            <v>O508217</v>
          </cell>
          <cell r="N181">
            <v>9</v>
          </cell>
          <cell r="O181">
            <v>0</v>
          </cell>
          <cell r="U181">
            <v>8826</v>
          </cell>
          <cell r="X181">
            <v>0</v>
          </cell>
        </row>
        <row r="182">
          <cell r="C182" t="str">
            <v>O508217</v>
          </cell>
          <cell r="N182">
            <v>36.5</v>
          </cell>
          <cell r="O182">
            <v>1</v>
          </cell>
          <cell r="U182">
            <v>36774</v>
          </cell>
          <cell r="X182">
            <v>0</v>
          </cell>
        </row>
        <row r="183">
          <cell r="C183" t="str">
            <v>O508225</v>
          </cell>
          <cell r="N183">
            <v>84</v>
          </cell>
          <cell r="O183">
            <v>2.8</v>
          </cell>
          <cell r="U183">
            <v>85120</v>
          </cell>
          <cell r="X183">
            <v>0</v>
          </cell>
        </row>
        <row r="184">
          <cell r="C184" t="str">
            <v>O508233</v>
          </cell>
          <cell r="N184">
            <v>98.8</v>
          </cell>
          <cell r="O184">
            <v>5</v>
          </cell>
          <cell r="U184">
            <v>101790</v>
          </cell>
          <cell r="X184">
            <v>0</v>
          </cell>
        </row>
        <row r="185">
          <cell r="C185" t="str">
            <v>O508233</v>
          </cell>
          <cell r="N185">
            <v>17.600000000000001</v>
          </cell>
          <cell r="O185">
            <v>0</v>
          </cell>
          <cell r="U185">
            <v>17259</v>
          </cell>
          <cell r="X185">
            <v>0</v>
          </cell>
        </row>
        <row r="186">
          <cell r="C186" t="str">
            <v>O508233</v>
          </cell>
          <cell r="N186">
            <v>4</v>
          </cell>
          <cell r="O186">
            <v>0</v>
          </cell>
          <cell r="U186">
            <v>3923</v>
          </cell>
          <cell r="X186">
            <v>0</v>
          </cell>
        </row>
        <row r="187">
          <cell r="C187" t="str">
            <v>O508233</v>
          </cell>
          <cell r="N187">
            <v>14.6</v>
          </cell>
          <cell r="O187">
            <v>0</v>
          </cell>
          <cell r="U187">
            <v>14317</v>
          </cell>
          <cell r="X187">
            <v>0</v>
          </cell>
        </row>
        <row r="188">
          <cell r="C188" t="str">
            <v>O508233</v>
          </cell>
          <cell r="N188">
            <v>8</v>
          </cell>
          <cell r="O188">
            <v>0</v>
          </cell>
          <cell r="U188">
            <v>7845</v>
          </cell>
          <cell r="X188">
            <v>0</v>
          </cell>
        </row>
        <row r="189">
          <cell r="C189" t="str">
            <v>O508233</v>
          </cell>
          <cell r="N189">
            <v>8.5</v>
          </cell>
          <cell r="O189">
            <v>0</v>
          </cell>
          <cell r="U189">
            <v>8335</v>
          </cell>
          <cell r="X189">
            <v>0</v>
          </cell>
        </row>
        <row r="190">
          <cell r="C190" t="str">
            <v>O508241</v>
          </cell>
          <cell r="N190">
            <v>2</v>
          </cell>
          <cell r="O190">
            <v>0</v>
          </cell>
          <cell r="U190">
            <v>1961</v>
          </cell>
          <cell r="X190">
            <v>0</v>
          </cell>
        </row>
        <row r="191">
          <cell r="C191" t="str">
            <v>O508250</v>
          </cell>
          <cell r="N191">
            <v>42.5</v>
          </cell>
          <cell r="O191">
            <v>2</v>
          </cell>
          <cell r="U191">
            <v>43638</v>
          </cell>
          <cell r="X191">
            <v>0</v>
          </cell>
        </row>
        <row r="192">
          <cell r="C192" t="str">
            <v>O508250</v>
          </cell>
          <cell r="N192">
            <v>25</v>
          </cell>
          <cell r="O192">
            <v>1</v>
          </cell>
          <cell r="U192">
            <v>25497</v>
          </cell>
          <cell r="X192">
            <v>0</v>
          </cell>
        </row>
        <row r="193">
          <cell r="C193" t="str">
            <v>O508268</v>
          </cell>
          <cell r="N193">
            <v>2</v>
          </cell>
          <cell r="O193">
            <v>0</v>
          </cell>
          <cell r="U193">
            <v>1961</v>
          </cell>
          <cell r="X193">
            <v>0</v>
          </cell>
        </row>
        <row r="194">
          <cell r="C194" t="str">
            <v>O508276</v>
          </cell>
          <cell r="N194">
            <v>16</v>
          </cell>
          <cell r="O194">
            <v>0</v>
          </cell>
          <cell r="U194">
            <v>15690</v>
          </cell>
          <cell r="X194">
            <v>0</v>
          </cell>
        </row>
        <row r="195">
          <cell r="C195" t="str">
            <v>O508276</v>
          </cell>
          <cell r="N195">
            <v>28.7</v>
          </cell>
          <cell r="O195">
            <v>1</v>
          </cell>
          <cell r="U195">
            <v>29125</v>
          </cell>
          <cell r="X195">
            <v>0</v>
          </cell>
        </row>
        <row r="196">
          <cell r="C196" t="str">
            <v>O508276</v>
          </cell>
          <cell r="N196">
            <v>17.399999999999999</v>
          </cell>
          <cell r="O196">
            <v>0.1</v>
          </cell>
          <cell r="U196">
            <v>17161</v>
          </cell>
          <cell r="X196">
            <v>0</v>
          </cell>
        </row>
        <row r="197">
          <cell r="C197" t="str">
            <v>O508284</v>
          </cell>
          <cell r="N197">
            <v>9</v>
          </cell>
          <cell r="O197">
            <v>1</v>
          </cell>
          <cell r="U197">
            <v>9806</v>
          </cell>
          <cell r="X197">
            <v>0</v>
          </cell>
        </row>
        <row r="198">
          <cell r="C198" t="str">
            <v>O508292</v>
          </cell>
          <cell r="N198">
            <v>10</v>
          </cell>
          <cell r="O198">
            <v>0</v>
          </cell>
          <cell r="U198">
            <v>9806</v>
          </cell>
          <cell r="X198">
            <v>0</v>
          </cell>
        </row>
        <row r="199">
          <cell r="C199" t="str">
            <v>O508292</v>
          </cell>
          <cell r="N199">
            <v>21.6</v>
          </cell>
          <cell r="O199">
            <v>1.7</v>
          </cell>
          <cell r="U199">
            <v>22849</v>
          </cell>
          <cell r="X199">
            <v>0</v>
          </cell>
        </row>
        <row r="200">
          <cell r="C200" t="str">
            <v>O508306</v>
          </cell>
          <cell r="N200">
            <v>38.9</v>
          </cell>
          <cell r="O200">
            <v>1.6</v>
          </cell>
          <cell r="U200">
            <v>39716</v>
          </cell>
          <cell r="X200">
            <v>0</v>
          </cell>
        </row>
        <row r="201">
          <cell r="C201" t="str">
            <v>O508314</v>
          </cell>
          <cell r="N201">
            <v>14.5</v>
          </cell>
          <cell r="O201">
            <v>0</v>
          </cell>
          <cell r="U201">
            <v>14219</v>
          </cell>
          <cell r="X201">
            <v>0</v>
          </cell>
        </row>
        <row r="202">
          <cell r="C202" t="str">
            <v>O508322</v>
          </cell>
          <cell r="N202">
            <v>19.7</v>
          </cell>
          <cell r="O202">
            <v>0</v>
          </cell>
          <cell r="U202">
            <v>19319</v>
          </cell>
          <cell r="X202">
            <v>0</v>
          </cell>
        </row>
        <row r="203">
          <cell r="C203" t="str">
            <v>O508331</v>
          </cell>
          <cell r="N203">
            <v>2</v>
          </cell>
          <cell r="O203">
            <v>0</v>
          </cell>
          <cell r="U203">
            <v>1961</v>
          </cell>
          <cell r="X203">
            <v>0</v>
          </cell>
        </row>
        <row r="204">
          <cell r="C204" t="str">
            <v>O508349</v>
          </cell>
          <cell r="N204">
            <v>25.5</v>
          </cell>
          <cell r="O204">
            <v>0</v>
          </cell>
          <cell r="U204">
            <v>25006</v>
          </cell>
          <cell r="X204">
            <v>0</v>
          </cell>
        </row>
        <row r="205">
          <cell r="C205" t="str">
            <v>O508365</v>
          </cell>
          <cell r="N205">
            <v>9</v>
          </cell>
          <cell r="O205">
            <v>0</v>
          </cell>
          <cell r="U205">
            <v>8826</v>
          </cell>
          <cell r="X205">
            <v>0</v>
          </cell>
        </row>
        <row r="206">
          <cell r="C206" t="str">
            <v>O508365</v>
          </cell>
          <cell r="N206">
            <v>18.2</v>
          </cell>
          <cell r="O206">
            <v>0</v>
          </cell>
          <cell r="U206">
            <v>17848</v>
          </cell>
          <cell r="X206">
            <v>0</v>
          </cell>
        </row>
        <row r="207">
          <cell r="C207" t="str">
            <v>O508381</v>
          </cell>
          <cell r="N207">
            <v>30.8</v>
          </cell>
          <cell r="O207">
            <v>0</v>
          </cell>
          <cell r="U207">
            <v>30204</v>
          </cell>
          <cell r="X207">
            <v>0</v>
          </cell>
        </row>
        <row r="208">
          <cell r="C208" t="str">
            <v>O508381</v>
          </cell>
          <cell r="N208">
            <v>17.5</v>
          </cell>
          <cell r="O208">
            <v>0</v>
          </cell>
          <cell r="U208">
            <v>17161</v>
          </cell>
          <cell r="X208">
            <v>0</v>
          </cell>
        </row>
        <row r="209">
          <cell r="C209" t="str">
            <v>O528595</v>
          </cell>
          <cell r="N209">
            <v>91</v>
          </cell>
          <cell r="O209">
            <v>0</v>
          </cell>
          <cell r="U209">
            <v>193350</v>
          </cell>
          <cell r="X209">
            <v>0</v>
          </cell>
        </row>
        <row r="210">
          <cell r="C210" t="str">
            <v>O528595</v>
          </cell>
          <cell r="N210">
            <v>37.200000000000003</v>
          </cell>
          <cell r="O210">
            <v>1.8</v>
          </cell>
          <cell r="U210">
            <v>82864</v>
          </cell>
          <cell r="X210">
            <v>0</v>
          </cell>
        </row>
        <row r="211">
          <cell r="C211" t="str">
            <v>O528595</v>
          </cell>
          <cell r="N211">
            <v>12</v>
          </cell>
          <cell r="O211">
            <v>0</v>
          </cell>
          <cell r="U211">
            <v>25497</v>
          </cell>
          <cell r="X211">
            <v>0</v>
          </cell>
        </row>
        <row r="212">
          <cell r="C212" t="str">
            <v>O528595</v>
          </cell>
          <cell r="N212">
            <v>9</v>
          </cell>
          <cell r="O212">
            <v>0</v>
          </cell>
          <cell r="U212">
            <v>19122</v>
          </cell>
          <cell r="X212">
            <v>0</v>
          </cell>
        </row>
        <row r="213">
          <cell r="C213" t="str">
            <v>O528595</v>
          </cell>
          <cell r="N213">
            <v>32.700000000000003</v>
          </cell>
          <cell r="O213">
            <v>1.8</v>
          </cell>
          <cell r="U213">
            <v>73303</v>
          </cell>
          <cell r="X213">
            <v>0</v>
          </cell>
        </row>
        <row r="214">
          <cell r="C214" t="str">
            <v>O528595</v>
          </cell>
          <cell r="N214">
            <v>37.799999999999997</v>
          </cell>
          <cell r="O214">
            <v>3.3</v>
          </cell>
          <cell r="U214">
            <v>87326</v>
          </cell>
          <cell r="X214">
            <v>0</v>
          </cell>
        </row>
        <row r="215">
          <cell r="C215" t="str">
            <v>O528595</v>
          </cell>
          <cell r="N215">
            <v>45.4</v>
          </cell>
          <cell r="O215">
            <v>1.9</v>
          </cell>
          <cell r="U215">
            <v>100499</v>
          </cell>
          <cell r="X215">
            <v>0</v>
          </cell>
        </row>
        <row r="216">
          <cell r="C216" t="str">
            <v>O528595</v>
          </cell>
          <cell r="N216">
            <v>39.6</v>
          </cell>
          <cell r="O216">
            <v>2</v>
          </cell>
          <cell r="U216">
            <v>88388</v>
          </cell>
          <cell r="X216">
            <v>0</v>
          </cell>
        </row>
        <row r="217">
          <cell r="C217" t="str">
            <v>O528595</v>
          </cell>
          <cell r="N217">
            <v>53</v>
          </cell>
          <cell r="O217">
            <v>0</v>
          </cell>
          <cell r="U217">
            <v>112610</v>
          </cell>
          <cell r="X217">
            <v>0</v>
          </cell>
        </row>
        <row r="218">
          <cell r="C218" t="str">
            <v>O528595</v>
          </cell>
          <cell r="N218">
            <v>41.3</v>
          </cell>
          <cell r="O218">
            <v>1.5</v>
          </cell>
          <cell r="U218">
            <v>90938</v>
          </cell>
          <cell r="X218">
            <v>0</v>
          </cell>
        </row>
        <row r="219">
          <cell r="C219" t="str">
            <v>O529311</v>
          </cell>
          <cell r="N219">
            <v>39</v>
          </cell>
          <cell r="O219">
            <v>0.8</v>
          </cell>
          <cell r="U219">
            <v>84564</v>
          </cell>
          <cell r="X219">
            <v>0</v>
          </cell>
        </row>
        <row r="220">
          <cell r="C220" t="str">
            <v>O529311</v>
          </cell>
          <cell r="N220">
            <v>42.9</v>
          </cell>
          <cell r="O220">
            <v>1.5</v>
          </cell>
          <cell r="U220">
            <v>94338</v>
          </cell>
          <cell r="X220">
            <v>0</v>
          </cell>
        </row>
        <row r="221">
          <cell r="C221" t="str">
            <v>O529311</v>
          </cell>
          <cell r="N221">
            <v>17.100000000000001</v>
          </cell>
          <cell r="O221">
            <v>0</v>
          </cell>
          <cell r="U221">
            <v>36333</v>
          </cell>
          <cell r="X221">
            <v>0</v>
          </cell>
        </row>
        <row r="222">
          <cell r="C222" t="str">
            <v>O529311</v>
          </cell>
          <cell r="N222">
            <v>19.8</v>
          </cell>
          <cell r="O222">
            <v>3</v>
          </cell>
          <cell r="U222">
            <v>48444</v>
          </cell>
          <cell r="X222">
            <v>0</v>
          </cell>
        </row>
        <row r="223">
          <cell r="C223" t="str">
            <v>O529311</v>
          </cell>
          <cell r="N223">
            <v>34.299999999999997</v>
          </cell>
          <cell r="O223">
            <v>2</v>
          </cell>
          <cell r="U223">
            <v>77127</v>
          </cell>
          <cell r="X223">
            <v>0</v>
          </cell>
        </row>
        <row r="224">
          <cell r="C224" t="str">
            <v>O529311</v>
          </cell>
          <cell r="N224">
            <v>31.5</v>
          </cell>
          <cell r="O224">
            <v>0.8</v>
          </cell>
          <cell r="U224">
            <v>68628</v>
          </cell>
          <cell r="X224">
            <v>0</v>
          </cell>
        </row>
        <row r="225">
          <cell r="C225" t="str">
            <v>O529311</v>
          </cell>
          <cell r="N225">
            <v>6</v>
          </cell>
          <cell r="O225">
            <v>0</v>
          </cell>
          <cell r="U225">
            <v>12748</v>
          </cell>
          <cell r="X225">
            <v>0</v>
          </cell>
        </row>
        <row r="226">
          <cell r="C226" t="str">
            <v>O529320</v>
          </cell>
          <cell r="N226">
            <v>59.2</v>
          </cell>
          <cell r="O226">
            <v>3</v>
          </cell>
          <cell r="U226">
            <v>132158</v>
          </cell>
          <cell r="X226">
            <v>0</v>
          </cell>
        </row>
        <row r="227">
          <cell r="C227" t="str">
            <v>O529320</v>
          </cell>
          <cell r="N227">
            <v>46.1</v>
          </cell>
          <cell r="O227">
            <v>1</v>
          </cell>
          <cell r="U227">
            <v>100074</v>
          </cell>
          <cell r="X227">
            <v>0</v>
          </cell>
        </row>
        <row r="228">
          <cell r="C228" t="str">
            <v>O529320</v>
          </cell>
          <cell r="N228">
            <v>17</v>
          </cell>
          <cell r="O228">
            <v>0</v>
          </cell>
          <cell r="U228">
            <v>36120</v>
          </cell>
          <cell r="X228">
            <v>0</v>
          </cell>
        </row>
        <row r="229">
          <cell r="C229" t="str">
            <v>O529320</v>
          </cell>
          <cell r="N229">
            <v>32</v>
          </cell>
          <cell r="O229">
            <v>0</v>
          </cell>
          <cell r="U229">
            <v>67991</v>
          </cell>
          <cell r="X229">
            <v>0</v>
          </cell>
        </row>
        <row r="230">
          <cell r="C230" t="str">
            <v>O529320</v>
          </cell>
          <cell r="N230">
            <v>30</v>
          </cell>
          <cell r="O230">
            <v>0</v>
          </cell>
          <cell r="U230">
            <v>63742</v>
          </cell>
          <cell r="X230">
            <v>0</v>
          </cell>
        </row>
        <row r="231">
          <cell r="C231" t="str">
            <v>O529320</v>
          </cell>
          <cell r="N231">
            <v>37.4</v>
          </cell>
          <cell r="O231">
            <v>0</v>
          </cell>
          <cell r="U231">
            <v>79465</v>
          </cell>
          <cell r="X231">
            <v>0</v>
          </cell>
        </row>
        <row r="232">
          <cell r="C232" t="str">
            <v>O529320</v>
          </cell>
          <cell r="N232">
            <v>40.200000000000003</v>
          </cell>
          <cell r="O232">
            <v>1.2</v>
          </cell>
          <cell r="U232">
            <v>87963</v>
          </cell>
          <cell r="X232">
            <v>0</v>
          </cell>
        </row>
        <row r="233">
          <cell r="C233" t="str">
            <v>O529320</v>
          </cell>
          <cell r="N233">
            <v>47</v>
          </cell>
          <cell r="O233">
            <v>2.7</v>
          </cell>
          <cell r="U233">
            <v>105599</v>
          </cell>
          <cell r="X233">
            <v>0</v>
          </cell>
        </row>
        <row r="234">
          <cell r="C234" t="str">
            <v>O529320</v>
          </cell>
          <cell r="N234">
            <v>33.299999999999997</v>
          </cell>
          <cell r="O234">
            <v>3</v>
          </cell>
          <cell r="U234">
            <v>77127</v>
          </cell>
          <cell r="X234">
            <v>0</v>
          </cell>
        </row>
        <row r="235">
          <cell r="C235" t="str">
            <v>O529320</v>
          </cell>
          <cell r="N235">
            <v>66.2</v>
          </cell>
          <cell r="O235">
            <v>3</v>
          </cell>
          <cell r="U235">
            <v>147031</v>
          </cell>
          <cell r="X235">
            <v>0</v>
          </cell>
        </row>
        <row r="236">
          <cell r="C236" t="str">
            <v>O529320</v>
          </cell>
          <cell r="N236">
            <v>39.1</v>
          </cell>
          <cell r="O236">
            <v>4.3</v>
          </cell>
          <cell r="U236">
            <v>92213</v>
          </cell>
          <cell r="X236">
            <v>0</v>
          </cell>
        </row>
        <row r="237">
          <cell r="C237" t="str">
            <v>O529320</v>
          </cell>
          <cell r="N237">
            <v>22.1</v>
          </cell>
          <cell r="O237">
            <v>0</v>
          </cell>
          <cell r="U237">
            <v>46956</v>
          </cell>
          <cell r="X237">
            <v>0</v>
          </cell>
        </row>
        <row r="238">
          <cell r="C238" t="str">
            <v>O529320</v>
          </cell>
          <cell r="N238">
            <v>16</v>
          </cell>
          <cell r="O238">
            <v>0</v>
          </cell>
          <cell r="U238">
            <v>33996</v>
          </cell>
          <cell r="X238">
            <v>0</v>
          </cell>
        </row>
        <row r="239">
          <cell r="C239" t="str">
            <v>O529320</v>
          </cell>
          <cell r="N239">
            <v>17</v>
          </cell>
          <cell r="O239">
            <v>0</v>
          </cell>
          <cell r="U239">
            <v>36120</v>
          </cell>
          <cell r="X239">
            <v>0</v>
          </cell>
        </row>
        <row r="240">
          <cell r="C240" t="str">
            <v>O529320</v>
          </cell>
          <cell r="N240">
            <v>25</v>
          </cell>
          <cell r="O240">
            <v>0</v>
          </cell>
          <cell r="U240">
            <v>53118</v>
          </cell>
          <cell r="X240">
            <v>0</v>
          </cell>
        </row>
        <row r="241">
          <cell r="C241" t="str">
            <v>O529320</v>
          </cell>
          <cell r="N241">
            <v>18</v>
          </cell>
          <cell r="O241">
            <v>0</v>
          </cell>
          <cell r="U241">
            <v>38245</v>
          </cell>
          <cell r="X241">
            <v>0</v>
          </cell>
        </row>
        <row r="242">
          <cell r="C242" t="str">
            <v>O529320</v>
          </cell>
          <cell r="N242">
            <v>18</v>
          </cell>
          <cell r="O242">
            <v>0</v>
          </cell>
          <cell r="U242">
            <v>38245</v>
          </cell>
          <cell r="X242">
            <v>0</v>
          </cell>
        </row>
        <row r="243">
          <cell r="C243" t="str">
            <v>O529320</v>
          </cell>
          <cell r="N243">
            <v>15</v>
          </cell>
          <cell r="O243">
            <v>0.3</v>
          </cell>
          <cell r="U243">
            <v>32508</v>
          </cell>
          <cell r="X243">
            <v>0</v>
          </cell>
        </row>
        <row r="244">
          <cell r="C244" t="str">
            <v>O529320</v>
          </cell>
          <cell r="N244">
            <v>18</v>
          </cell>
          <cell r="O244">
            <v>0</v>
          </cell>
          <cell r="U244">
            <v>38245</v>
          </cell>
          <cell r="X244">
            <v>0</v>
          </cell>
        </row>
        <row r="245">
          <cell r="C245" t="str">
            <v>O529320</v>
          </cell>
          <cell r="N245">
            <v>41</v>
          </cell>
          <cell r="O245">
            <v>2.5</v>
          </cell>
          <cell r="U245">
            <v>92425</v>
          </cell>
          <cell r="X245">
            <v>0</v>
          </cell>
        </row>
        <row r="246">
          <cell r="C246" t="str">
            <v>O529320</v>
          </cell>
          <cell r="N246">
            <v>8</v>
          </cell>
          <cell r="O246">
            <v>0</v>
          </cell>
          <cell r="U246">
            <v>16998</v>
          </cell>
          <cell r="X246">
            <v>0</v>
          </cell>
        </row>
        <row r="247">
          <cell r="C247" t="str">
            <v>O529338</v>
          </cell>
          <cell r="N247">
            <v>16</v>
          </cell>
          <cell r="O247">
            <v>0</v>
          </cell>
          <cell r="U247">
            <v>33996</v>
          </cell>
          <cell r="X247">
            <v>0</v>
          </cell>
        </row>
        <row r="248">
          <cell r="C248" t="str">
            <v>O529338</v>
          </cell>
          <cell r="N248">
            <v>59.2</v>
          </cell>
          <cell r="O248">
            <v>2.5</v>
          </cell>
          <cell r="U248">
            <v>131095</v>
          </cell>
          <cell r="X248">
            <v>0</v>
          </cell>
        </row>
        <row r="249">
          <cell r="C249" t="str">
            <v>O529338</v>
          </cell>
          <cell r="N249">
            <v>53.1</v>
          </cell>
          <cell r="O249">
            <v>2</v>
          </cell>
          <cell r="U249">
            <v>117072</v>
          </cell>
          <cell r="X249">
            <v>0</v>
          </cell>
        </row>
        <row r="250">
          <cell r="C250" t="str">
            <v>O529338</v>
          </cell>
          <cell r="N250">
            <v>39.9</v>
          </cell>
          <cell r="O250">
            <v>2</v>
          </cell>
          <cell r="U250">
            <v>89026</v>
          </cell>
          <cell r="X250">
            <v>0</v>
          </cell>
        </row>
        <row r="251">
          <cell r="C251" t="str">
            <v>O529338</v>
          </cell>
          <cell r="N251">
            <v>24.5</v>
          </cell>
          <cell r="O251">
            <v>0.8</v>
          </cell>
          <cell r="U251">
            <v>53755</v>
          </cell>
          <cell r="X251">
            <v>0</v>
          </cell>
        </row>
        <row r="252">
          <cell r="C252" t="str">
            <v>O529338</v>
          </cell>
          <cell r="N252">
            <v>17.5</v>
          </cell>
          <cell r="O252">
            <v>0.5</v>
          </cell>
          <cell r="U252">
            <v>38245</v>
          </cell>
          <cell r="X252">
            <v>0</v>
          </cell>
        </row>
        <row r="253">
          <cell r="C253" t="str">
            <v>O529346</v>
          </cell>
          <cell r="N253">
            <v>66</v>
          </cell>
          <cell r="O253">
            <v>3</v>
          </cell>
          <cell r="U253">
            <v>146606</v>
          </cell>
          <cell r="X253">
            <v>0</v>
          </cell>
        </row>
        <row r="254">
          <cell r="C254" t="str">
            <v>O529346</v>
          </cell>
          <cell r="N254">
            <v>71</v>
          </cell>
          <cell r="O254">
            <v>2</v>
          </cell>
          <cell r="U254">
            <v>155105</v>
          </cell>
          <cell r="X254">
            <v>0</v>
          </cell>
        </row>
        <row r="255">
          <cell r="C255" t="str">
            <v>O529346</v>
          </cell>
          <cell r="N255">
            <v>31.2</v>
          </cell>
          <cell r="O255">
            <v>1.7</v>
          </cell>
          <cell r="U255">
            <v>69903</v>
          </cell>
          <cell r="X255">
            <v>0</v>
          </cell>
        </row>
        <row r="256">
          <cell r="C256" t="str">
            <v>O529346</v>
          </cell>
          <cell r="N256">
            <v>38.4</v>
          </cell>
          <cell r="O256">
            <v>1.8</v>
          </cell>
          <cell r="U256">
            <v>85414</v>
          </cell>
          <cell r="X256">
            <v>0</v>
          </cell>
        </row>
        <row r="257">
          <cell r="C257" t="str">
            <v>O529346</v>
          </cell>
          <cell r="N257">
            <v>53</v>
          </cell>
          <cell r="O257">
            <v>1</v>
          </cell>
          <cell r="U257">
            <v>114735</v>
          </cell>
          <cell r="X257">
            <v>0</v>
          </cell>
        </row>
        <row r="258">
          <cell r="C258" t="str">
            <v>O529346</v>
          </cell>
          <cell r="N258">
            <v>67.099999999999994</v>
          </cell>
          <cell r="O258">
            <v>4</v>
          </cell>
          <cell r="U258">
            <v>151068</v>
          </cell>
          <cell r="X258">
            <v>0</v>
          </cell>
        </row>
        <row r="259">
          <cell r="C259" t="str">
            <v>O529346</v>
          </cell>
          <cell r="N259">
            <v>43.5</v>
          </cell>
          <cell r="O259">
            <v>1.4</v>
          </cell>
          <cell r="U259">
            <v>95400</v>
          </cell>
          <cell r="X259">
            <v>0</v>
          </cell>
        </row>
        <row r="260">
          <cell r="C260" t="str">
            <v>O529346</v>
          </cell>
          <cell r="N260">
            <v>44</v>
          </cell>
          <cell r="O260">
            <v>1.3</v>
          </cell>
          <cell r="U260">
            <v>96250</v>
          </cell>
          <cell r="X260">
            <v>0</v>
          </cell>
        </row>
        <row r="261">
          <cell r="C261" t="str">
            <v>O529354</v>
          </cell>
          <cell r="N261">
            <v>13</v>
          </cell>
          <cell r="O261">
            <v>0</v>
          </cell>
          <cell r="U261">
            <v>27621</v>
          </cell>
          <cell r="X261">
            <v>0</v>
          </cell>
        </row>
        <row r="262">
          <cell r="C262" t="str">
            <v>O529354</v>
          </cell>
          <cell r="N262">
            <v>55</v>
          </cell>
          <cell r="O262">
            <v>7</v>
          </cell>
          <cell r="U262">
            <v>131733</v>
          </cell>
          <cell r="X262">
            <v>0</v>
          </cell>
        </row>
        <row r="263">
          <cell r="C263" t="str">
            <v>O529354</v>
          </cell>
          <cell r="N263">
            <v>13</v>
          </cell>
          <cell r="O263">
            <v>1</v>
          </cell>
          <cell r="U263">
            <v>29746</v>
          </cell>
          <cell r="X263">
            <v>0</v>
          </cell>
        </row>
        <row r="264">
          <cell r="C264" t="str">
            <v>O529354</v>
          </cell>
          <cell r="N264">
            <v>67</v>
          </cell>
          <cell r="O264">
            <v>4</v>
          </cell>
          <cell r="U264">
            <v>150855</v>
          </cell>
          <cell r="X264">
            <v>0</v>
          </cell>
        </row>
        <row r="265">
          <cell r="C265" t="str">
            <v>O529354</v>
          </cell>
          <cell r="N265">
            <v>8</v>
          </cell>
          <cell r="O265">
            <v>0</v>
          </cell>
          <cell r="U265">
            <v>16998</v>
          </cell>
          <cell r="X265">
            <v>0</v>
          </cell>
        </row>
        <row r="266">
          <cell r="C266" t="str">
            <v>O529354</v>
          </cell>
          <cell r="N266">
            <v>11</v>
          </cell>
          <cell r="O266">
            <v>0</v>
          </cell>
          <cell r="U266">
            <v>23372</v>
          </cell>
          <cell r="X266">
            <v>0</v>
          </cell>
        </row>
        <row r="267">
          <cell r="C267" t="str">
            <v>O529354</v>
          </cell>
          <cell r="N267">
            <v>15</v>
          </cell>
          <cell r="O267">
            <v>0</v>
          </cell>
          <cell r="U267">
            <v>31871</v>
          </cell>
          <cell r="X267">
            <v>0</v>
          </cell>
        </row>
        <row r="268">
          <cell r="C268" t="str">
            <v>O529354</v>
          </cell>
          <cell r="N268">
            <v>9</v>
          </cell>
          <cell r="O268">
            <v>0</v>
          </cell>
          <cell r="U268">
            <v>19122</v>
          </cell>
          <cell r="X268">
            <v>0</v>
          </cell>
        </row>
        <row r="269">
          <cell r="C269" t="str">
            <v>O529354</v>
          </cell>
          <cell r="N269">
            <v>9</v>
          </cell>
          <cell r="O269">
            <v>0</v>
          </cell>
          <cell r="U269">
            <v>19122</v>
          </cell>
          <cell r="X269">
            <v>0</v>
          </cell>
        </row>
        <row r="270">
          <cell r="C270" t="str">
            <v>O529354</v>
          </cell>
          <cell r="N270">
            <v>28</v>
          </cell>
          <cell r="O270">
            <v>3.3</v>
          </cell>
          <cell r="U270">
            <v>66504</v>
          </cell>
          <cell r="X270">
            <v>0</v>
          </cell>
        </row>
        <row r="271">
          <cell r="C271" t="str">
            <v>O529354</v>
          </cell>
          <cell r="N271">
            <v>6</v>
          </cell>
          <cell r="O271">
            <v>0</v>
          </cell>
          <cell r="U271">
            <v>12748</v>
          </cell>
          <cell r="X271">
            <v>0</v>
          </cell>
        </row>
        <row r="272">
          <cell r="C272" t="str">
            <v>O529362</v>
          </cell>
          <cell r="N272">
            <v>37.6</v>
          </cell>
          <cell r="O272">
            <v>1</v>
          </cell>
          <cell r="U272">
            <v>82014</v>
          </cell>
          <cell r="X272">
            <v>0</v>
          </cell>
        </row>
        <row r="273">
          <cell r="C273" t="str">
            <v>O529362</v>
          </cell>
          <cell r="N273">
            <v>19</v>
          </cell>
          <cell r="O273">
            <v>0</v>
          </cell>
          <cell r="U273">
            <v>40370</v>
          </cell>
          <cell r="X273">
            <v>0</v>
          </cell>
        </row>
        <row r="274">
          <cell r="C274" t="str">
            <v>O529371</v>
          </cell>
          <cell r="N274">
            <v>66.900000000000006</v>
          </cell>
          <cell r="O274">
            <v>3</v>
          </cell>
          <cell r="U274">
            <v>148518</v>
          </cell>
          <cell r="X274">
            <v>0</v>
          </cell>
        </row>
        <row r="275">
          <cell r="C275" t="str">
            <v>O529371</v>
          </cell>
          <cell r="N275">
            <v>33.5</v>
          </cell>
          <cell r="O275">
            <v>0.8</v>
          </cell>
          <cell r="U275">
            <v>72878</v>
          </cell>
          <cell r="X275">
            <v>0</v>
          </cell>
        </row>
        <row r="276">
          <cell r="C276" t="str">
            <v>O529371</v>
          </cell>
          <cell r="N276">
            <v>38</v>
          </cell>
          <cell r="O276">
            <v>0.8</v>
          </cell>
          <cell r="U276">
            <v>82439</v>
          </cell>
          <cell r="X276">
            <v>0</v>
          </cell>
        </row>
        <row r="277">
          <cell r="C277" t="str">
            <v>O529371</v>
          </cell>
          <cell r="N277">
            <v>35.6</v>
          </cell>
          <cell r="O277">
            <v>1.7</v>
          </cell>
          <cell r="U277">
            <v>79252</v>
          </cell>
          <cell r="X277">
            <v>0</v>
          </cell>
        </row>
        <row r="278">
          <cell r="C278" t="str">
            <v>O529389</v>
          </cell>
          <cell r="N278">
            <v>97</v>
          </cell>
          <cell r="O278">
            <v>0</v>
          </cell>
          <cell r="U278">
            <v>206098</v>
          </cell>
          <cell r="X278">
            <v>0</v>
          </cell>
        </row>
        <row r="279">
          <cell r="C279" t="str">
            <v>O529389</v>
          </cell>
          <cell r="N279">
            <v>44.8</v>
          </cell>
          <cell r="O279">
            <v>2</v>
          </cell>
          <cell r="U279">
            <v>99437</v>
          </cell>
          <cell r="X279">
            <v>0</v>
          </cell>
        </row>
        <row r="280">
          <cell r="C280" t="str">
            <v>O529389</v>
          </cell>
          <cell r="N280">
            <v>41.7</v>
          </cell>
          <cell r="O280">
            <v>4.3</v>
          </cell>
          <cell r="U280">
            <v>97737</v>
          </cell>
          <cell r="X280">
            <v>0</v>
          </cell>
        </row>
        <row r="281">
          <cell r="C281" t="str">
            <v>O529389</v>
          </cell>
          <cell r="N281">
            <v>37.5</v>
          </cell>
          <cell r="O281">
            <v>2</v>
          </cell>
          <cell r="U281">
            <v>83926</v>
          </cell>
          <cell r="X281">
            <v>0</v>
          </cell>
        </row>
        <row r="282">
          <cell r="C282" t="str">
            <v>O529389</v>
          </cell>
          <cell r="N282">
            <v>43.3</v>
          </cell>
          <cell r="O282">
            <v>2.2000000000000002</v>
          </cell>
          <cell r="U282">
            <v>96675</v>
          </cell>
          <cell r="X282">
            <v>0</v>
          </cell>
        </row>
        <row r="283">
          <cell r="C283" t="str">
            <v>O529397</v>
          </cell>
          <cell r="N283">
            <v>97</v>
          </cell>
          <cell r="O283">
            <v>0</v>
          </cell>
          <cell r="U283">
            <v>206098</v>
          </cell>
          <cell r="X283">
            <v>0</v>
          </cell>
        </row>
        <row r="284">
          <cell r="C284" t="str">
            <v>O529397</v>
          </cell>
          <cell r="N284">
            <v>74.2</v>
          </cell>
          <cell r="O284">
            <v>1</v>
          </cell>
          <cell r="U284">
            <v>159779</v>
          </cell>
          <cell r="X284">
            <v>0</v>
          </cell>
        </row>
        <row r="285">
          <cell r="C285" t="str">
            <v>O529397</v>
          </cell>
          <cell r="N285">
            <v>46</v>
          </cell>
          <cell r="O285">
            <v>1</v>
          </cell>
          <cell r="U285">
            <v>99862</v>
          </cell>
          <cell r="X285">
            <v>0</v>
          </cell>
        </row>
        <row r="286">
          <cell r="C286" t="str">
            <v>O529397</v>
          </cell>
          <cell r="N286">
            <v>44.7</v>
          </cell>
          <cell r="O286">
            <v>3</v>
          </cell>
          <cell r="U286">
            <v>101349</v>
          </cell>
          <cell r="X286">
            <v>0</v>
          </cell>
        </row>
        <row r="287">
          <cell r="C287" t="str">
            <v>O529401</v>
          </cell>
          <cell r="N287">
            <v>7</v>
          </cell>
          <cell r="O287">
            <v>1</v>
          </cell>
          <cell r="U287">
            <v>16998</v>
          </cell>
          <cell r="X287">
            <v>0</v>
          </cell>
        </row>
        <row r="288">
          <cell r="C288" t="str">
            <v>O529419</v>
          </cell>
          <cell r="N288">
            <v>49.9</v>
          </cell>
          <cell r="O288">
            <v>5</v>
          </cell>
          <cell r="U288">
            <v>116647</v>
          </cell>
          <cell r="X288">
            <v>0</v>
          </cell>
        </row>
        <row r="289">
          <cell r="C289" t="str">
            <v>O529419</v>
          </cell>
          <cell r="N289">
            <v>22</v>
          </cell>
          <cell r="O289">
            <v>0</v>
          </cell>
          <cell r="U289">
            <v>46744</v>
          </cell>
          <cell r="X289">
            <v>0</v>
          </cell>
        </row>
        <row r="290">
          <cell r="C290" t="str">
            <v>O529427</v>
          </cell>
          <cell r="N290">
            <v>74</v>
          </cell>
          <cell r="O290">
            <v>1</v>
          </cell>
          <cell r="U290">
            <v>159354</v>
          </cell>
          <cell r="X290">
            <v>0</v>
          </cell>
        </row>
        <row r="291">
          <cell r="C291" t="str">
            <v>O529435</v>
          </cell>
          <cell r="N291">
            <v>11</v>
          </cell>
          <cell r="O291">
            <v>0</v>
          </cell>
          <cell r="U291">
            <v>23372</v>
          </cell>
          <cell r="X291">
            <v>0</v>
          </cell>
        </row>
        <row r="292">
          <cell r="C292" t="str">
            <v>O529443</v>
          </cell>
          <cell r="N292">
            <v>40.9</v>
          </cell>
          <cell r="O292">
            <v>2</v>
          </cell>
          <cell r="U292">
            <v>91150</v>
          </cell>
          <cell r="X292">
            <v>0</v>
          </cell>
        </row>
        <row r="293">
          <cell r="C293" t="str">
            <v>O529460</v>
          </cell>
          <cell r="N293">
            <v>311.2</v>
          </cell>
          <cell r="O293">
            <v>14</v>
          </cell>
          <cell r="U293">
            <v>690959</v>
          </cell>
          <cell r="X293">
            <v>0</v>
          </cell>
        </row>
        <row r="294">
          <cell r="C294" t="str">
            <v>O529460</v>
          </cell>
          <cell r="N294">
            <v>45.8</v>
          </cell>
          <cell r="O294">
            <v>2.6</v>
          </cell>
          <cell r="U294">
            <v>102836</v>
          </cell>
          <cell r="X294">
            <v>0</v>
          </cell>
        </row>
        <row r="295">
          <cell r="C295" t="str">
            <v>O529460</v>
          </cell>
          <cell r="N295">
            <v>49.3</v>
          </cell>
          <cell r="O295">
            <v>3.6</v>
          </cell>
          <cell r="U295">
            <v>112398</v>
          </cell>
          <cell r="X295">
            <v>0</v>
          </cell>
        </row>
        <row r="296">
          <cell r="C296" t="str">
            <v>O529460</v>
          </cell>
          <cell r="N296">
            <v>45.8</v>
          </cell>
          <cell r="O296">
            <v>3.4</v>
          </cell>
          <cell r="U296">
            <v>104536</v>
          </cell>
          <cell r="X296">
            <v>0</v>
          </cell>
        </row>
        <row r="297">
          <cell r="C297" t="str">
            <v>O529460</v>
          </cell>
          <cell r="N297">
            <v>51.6</v>
          </cell>
          <cell r="O297">
            <v>2</v>
          </cell>
          <cell r="U297">
            <v>113885</v>
          </cell>
          <cell r="X297">
            <v>0</v>
          </cell>
        </row>
        <row r="298">
          <cell r="C298" t="str">
            <v>O529460</v>
          </cell>
          <cell r="N298">
            <v>65.5</v>
          </cell>
          <cell r="O298">
            <v>2</v>
          </cell>
          <cell r="U298">
            <v>143419</v>
          </cell>
          <cell r="X298">
            <v>0</v>
          </cell>
        </row>
        <row r="299">
          <cell r="C299" t="str">
            <v>O529460</v>
          </cell>
          <cell r="N299">
            <v>39.5</v>
          </cell>
          <cell r="O299">
            <v>2</v>
          </cell>
          <cell r="U299">
            <v>88176</v>
          </cell>
          <cell r="X299">
            <v>0</v>
          </cell>
        </row>
        <row r="300">
          <cell r="C300" t="str">
            <v>O529460</v>
          </cell>
          <cell r="N300">
            <v>40.299999999999997</v>
          </cell>
          <cell r="O300">
            <v>1.8</v>
          </cell>
          <cell r="U300">
            <v>89451</v>
          </cell>
          <cell r="X300">
            <v>0</v>
          </cell>
        </row>
        <row r="301">
          <cell r="C301" t="str">
            <v>O529460</v>
          </cell>
          <cell r="N301">
            <v>40.700000000000003</v>
          </cell>
          <cell r="O301">
            <v>1</v>
          </cell>
          <cell r="U301">
            <v>88601</v>
          </cell>
          <cell r="X301">
            <v>0</v>
          </cell>
        </row>
        <row r="302">
          <cell r="C302" t="str">
            <v>O529460</v>
          </cell>
          <cell r="N302">
            <v>51.3</v>
          </cell>
          <cell r="O302">
            <v>2.5</v>
          </cell>
          <cell r="U302">
            <v>114310</v>
          </cell>
          <cell r="X302">
            <v>0</v>
          </cell>
        </row>
        <row r="303">
          <cell r="C303" t="str">
            <v>O529460</v>
          </cell>
          <cell r="N303">
            <v>47.6</v>
          </cell>
          <cell r="O303">
            <v>3</v>
          </cell>
          <cell r="U303">
            <v>107511</v>
          </cell>
          <cell r="X303">
            <v>0</v>
          </cell>
        </row>
        <row r="304">
          <cell r="C304" t="str">
            <v>O529460</v>
          </cell>
          <cell r="N304">
            <v>61.6</v>
          </cell>
          <cell r="O304">
            <v>2</v>
          </cell>
          <cell r="U304">
            <v>135132</v>
          </cell>
          <cell r="X304">
            <v>0</v>
          </cell>
        </row>
        <row r="305">
          <cell r="C305" t="str">
            <v>O529494</v>
          </cell>
          <cell r="N305">
            <v>40.5</v>
          </cell>
          <cell r="O305">
            <v>3.3</v>
          </cell>
          <cell r="U305">
            <v>93063</v>
          </cell>
          <cell r="X305">
            <v>0</v>
          </cell>
        </row>
        <row r="306">
          <cell r="C306" t="str">
            <v>O545333</v>
          </cell>
          <cell r="N306">
            <v>31.7</v>
          </cell>
          <cell r="O306">
            <v>0</v>
          </cell>
          <cell r="U306">
            <v>31086</v>
          </cell>
          <cell r="X306">
            <v>0</v>
          </cell>
        </row>
        <row r="307">
          <cell r="C307" t="str">
            <v>O545333</v>
          </cell>
          <cell r="N307">
            <v>67.099999999999994</v>
          </cell>
          <cell r="O307">
            <v>3</v>
          </cell>
          <cell r="U307">
            <v>68743</v>
          </cell>
          <cell r="X307">
            <v>0</v>
          </cell>
        </row>
        <row r="308">
          <cell r="C308" t="str">
            <v>O555487</v>
          </cell>
          <cell r="N308">
            <v>7.2</v>
          </cell>
          <cell r="O308">
            <v>0</v>
          </cell>
          <cell r="U308">
            <v>7061</v>
          </cell>
          <cell r="X308">
            <v>0</v>
          </cell>
        </row>
        <row r="309">
          <cell r="C309" t="str">
            <v>O555495</v>
          </cell>
          <cell r="N309">
            <v>4</v>
          </cell>
          <cell r="O309">
            <v>0</v>
          </cell>
          <cell r="U309">
            <v>3923</v>
          </cell>
          <cell r="X309">
            <v>0</v>
          </cell>
        </row>
        <row r="310">
          <cell r="C310" t="str">
            <v>O555509</v>
          </cell>
          <cell r="N310">
            <v>11</v>
          </cell>
          <cell r="O310">
            <v>0</v>
          </cell>
          <cell r="U310">
            <v>10787</v>
          </cell>
          <cell r="X310">
            <v>0</v>
          </cell>
        </row>
        <row r="311">
          <cell r="C311" t="str">
            <v>C10</v>
          </cell>
          <cell r="N311">
            <v>33.700000000000003</v>
          </cell>
          <cell r="O311">
            <v>0.5</v>
          </cell>
          <cell r="U311">
            <v>39128</v>
          </cell>
          <cell r="X311">
            <v>0</v>
          </cell>
        </row>
        <row r="312">
          <cell r="C312" t="str">
            <v>C10</v>
          </cell>
          <cell r="N312">
            <v>12.8</v>
          </cell>
          <cell r="O312">
            <v>0</v>
          </cell>
          <cell r="U312">
            <v>14644</v>
          </cell>
          <cell r="X312">
            <v>0</v>
          </cell>
        </row>
        <row r="313">
          <cell r="C313" t="str">
            <v>C10</v>
          </cell>
          <cell r="N313">
            <v>8.5</v>
          </cell>
          <cell r="O313">
            <v>0</v>
          </cell>
          <cell r="U313">
            <v>8335</v>
          </cell>
          <cell r="X313">
            <v>0</v>
          </cell>
        </row>
        <row r="314">
          <cell r="C314" t="str">
            <v>C13</v>
          </cell>
          <cell r="N314">
            <v>36</v>
          </cell>
          <cell r="O314">
            <v>0.5</v>
          </cell>
          <cell r="U314">
            <v>41759</v>
          </cell>
          <cell r="X314">
            <v>0</v>
          </cell>
        </row>
        <row r="315">
          <cell r="C315" t="str">
            <v>C13</v>
          </cell>
          <cell r="N315">
            <v>44.6</v>
          </cell>
          <cell r="O315">
            <v>0.9</v>
          </cell>
          <cell r="U315">
            <v>52056</v>
          </cell>
          <cell r="X315">
            <v>0</v>
          </cell>
        </row>
        <row r="316">
          <cell r="C316" t="str">
            <v>C13</v>
          </cell>
          <cell r="N316">
            <v>57.2</v>
          </cell>
          <cell r="O316">
            <v>2.7</v>
          </cell>
          <cell r="U316">
            <v>127271</v>
          </cell>
          <cell r="X316">
            <v>0</v>
          </cell>
        </row>
        <row r="317">
          <cell r="C317" t="str">
            <v>C14</v>
          </cell>
          <cell r="N317">
            <v>33.1</v>
          </cell>
          <cell r="O317">
            <v>1</v>
          </cell>
          <cell r="U317">
            <v>72453</v>
          </cell>
          <cell r="X317">
            <v>0</v>
          </cell>
        </row>
        <row r="318">
          <cell r="C318" t="str">
            <v>C14</v>
          </cell>
          <cell r="N318">
            <v>43.3</v>
          </cell>
          <cell r="O318">
            <v>1</v>
          </cell>
          <cell r="U318">
            <v>94125</v>
          </cell>
          <cell r="X318">
            <v>0</v>
          </cell>
        </row>
        <row r="319">
          <cell r="C319" t="str">
            <v>C20</v>
          </cell>
          <cell r="N319">
            <v>7.6</v>
          </cell>
          <cell r="O319">
            <v>0</v>
          </cell>
          <cell r="U319">
            <v>16148</v>
          </cell>
          <cell r="X319">
            <v>0</v>
          </cell>
        </row>
        <row r="320">
          <cell r="C320" t="str">
            <v>C22</v>
          </cell>
          <cell r="N320">
            <v>41.4</v>
          </cell>
          <cell r="O320">
            <v>2.1</v>
          </cell>
          <cell r="U320">
            <v>92425</v>
          </cell>
          <cell r="X320">
            <v>0</v>
          </cell>
        </row>
        <row r="321">
          <cell r="C321" t="str">
            <v>C25</v>
          </cell>
          <cell r="N321">
            <v>4</v>
          </cell>
          <cell r="O321">
            <v>0</v>
          </cell>
          <cell r="U321">
            <v>3923</v>
          </cell>
          <cell r="X321">
            <v>0</v>
          </cell>
        </row>
        <row r="322">
          <cell r="C322" t="str">
            <v>C27</v>
          </cell>
          <cell r="N322">
            <v>4</v>
          </cell>
          <cell r="O322">
            <v>0</v>
          </cell>
          <cell r="U322">
            <v>8499</v>
          </cell>
          <cell r="X322">
            <v>0</v>
          </cell>
        </row>
        <row r="323">
          <cell r="C323" t="str">
            <v>C58</v>
          </cell>
          <cell r="N323">
            <v>20.2</v>
          </cell>
          <cell r="O323">
            <v>0</v>
          </cell>
          <cell r="U323">
            <v>42919</v>
          </cell>
          <cell r="X323">
            <v>0</v>
          </cell>
        </row>
        <row r="324">
          <cell r="C324" t="str">
            <v>C58</v>
          </cell>
          <cell r="N324">
            <v>50</v>
          </cell>
          <cell r="O324">
            <v>1</v>
          </cell>
          <cell r="U324">
            <v>108361</v>
          </cell>
          <cell r="X324">
            <v>0</v>
          </cell>
        </row>
        <row r="325">
          <cell r="C325" t="str">
            <v>C58</v>
          </cell>
          <cell r="N325">
            <v>53.9</v>
          </cell>
          <cell r="O325">
            <v>0</v>
          </cell>
          <cell r="U325">
            <v>114522</v>
          </cell>
          <cell r="X325">
            <v>0</v>
          </cell>
        </row>
        <row r="326">
          <cell r="C326" t="str">
            <v>C58</v>
          </cell>
          <cell r="N326">
            <v>9</v>
          </cell>
          <cell r="O326">
            <v>0</v>
          </cell>
          <cell r="U326">
            <v>19122</v>
          </cell>
          <cell r="X326">
            <v>0</v>
          </cell>
        </row>
        <row r="327">
          <cell r="C327" t="str">
            <v>C58</v>
          </cell>
          <cell r="N327">
            <v>8</v>
          </cell>
          <cell r="O327">
            <v>0</v>
          </cell>
          <cell r="U327">
            <v>16998</v>
          </cell>
          <cell r="X327">
            <v>0</v>
          </cell>
        </row>
        <row r="328">
          <cell r="C328" t="str">
            <v>C58</v>
          </cell>
          <cell r="N328">
            <v>2</v>
          </cell>
          <cell r="O328">
            <v>0</v>
          </cell>
          <cell r="U328">
            <v>1961</v>
          </cell>
          <cell r="X328">
            <v>0</v>
          </cell>
        </row>
        <row r="329">
          <cell r="C329" t="str">
            <v>C58</v>
          </cell>
          <cell r="N329">
            <v>60.3</v>
          </cell>
          <cell r="O329">
            <v>2</v>
          </cell>
          <cell r="U329">
            <v>132370</v>
          </cell>
          <cell r="X329">
            <v>0</v>
          </cell>
        </row>
        <row r="330">
          <cell r="C330" t="str">
            <v>C58</v>
          </cell>
          <cell r="N330">
            <v>66.900000000000006</v>
          </cell>
          <cell r="O330">
            <v>2.5</v>
          </cell>
          <cell r="U330">
            <v>147456</v>
          </cell>
          <cell r="X330">
            <v>0</v>
          </cell>
        </row>
        <row r="331">
          <cell r="C331" t="str">
            <v>C58</v>
          </cell>
          <cell r="N331">
            <v>12.3</v>
          </cell>
          <cell r="O331">
            <v>0</v>
          </cell>
          <cell r="U331">
            <v>26134</v>
          </cell>
          <cell r="X331">
            <v>0</v>
          </cell>
        </row>
        <row r="332">
          <cell r="C332" t="str">
            <v>C58</v>
          </cell>
          <cell r="N332">
            <v>53.3</v>
          </cell>
          <cell r="O332">
            <v>2</v>
          </cell>
          <cell r="U332">
            <v>54229</v>
          </cell>
          <cell r="X332">
            <v>0</v>
          </cell>
        </row>
        <row r="333">
          <cell r="C333" t="str">
            <v>C58</v>
          </cell>
          <cell r="N333">
            <v>22.4</v>
          </cell>
          <cell r="O333">
            <v>1.8</v>
          </cell>
          <cell r="U333">
            <v>51418</v>
          </cell>
          <cell r="X333">
            <v>0</v>
          </cell>
        </row>
        <row r="334">
          <cell r="C334" t="str">
            <v>C58</v>
          </cell>
          <cell r="N334">
            <v>8</v>
          </cell>
          <cell r="O334">
            <v>0</v>
          </cell>
          <cell r="U334">
            <v>16998</v>
          </cell>
          <cell r="X334">
            <v>0</v>
          </cell>
        </row>
        <row r="335">
          <cell r="C335" t="str">
            <v>C58</v>
          </cell>
          <cell r="N335">
            <v>20.5</v>
          </cell>
          <cell r="O335">
            <v>0.5</v>
          </cell>
          <cell r="U335">
            <v>44619</v>
          </cell>
          <cell r="X335">
            <v>0</v>
          </cell>
        </row>
        <row r="336">
          <cell r="C336" t="str">
            <v>C58</v>
          </cell>
          <cell r="N336">
            <v>3.6</v>
          </cell>
          <cell r="O336">
            <v>0</v>
          </cell>
          <cell r="U336">
            <v>7649</v>
          </cell>
          <cell r="X336">
            <v>0</v>
          </cell>
        </row>
        <row r="337">
          <cell r="C337" t="str">
            <v>C73</v>
          </cell>
          <cell r="N337">
            <v>72.8</v>
          </cell>
          <cell r="O337">
            <v>4.4000000000000004</v>
          </cell>
          <cell r="U337">
            <v>164028</v>
          </cell>
          <cell r="X337">
            <v>0</v>
          </cell>
        </row>
        <row r="338">
          <cell r="C338" t="str">
            <v>C73</v>
          </cell>
          <cell r="N338">
            <v>59.1</v>
          </cell>
          <cell r="O338">
            <v>2.6</v>
          </cell>
          <cell r="U338">
            <v>131095</v>
          </cell>
          <cell r="X338">
            <v>0</v>
          </cell>
        </row>
        <row r="339">
          <cell r="C339" t="str">
            <v>C73</v>
          </cell>
          <cell r="N339">
            <v>18</v>
          </cell>
          <cell r="O339">
            <v>2.6</v>
          </cell>
          <cell r="U339">
            <v>23568</v>
          </cell>
          <cell r="X339">
            <v>0</v>
          </cell>
        </row>
        <row r="340">
          <cell r="C340" t="str">
            <v>C73</v>
          </cell>
          <cell r="N340">
            <v>21.5</v>
          </cell>
          <cell r="O340">
            <v>0.4</v>
          </cell>
          <cell r="U340">
            <v>46531</v>
          </cell>
          <cell r="X340">
            <v>0</v>
          </cell>
        </row>
        <row r="341">
          <cell r="C341" t="str">
            <v>S017</v>
          </cell>
          <cell r="N341">
            <v>32</v>
          </cell>
          <cell r="O341">
            <v>1</v>
          </cell>
          <cell r="U341">
            <v>70116</v>
          </cell>
          <cell r="X341">
            <v>0</v>
          </cell>
        </row>
        <row r="342">
          <cell r="C342" t="str">
            <v>S038</v>
          </cell>
          <cell r="N342">
            <v>18.3</v>
          </cell>
          <cell r="O342">
            <v>1</v>
          </cell>
          <cell r="U342">
            <v>41007</v>
          </cell>
          <cell r="X342">
            <v>0</v>
          </cell>
        </row>
        <row r="343">
          <cell r="C343" t="str">
            <v>S038</v>
          </cell>
          <cell r="N343">
            <v>28.9</v>
          </cell>
          <cell r="O343">
            <v>1</v>
          </cell>
          <cell r="U343">
            <v>63529</v>
          </cell>
          <cell r="X343">
            <v>0</v>
          </cell>
        </row>
        <row r="344">
          <cell r="C344" t="str">
            <v>S041</v>
          </cell>
          <cell r="N344">
            <v>15.4</v>
          </cell>
          <cell r="O344">
            <v>0</v>
          </cell>
          <cell r="U344">
            <v>32721</v>
          </cell>
          <cell r="X344">
            <v>0</v>
          </cell>
        </row>
        <row r="345">
          <cell r="C345" t="str">
            <v>S056</v>
          </cell>
          <cell r="N345">
            <v>23.6</v>
          </cell>
          <cell r="O345">
            <v>1.5</v>
          </cell>
          <cell r="U345">
            <v>53330</v>
          </cell>
          <cell r="X345">
            <v>0</v>
          </cell>
        </row>
        <row r="346">
          <cell r="C346" t="str">
            <v>S057</v>
          </cell>
          <cell r="N346">
            <v>85.9</v>
          </cell>
          <cell r="O346">
            <v>1</v>
          </cell>
          <cell r="U346">
            <v>184638</v>
          </cell>
          <cell r="X346">
            <v>0</v>
          </cell>
        </row>
        <row r="347">
          <cell r="C347" t="str">
            <v>S091</v>
          </cell>
          <cell r="N347">
            <v>6.6</v>
          </cell>
          <cell r="O347">
            <v>0</v>
          </cell>
          <cell r="U347">
            <v>14023</v>
          </cell>
          <cell r="X347">
            <v>0</v>
          </cell>
        </row>
        <row r="348">
          <cell r="C348" t="str">
            <v>S092</v>
          </cell>
          <cell r="N348">
            <v>6.7</v>
          </cell>
          <cell r="O348">
            <v>0</v>
          </cell>
          <cell r="U348">
            <v>14236</v>
          </cell>
          <cell r="X348">
            <v>0</v>
          </cell>
        </row>
        <row r="349">
          <cell r="C349" t="str">
            <v>S093</v>
          </cell>
          <cell r="N349">
            <v>3.9</v>
          </cell>
          <cell r="O349">
            <v>0</v>
          </cell>
          <cell r="U349">
            <v>8286</v>
          </cell>
          <cell r="X349">
            <v>0</v>
          </cell>
        </row>
        <row r="350">
          <cell r="C350" t="str">
            <v>S099</v>
          </cell>
          <cell r="N350">
            <v>7</v>
          </cell>
          <cell r="O350">
            <v>0</v>
          </cell>
          <cell r="U350">
            <v>14873</v>
          </cell>
          <cell r="X350">
            <v>0</v>
          </cell>
        </row>
        <row r="351">
          <cell r="C351" t="str">
            <v>S099</v>
          </cell>
          <cell r="N351">
            <v>13</v>
          </cell>
          <cell r="O351">
            <v>0</v>
          </cell>
          <cell r="U351">
            <v>27621</v>
          </cell>
          <cell r="X351">
            <v>0</v>
          </cell>
        </row>
        <row r="352">
          <cell r="C352" t="str">
            <v>S1001</v>
          </cell>
          <cell r="N352">
            <v>0</v>
          </cell>
          <cell r="O352">
            <v>3.8</v>
          </cell>
          <cell r="U352">
            <v>8074</v>
          </cell>
          <cell r="X352">
            <v>0</v>
          </cell>
        </row>
        <row r="353">
          <cell r="C353" t="str">
            <v>S1008</v>
          </cell>
          <cell r="N353">
            <v>53.7</v>
          </cell>
          <cell r="O353">
            <v>1</v>
          </cell>
          <cell r="U353">
            <v>116222</v>
          </cell>
          <cell r="X353">
            <v>0</v>
          </cell>
        </row>
        <row r="354">
          <cell r="C354" t="str">
            <v>S1019</v>
          </cell>
          <cell r="N354">
            <v>19.2</v>
          </cell>
          <cell r="O354">
            <v>0</v>
          </cell>
          <cell r="U354">
            <v>40795</v>
          </cell>
          <cell r="X354">
            <v>0</v>
          </cell>
        </row>
        <row r="355">
          <cell r="C355" t="str">
            <v>S1019</v>
          </cell>
          <cell r="N355">
            <v>4.0999999999999996</v>
          </cell>
          <cell r="O355">
            <v>0</v>
          </cell>
          <cell r="U355">
            <v>8711</v>
          </cell>
          <cell r="X355">
            <v>0</v>
          </cell>
        </row>
        <row r="356">
          <cell r="C356" t="str">
            <v>S1025</v>
          </cell>
          <cell r="N356">
            <v>8.5</v>
          </cell>
          <cell r="O356">
            <v>0</v>
          </cell>
          <cell r="U356">
            <v>8335</v>
          </cell>
          <cell r="X356">
            <v>0</v>
          </cell>
        </row>
        <row r="357">
          <cell r="C357" t="str">
            <v>S1026</v>
          </cell>
          <cell r="N357">
            <v>8</v>
          </cell>
          <cell r="O357">
            <v>0</v>
          </cell>
          <cell r="U357">
            <v>16998</v>
          </cell>
          <cell r="X357">
            <v>0</v>
          </cell>
        </row>
        <row r="358">
          <cell r="C358" t="str">
            <v>S1027</v>
          </cell>
          <cell r="N358">
            <v>11</v>
          </cell>
          <cell r="O358">
            <v>0</v>
          </cell>
          <cell r="U358">
            <v>10787</v>
          </cell>
          <cell r="X358">
            <v>0</v>
          </cell>
        </row>
        <row r="359">
          <cell r="C359" t="str">
            <v>S1028</v>
          </cell>
          <cell r="N359">
            <v>3.9</v>
          </cell>
          <cell r="O359">
            <v>0</v>
          </cell>
          <cell r="U359">
            <v>3824</v>
          </cell>
          <cell r="X359">
            <v>0</v>
          </cell>
        </row>
        <row r="360">
          <cell r="C360" t="str">
            <v>S1029</v>
          </cell>
          <cell r="N360">
            <v>15</v>
          </cell>
          <cell r="O360">
            <v>0</v>
          </cell>
          <cell r="U360">
            <v>31871</v>
          </cell>
          <cell r="X360">
            <v>0</v>
          </cell>
        </row>
        <row r="361">
          <cell r="C361" t="str">
            <v>S1030</v>
          </cell>
          <cell r="N361">
            <v>1.5</v>
          </cell>
          <cell r="O361">
            <v>0</v>
          </cell>
          <cell r="U361">
            <v>1471</v>
          </cell>
          <cell r="X361">
            <v>0</v>
          </cell>
        </row>
        <row r="362">
          <cell r="C362" t="str">
            <v>S1030</v>
          </cell>
          <cell r="N362">
            <v>9.6</v>
          </cell>
          <cell r="O362">
            <v>0</v>
          </cell>
          <cell r="U362">
            <v>9414</v>
          </cell>
          <cell r="X362">
            <v>0</v>
          </cell>
        </row>
        <row r="363">
          <cell r="C363" t="str">
            <v>S1032</v>
          </cell>
          <cell r="N363">
            <v>3</v>
          </cell>
          <cell r="O363">
            <v>0</v>
          </cell>
          <cell r="U363">
            <v>2942</v>
          </cell>
          <cell r="X363">
            <v>0</v>
          </cell>
        </row>
        <row r="364">
          <cell r="C364" t="str">
            <v>S1035</v>
          </cell>
          <cell r="N364">
            <v>6</v>
          </cell>
          <cell r="O364">
            <v>0</v>
          </cell>
          <cell r="U364">
            <v>12748</v>
          </cell>
          <cell r="X364">
            <v>0</v>
          </cell>
        </row>
        <row r="365">
          <cell r="C365" t="str">
            <v>S1037</v>
          </cell>
          <cell r="N365">
            <v>6</v>
          </cell>
          <cell r="O365">
            <v>0</v>
          </cell>
          <cell r="U365">
            <v>12748</v>
          </cell>
          <cell r="X365">
            <v>0</v>
          </cell>
        </row>
        <row r="366">
          <cell r="C366" t="str">
            <v>S1040</v>
          </cell>
          <cell r="N366">
            <v>9</v>
          </cell>
          <cell r="O366">
            <v>1</v>
          </cell>
          <cell r="U366">
            <v>21247</v>
          </cell>
          <cell r="X366">
            <v>0</v>
          </cell>
        </row>
        <row r="367">
          <cell r="C367" t="str">
            <v>S1042</v>
          </cell>
          <cell r="N367">
            <v>3</v>
          </cell>
          <cell r="O367">
            <v>0</v>
          </cell>
          <cell r="U367">
            <v>6374</v>
          </cell>
          <cell r="X367">
            <v>0</v>
          </cell>
        </row>
        <row r="368">
          <cell r="C368" t="str">
            <v>S1043</v>
          </cell>
          <cell r="N368">
            <v>7</v>
          </cell>
          <cell r="O368">
            <v>0</v>
          </cell>
          <cell r="U368">
            <v>14873</v>
          </cell>
          <cell r="X368">
            <v>0</v>
          </cell>
        </row>
        <row r="369">
          <cell r="C369" t="str">
            <v>S1045</v>
          </cell>
          <cell r="N369">
            <v>7.8</v>
          </cell>
          <cell r="O369">
            <v>0</v>
          </cell>
          <cell r="U369">
            <v>7649</v>
          </cell>
          <cell r="X369">
            <v>0</v>
          </cell>
        </row>
        <row r="370">
          <cell r="C370" t="str">
            <v>S1051</v>
          </cell>
          <cell r="N370">
            <v>0</v>
          </cell>
          <cell r="O370">
            <v>5.3</v>
          </cell>
          <cell r="U370">
            <v>5197</v>
          </cell>
          <cell r="X370">
            <v>0</v>
          </cell>
        </row>
        <row r="371">
          <cell r="C371" t="str">
            <v>S1059</v>
          </cell>
          <cell r="N371">
            <v>2.2999999999999998</v>
          </cell>
          <cell r="O371">
            <v>1</v>
          </cell>
          <cell r="U371">
            <v>7012</v>
          </cell>
          <cell r="X371">
            <v>0</v>
          </cell>
        </row>
        <row r="372">
          <cell r="C372" t="str">
            <v>S1060</v>
          </cell>
          <cell r="N372">
            <v>3.8</v>
          </cell>
          <cell r="O372">
            <v>0</v>
          </cell>
          <cell r="U372">
            <v>3726</v>
          </cell>
          <cell r="X372">
            <v>0</v>
          </cell>
        </row>
        <row r="373">
          <cell r="C373" t="str">
            <v>S1063</v>
          </cell>
          <cell r="N373">
            <v>6</v>
          </cell>
          <cell r="O373">
            <v>0</v>
          </cell>
          <cell r="U373">
            <v>12748</v>
          </cell>
          <cell r="X373">
            <v>0</v>
          </cell>
        </row>
        <row r="374">
          <cell r="C374" t="str">
            <v>S1064</v>
          </cell>
          <cell r="N374">
            <v>3</v>
          </cell>
          <cell r="O374">
            <v>0</v>
          </cell>
          <cell r="U374">
            <v>6374</v>
          </cell>
          <cell r="X374">
            <v>0</v>
          </cell>
        </row>
        <row r="375">
          <cell r="C375" t="str">
            <v>S1068</v>
          </cell>
          <cell r="N375">
            <v>9.8000000000000007</v>
          </cell>
          <cell r="O375">
            <v>1</v>
          </cell>
          <cell r="U375">
            <v>10591</v>
          </cell>
          <cell r="X375">
            <v>0</v>
          </cell>
        </row>
        <row r="376">
          <cell r="C376" t="str">
            <v>S1073</v>
          </cell>
          <cell r="N376">
            <v>20</v>
          </cell>
          <cell r="O376">
            <v>0.5</v>
          </cell>
          <cell r="U376">
            <v>43557</v>
          </cell>
          <cell r="X376">
            <v>0</v>
          </cell>
        </row>
        <row r="377">
          <cell r="C377" t="str">
            <v>S1078</v>
          </cell>
          <cell r="N377">
            <v>6.5</v>
          </cell>
          <cell r="O377">
            <v>0</v>
          </cell>
          <cell r="U377">
            <v>6374</v>
          </cell>
          <cell r="X377">
            <v>0</v>
          </cell>
        </row>
        <row r="378">
          <cell r="C378" t="str">
            <v>S1079</v>
          </cell>
          <cell r="N378">
            <v>7.5</v>
          </cell>
          <cell r="O378">
            <v>0</v>
          </cell>
          <cell r="U378">
            <v>15935</v>
          </cell>
          <cell r="X378">
            <v>0</v>
          </cell>
        </row>
        <row r="379">
          <cell r="C379" t="str">
            <v>S1083</v>
          </cell>
          <cell r="N379">
            <v>23.3</v>
          </cell>
          <cell r="O379">
            <v>1</v>
          </cell>
          <cell r="U379">
            <v>23830</v>
          </cell>
          <cell r="X379">
            <v>0</v>
          </cell>
        </row>
        <row r="380">
          <cell r="C380" t="str">
            <v>S1216</v>
          </cell>
          <cell r="N380">
            <v>2.8</v>
          </cell>
          <cell r="O380">
            <v>0.3</v>
          </cell>
          <cell r="U380">
            <v>3040</v>
          </cell>
          <cell r="X380">
            <v>0</v>
          </cell>
        </row>
        <row r="381">
          <cell r="C381" t="str">
            <v>S1085</v>
          </cell>
          <cell r="N381">
            <v>2</v>
          </cell>
          <cell r="O381">
            <v>0</v>
          </cell>
          <cell r="U381">
            <v>1961</v>
          </cell>
          <cell r="X381">
            <v>0</v>
          </cell>
        </row>
        <row r="382">
          <cell r="C382" t="str">
            <v>S1087</v>
          </cell>
          <cell r="N382">
            <v>2</v>
          </cell>
          <cell r="O382">
            <v>0</v>
          </cell>
          <cell r="U382">
            <v>4249</v>
          </cell>
          <cell r="X382">
            <v>0</v>
          </cell>
        </row>
        <row r="383">
          <cell r="C383" t="str">
            <v>S1088</v>
          </cell>
          <cell r="N383">
            <v>13.8</v>
          </cell>
          <cell r="O383">
            <v>1</v>
          </cell>
          <cell r="U383">
            <v>31446</v>
          </cell>
          <cell r="X383">
            <v>0</v>
          </cell>
        </row>
        <row r="384">
          <cell r="C384" t="str">
            <v>S1211</v>
          </cell>
          <cell r="N384">
            <v>8</v>
          </cell>
          <cell r="O384">
            <v>0</v>
          </cell>
          <cell r="U384">
            <v>16998</v>
          </cell>
          <cell r="X384">
            <v>0</v>
          </cell>
        </row>
        <row r="385">
          <cell r="C385" t="str">
            <v>S1100</v>
          </cell>
          <cell r="N385">
            <v>6</v>
          </cell>
          <cell r="O385">
            <v>0.1</v>
          </cell>
          <cell r="U385">
            <v>12961</v>
          </cell>
          <cell r="X385">
            <v>0</v>
          </cell>
        </row>
        <row r="386">
          <cell r="C386" t="str">
            <v>S1102</v>
          </cell>
          <cell r="N386">
            <v>2</v>
          </cell>
          <cell r="O386">
            <v>0</v>
          </cell>
          <cell r="U386">
            <v>1961</v>
          </cell>
          <cell r="X386">
            <v>0</v>
          </cell>
        </row>
        <row r="387">
          <cell r="C387" t="str">
            <v>S1103</v>
          </cell>
          <cell r="N387">
            <v>2</v>
          </cell>
          <cell r="O387">
            <v>0</v>
          </cell>
          <cell r="U387">
            <v>1961</v>
          </cell>
          <cell r="X387">
            <v>0</v>
          </cell>
        </row>
        <row r="388">
          <cell r="C388" t="str">
            <v>S1110</v>
          </cell>
          <cell r="N388">
            <v>3</v>
          </cell>
          <cell r="O388">
            <v>0</v>
          </cell>
          <cell r="U388">
            <v>2942</v>
          </cell>
          <cell r="X388">
            <v>0</v>
          </cell>
        </row>
        <row r="389">
          <cell r="C389" t="str">
            <v>S1116</v>
          </cell>
          <cell r="N389">
            <v>8.6999999999999993</v>
          </cell>
          <cell r="O389">
            <v>0</v>
          </cell>
          <cell r="U389">
            <v>18485</v>
          </cell>
          <cell r="X389">
            <v>0</v>
          </cell>
        </row>
        <row r="390">
          <cell r="C390" t="str">
            <v>S1124</v>
          </cell>
          <cell r="N390">
            <v>4</v>
          </cell>
          <cell r="O390">
            <v>0</v>
          </cell>
          <cell r="U390">
            <v>8499</v>
          </cell>
          <cell r="X390">
            <v>0</v>
          </cell>
        </row>
        <row r="391">
          <cell r="C391" t="str">
            <v>S1129</v>
          </cell>
          <cell r="N391">
            <v>4.0999999999999996</v>
          </cell>
          <cell r="O391">
            <v>0</v>
          </cell>
          <cell r="U391">
            <v>8711</v>
          </cell>
          <cell r="X391">
            <v>0</v>
          </cell>
        </row>
        <row r="392">
          <cell r="C392" t="str">
            <v>S1136</v>
          </cell>
          <cell r="N392">
            <v>3</v>
          </cell>
          <cell r="O392">
            <v>0</v>
          </cell>
          <cell r="U392">
            <v>6374</v>
          </cell>
          <cell r="X392">
            <v>0</v>
          </cell>
        </row>
        <row r="393">
          <cell r="C393" t="str">
            <v>S1139</v>
          </cell>
          <cell r="N393">
            <v>7</v>
          </cell>
          <cell r="O393">
            <v>0.3</v>
          </cell>
          <cell r="U393">
            <v>15510</v>
          </cell>
          <cell r="X393">
            <v>0</v>
          </cell>
        </row>
        <row r="394">
          <cell r="C394" t="str">
            <v>S1141</v>
          </cell>
          <cell r="N394">
            <v>7.6</v>
          </cell>
          <cell r="O394">
            <v>0.6</v>
          </cell>
          <cell r="U394">
            <v>17423</v>
          </cell>
          <cell r="X394">
            <v>0</v>
          </cell>
        </row>
        <row r="395">
          <cell r="C395" t="str">
            <v>S1165</v>
          </cell>
          <cell r="N395">
            <v>3.8</v>
          </cell>
          <cell r="O395">
            <v>0</v>
          </cell>
          <cell r="U395">
            <v>8074</v>
          </cell>
          <cell r="X395">
            <v>0</v>
          </cell>
        </row>
        <row r="396">
          <cell r="C396" t="str">
            <v>S1166</v>
          </cell>
          <cell r="N396">
            <v>10.7</v>
          </cell>
          <cell r="O396">
            <v>1</v>
          </cell>
          <cell r="U396">
            <v>24859</v>
          </cell>
          <cell r="X396">
            <v>0</v>
          </cell>
        </row>
        <row r="397">
          <cell r="C397" t="str">
            <v>S1173</v>
          </cell>
          <cell r="N397">
            <v>1</v>
          </cell>
          <cell r="O397">
            <v>0</v>
          </cell>
          <cell r="U397">
            <v>981</v>
          </cell>
          <cell r="X397">
            <v>0</v>
          </cell>
        </row>
        <row r="398">
          <cell r="C398" t="str">
            <v>S1180</v>
          </cell>
          <cell r="N398">
            <v>1.5</v>
          </cell>
          <cell r="O398">
            <v>0</v>
          </cell>
          <cell r="U398">
            <v>3187</v>
          </cell>
          <cell r="X398">
            <v>0</v>
          </cell>
        </row>
        <row r="399">
          <cell r="C399" t="str">
            <v>S1195</v>
          </cell>
          <cell r="N399">
            <v>2</v>
          </cell>
          <cell r="O399">
            <v>0</v>
          </cell>
          <cell r="U399">
            <v>1961</v>
          </cell>
          <cell r="X399">
            <v>0</v>
          </cell>
        </row>
        <row r="400">
          <cell r="C400" t="str">
            <v>S1196</v>
          </cell>
          <cell r="N400">
            <v>3</v>
          </cell>
          <cell r="O400">
            <v>0</v>
          </cell>
          <cell r="U400">
            <v>6374</v>
          </cell>
          <cell r="X400">
            <v>0</v>
          </cell>
        </row>
        <row r="401">
          <cell r="C401" t="str">
            <v>S1203</v>
          </cell>
          <cell r="N401">
            <v>3</v>
          </cell>
          <cell r="O401">
            <v>0</v>
          </cell>
          <cell r="U401">
            <v>6374</v>
          </cell>
          <cell r="X401">
            <v>0</v>
          </cell>
        </row>
        <row r="402">
          <cell r="C402" t="str">
            <v>S126</v>
          </cell>
          <cell r="N402">
            <v>19.2</v>
          </cell>
          <cell r="O402">
            <v>0.3</v>
          </cell>
          <cell r="U402">
            <v>41432</v>
          </cell>
          <cell r="X402">
            <v>0</v>
          </cell>
        </row>
        <row r="403">
          <cell r="C403" t="str">
            <v>S127</v>
          </cell>
          <cell r="N403">
            <v>1</v>
          </cell>
          <cell r="O403">
            <v>0</v>
          </cell>
          <cell r="U403">
            <v>2125</v>
          </cell>
          <cell r="X403">
            <v>0</v>
          </cell>
        </row>
        <row r="404">
          <cell r="C404" t="str">
            <v>S180</v>
          </cell>
          <cell r="N404">
            <v>2</v>
          </cell>
          <cell r="O404">
            <v>0</v>
          </cell>
          <cell r="U404">
            <v>4249</v>
          </cell>
          <cell r="X404">
            <v>0</v>
          </cell>
        </row>
        <row r="405">
          <cell r="C405" t="str">
            <v>S193</v>
          </cell>
          <cell r="N405">
            <v>4</v>
          </cell>
          <cell r="O405">
            <v>0</v>
          </cell>
          <cell r="U405">
            <v>8499</v>
          </cell>
          <cell r="X405">
            <v>0</v>
          </cell>
        </row>
        <row r="406">
          <cell r="C406" t="str">
            <v>S217</v>
          </cell>
          <cell r="N406">
            <v>84.3</v>
          </cell>
          <cell r="O406">
            <v>1.4</v>
          </cell>
          <cell r="U406">
            <v>182089</v>
          </cell>
          <cell r="X406">
            <v>0</v>
          </cell>
        </row>
        <row r="407">
          <cell r="C407" t="str">
            <v>S232</v>
          </cell>
          <cell r="N407">
            <v>3.6</v>
          </cell>
          <cell r="O407">
            <v>0</v>
          </cell>
          <cell r="U407">
            <v>7649</v>
          </cell>
          <cell r="X407">
            <v>0</v>
          </cell>
        </row>
        <row r="408">
          <cell r="C408" t="str">
            <v>S232</v>
          </cell>
          <cell r="N408">
            <v>17.399999999999999</v>
          </cell>
          <cell r="O408">
            <v>0</v>
          </cell>
          <cell r="U408">
            <v>36970</v>
          </cell>
          <cell r="X408">
            <v>0</v>
          </cell>
        </row>
        <row r="409">
          <cell r="C409" t="str">
            <v>S344</v>
          </cell>
          <cell r="N409">
            <v>13</v>
          </cell>
          <cell r="O409">
            <v>0.8</v>
          </cell>
          <cell r="U409">
            <v>29321</v>
          </cell>
          <cell r="X409">
            <v>0</v>
          </cell>
        </row>
        <row r="410">
          <cell r="C410" t="str">
            <v>S352</v>
          </cell>
          <cell r="N410">
            <v>3</v>
          </cell>
          <cell r="O410">
            <v>0</v>
          </cell>
          <cell r="U410">
            <v>6374</v>
          </cell>
          <cell r="X410">
            <v>0</v>
          </cell>
        </row>
        <row r="411">
          <cell r="C411" t="str">
            <v>S355</v>
          </cell>
          <cell r="N411">
            <v>33</v>
          </cell>
          <cell r="O411">
            <v>0</v>
          </cell>
          <cell r="U411">
            <v>70116</v>
          </cell>
          <cell r="X411">
            <v>0</v>
          </cell>
        </row>
        <row r="412">
          <cell r="C412" t="str">
            <v>S355</v>
          </cell>
          <cell r="N412">
            <v>45.3</v>
          </cell>
          <cell r="O412">
            <v>0</v>
          </cell>
          <cell r="U412">
            <v>96250</v>
          </cell>
          <cell r="X412">
            <v>0</v>
          </cell>
        </row>
        <row r="413">
          <cell r="C413" t="str">
            <v>S355</v>
          </cell>
          <cell r="N413">
            <v>9</v>
          </cell>
          <cell r="O413">
            <v>0</v>
          </cell>
          <cell r="U413">
            <v>19122</v>
          </cell>
          <cell r="X413">
            <v>0</v>
          </cell>
        </row>
        <row r="414">
          <cell r="C414" t="str">
            <v>S365</v>
          </cell>
          <cell r="N414">
            <v>2.2000000000000002</v>
          </cell>
          <cell r="O414">
            <v>0</v>
          </cell>
          <cell r="U414">
            <v>4674</v>
          </cell>
          <cell r="X414">
            <v>0</v>
          </cell>
        </row>
        <row r="415">
          <cell r="C415" t="str">
            <v>S380</v>
          </cell>
          <cell r="N415">
            <v>0</v>
          </cell>
          <cell r="O415">
            <v>5.7</v>
          </cell>
          <cell r="U415">
            <v>12111</v>
          </cell>
          <cell r="X415">
            <v>0</v>
          </cell>
        </row>
        <row r="416">
          <cell r="C416" t="str">
            <v>S423</v>
          </cell>
          <cell r="N416">
            <v>0</v>
          </cell>
          <cell r="O416">
            <v>4</v>
          </cell>
          <cell r="U416">
            <v>8499</v>
          </cell>
          <cell r="X416">
            <v>0</v>
          </cell>
        </row>
        <row r="417">
          <cell r="C417" t="str">
            <v>S446</v>
          </cell>
          <cell r="N417">
            <v>31.8</v>
          </cell>
          <cell r="O417">
            <v>0</v>
          </cell>
          <cell r="U417">
            <v>67566</v>
          </cell>
          <cell r="X417">
            <v>0</v>
          </cell>
        </row>
        <row r="418">
          <cell r="C418" t="str">
            <v>S462</v>
          </cell>
          <cell r="N418">
            <v>6</v>
          </cell>
          <cell r="O418">
            <v>0</v>
          </cell>
          <cell r="U418">
            <v>12748</v>
          </cell>
          <cell r="X418">
            <v>0</v>
          </cell>
        </row>
        <row r="419">
          <cell r="C419" t="str">
            <v>S463</v>
          </cell>
          <cell r="N419">
            <v>0</v>
          </cell>
          <cell r="O419">
            <v>11.8</v>
          </cell>
          <cell r="U419">
            <v>25072</v>
          </cell>
          <cell r="X419">
            <v>0</v>
          </cell>
        </row>
        <row r="420">
          <cell r="C420" t="str">
            <v>S481</v>
          </cell>
          <cell r="N420">
            <v>32</v>
          </cell>
          <cell r="O420">
            <v>1</v>
          </cell>
          <cell r="U420">
            <v>70116</v>
          </cell>
          <cell r="X420">
            <v>0</v>
          </cell>
        </row>
        <row r="421">
          <cell r="C421" t="str">
            <v>S493</v>
          </cell>
          <cell r="N421">
            <v>6</v>
          </cell>
          <cell r="O421">
            <v>0</v>
          </cell>
          <cell r="U421">
            <v>12748</v>
          </cell>
          <cell r="X421">
            <v>0</v>
          </cell>
        </row>
        <row r="422">
          <cell r="C422" t="str">
            <v>S515</v>
          </cell>
          <cell r="N422">
            <v>21.7</v>
          </cell>
          <cell r="O422">
            <v>0</v>
          </cell>
          <cell r="U422">
            <v>46106</v>
          </cell>
          <cell r="X422">
            <v>0</v>
          </cell>
        </row>
        <row r="423">
          <cell r="C423" t="str">
            <v>S518</v>
          </cell>
          <cell r="N423">
            <v>56.7</v>
          </cell>
          <cell r="O423">
            <v>2.4</v>
          </cell>
          <cell r="U423">
            <v>125571</v>
          </cell>
          <cell r="X423">
            <v>0</v>
          </cell>
        </row>
        <row r="424">
          <cell r="C424" t="str">
            <v>S520</v>
          </cell>
          <cell r="N424">
            <v>19</v>
          </cell>
          <cell r="O424">
            <v>1.3</v>
          </cell>
          <cell r="U424">
            <v>43132</v>
          </cell>
          <cell r="X424">
            <v>0</v>
          </cell>
        </row>
        <row r="425">
          <cell r="C425" t="str">
            <v>S520</v>
          </cell>
          <cell r="N425">
            <v>0.5</v>
          </cell>
          <cell r="O425">
            <v>4.5</v>
          </cell>
          <cell r="U425">
            <v>10624</v>
          </cell>
          <cell r="X425">
            <v>0</v>
          </cell>
        </row>
        <row r="426">
          <cell r="C426" t="str">
            <v>S520</v>
          </cell>
          <cell r="N426">
            <v>16.7</v>
          </cell>
          <cell r="O426">
            <v>0.1</v>
          </cell>
          <cell r="U426">
            <v>35695</v>
          </cell>
          <cell r="X426">
            <v>0</v>
          </cell>
        </row>
        <row r="427">
          <cell r="C427" t="str">
            <v>S526</v>
          </cell>
          <cell r="N427">
            <v>7</v>
          </cell>
          <cell r="O427">
            <v>0</v>
          </cell>
          <cell r="U427">
            <v>6864</v>
          </cell>
          <cell r="X427">
            <v>0</v>
          </cell>
        </row>
        <row r="428">
          <cell r="C428" t="str">
            <v>S599</v>
          </cell>
          <cell r="N428">
            <v>6</v>
          </cell>
          <cell r="O428">
            <v>2</v>
          </cell>
          <cell r="U428">
            <v>16998</v>
          </cell>
          <cell r="X428">
            <v>0</v>
          </cell>
        </row>
        <row r="429">
          <cell r="C429" t="str">
            <v>S600</v>
          </cell>
          <cell r="N429">
            <v>6</v>
          </cell>
          <cell r="O429">
            <v>0</v>
          </cell>
          <cell r="U429">
            <v>12748</v>
          </cell>
          <cell r="X429">
            <v>0</v>
          </cell>
        </row>
        <row r="430">
          <cell r="C430" t="str">
            <v>S602</v>
          </cell>
          <cell r="N430">
            <v>0</v>
          </cell>
          <cell r="O430">
            <v>9</v>
          </cell>
          <cell r="U430">
            <v>19122</v>
          </cell>
          <cell r="X430">
            <v>0</v>
          </cell>
        </row>
        <row r="431">
          <cell r="C431" t="str">
            <v>S607</v>
          </cell>
          <cell r="N431">
            <v>21</v>
          </cell>
          <cell r="O431">
            <v>0</v>
          </cell>
          <cell r="U431">
            <v>44619</v>
          </cell>
          <cell r="X431">
            <v>0</v>
          </cell>
        </row>
        <row r="432">
          <cell r="C432" t="str">
            <v>S607</v>
          </cell>
          <cell r="N432">
            <v>9</v>
          </cell>
          <cell r="O432">
            <v>0</v>
          </cell>
          <cell r="U432">
            <v>19122</v>
          </cell>
          <cell r="X432">
            <v>0</v>
          </cell>
        </row>
        <row r="433">
          <cell r="C433" t="str">
            <v>S634</v>
          </cell>
          <cell r="N433">
            <v>54.6</v>
          </cell>
          <cell r="O433">
            <v>3.3</v>
          </cell>
          <cell r="U433">
            <v>123021</v>
          </cell>
          <cell r="X433">
            <v>0</v>
          </cell>
        </row>
        <row r="434">
          <cell r="C434" t="str">
            <v>S648</v>
          </cell>
          <cell r="N434">
            <v>10</v>
          </cell>
          <cell r="O434">
            <v>0.1</v>
          </cell>
          <cell r="U434">
            <v>21460</v>
          </cell>
          <cell r="X434">
            <v>0</v>
          </cell>
        </row>
        <row r="435">
          <cell r="C435" t="str">
            <v>S668</v>
          </cell>
          <cell r="N435">
            <v>2.1</v>
          </cell>
          <cell r="O435">
            <v>0</v>
          </cell>
          <cell r="U435">
            <v>2403</v>
          </cell>
          <cell r="X435">
            <v>0</v>
          </cell>
        </row>
        <row r="436">
          <cell r="C436" t="str">
            <v>S668</v>
          </cell>
          <cell r="N436">
            <v>9</v>
          </cell>
          <cell r="O436">
            <v>0</v>
          </cell>
          <cell r="U436">
            <v>8826</v>
          </cell>
          <cell r="X436">
            <v>0</v>
          </cell>
        </row>
        <row r="437">
          <cell r="C437" t="str">
            <v>S668</v>
          </cell>
          <cell r="N437">
            <v>5.3</v>
          </cell>
          <cell r="O437">
            <v>1</v>
          </cell>
          <cell r="U437">
            <v>6178</v>
          </cell>
          <cell r="X437">
            <v>0</v>
          </cell>
        </row>
        <row r="438">
          <cell r="C438" t="str">
            <v>S668</v>
          </cell>
          <cell r="N438">
            <v>15</v>
          </cell>
          <cell r="O438">
            <v>2</v>
          </cell>
          <cell r="U438">
            <v>16671</v>
          </cell>
          <cell r="X438">
            <v>0</v>
          </cell>
        </row>
        <row r="439">
          <cell r="C439" t="str">
            <v>S671</v>
          </cell>
          <cell r="N439">
            <v>12</v>
          </cell>
          <cell r="O439">
            <v>0</v>
          </cell>
          <cell r="U439">
            <v>25497</v>
          </cell>
          <cell r="X439">
            <v>0</v>
          </cell>
        </row>
        <row r="440">
          <cell r="C440" t="str">
            <v>S693</v>
          </cell>
          <cell r="N440">
            <v>10.4</v>
          </cell>
          <cell r="O440">
            <v>0</v>
          </cell>
          <cell r="U440">
            <v>22097</v>
          </cell>
          <cell r="X440">
            <v>0</v>
          </cell>
        </row>
        <row r="441">
          <cell r="C441" t="str">
            <v>S697</v>
          </cell>
          <cell r="N441">
            <v>10</v>
          </cell>
          <cell r="O441">
            <v>0</v>
          </cell>
          <cell r="U441">
            <v>21247</v>
          </cell>
          <cell r="X441">
            <v>0</v>
          </cell>
        </row>
        <row r="442">
          <cell r="C442" t="str">
            <v>S697</v>
          </cell>
          <cell r="N442">
            <v>28.3</v>
          </cell>
          <cell r="O442">
            <v>1</v>
          </cell>
          <cell r="U442">
            <v>62254</v>
          </cell>
          <cell r="X442">
            <v>0</v>
          </cell>
        </row>
        <row r="443">
          <cell r="C443" t="str">
            <v>S707</v>
          </cell>
          <cell r="N443">
            <v>6.6</v>
          </cell>
          <cell r="O443">
            <v>0</v>
          </cell>
          <cell r="U443">
            <v>14023</v>
          </cell>
          <cell r="X443">
            <v>0</v>
          </cell>
        </row>
        <row r="444">
          <cell r="C444" t="str">
            <v>S707</v>
          </cell>
          <cell r="N444">
            <v>0.9</v>
          </cell>
          <cell r="O444">
            <v>4.4000000000000004</v>
          </cell>
          <cell r="U444">
            <v>11261</v>
          </cell>
          <cell r="X444">
            <v>0</v>
          </cell>
        </row>
        <row r="445">
          <cell r="C445" t="str">
            <v>S712</v>
          </cell>
          <cell r="N445">
            <v>0.3</v>
          </cell>
          <cell r="O445">
            <v>0</v>
          </cell>
          <cell r="U445">
            <v>294</v>
          </cell>
          <cell r="X445">
            <v>0</v>
          </cell>
        </row>
        <row r="446">
          <cell r="C446" t="str">
            <v>S731</v>
          </cell>
          <cell r="N446">
            <v>17</v>
          </cell>
          <cell r="O446">
            <v>0</v>
          </cell>
          <cell r="U446">
            <v>36120</v>
          </cell>
          <cell r="X446">
            <v>0</v>
          </cell>
        </row>
        <row r="447">
          <cell r="C447" t="str">
            <v>S734</v>
          </cell>
          <cell r="N447">
            <v>4</v>
          </cell>
          <cell r="O447">
            <v>0</v>
          </cell>
          <cell r="U447">
            <v>8499</v>
          </cell>
          <cell r="X447">
            <v>0</v>
          </cell>
        </row>
        <row r="448">
          <cell r="C448" t="str">
            <v>S753</v>
          </cell>
          <cell r="N448">
            <v>8.5</v>
          </cell>
          <cell r="O448">
            <v>1</v>
          </cell>
          <cell r="U448">
            <v>20185</v>
          </cell>
          <cell r="X448">
            <v>0</v>
          </cell>
        </row>
        <row r="449">
          <cell r="C449" t="str">
            <v>S755</v>
          </cell>
          <cell r="N449">
            <v>35.700000000000003</v>
          </cell>
          <cell r="O449">
            <v>0.5</v>
          </cell>
          <cell r="U449">
            <v>76915</v>
          </cell>
          <cell r="X449">
            <v>0</v>
          </cell>
        </row>
        <row r="450">
          <cell r="C450" t="str">
            <v>S759</v>
          </cell>
          <cell r="N450">
            <v>6</v>
          </cell>
          <cell r="O450">
            <v>0</v>
          </cell>
          <cell r="U450">
            <v>5884</v>
          </cell>
          <cell r="X450">
            <v>0</v>
          </cell>
        </row>
        <row r="451">
          <cell r="C451" t="str">
            <v>S761</v>
          </cell>
          <cell r="N451">
            <v>25.1</v>
          </cell>
          <cell r="O451">
            <v>0</v>
          </cell>
          <cell r="U451">
            <v>53330</v>
          </cell>
          <cell r="X451">
            <v>0</v>
          </cell>
        </row>
        <row r="452">
          <cell r="C452" t="str">
            <v>S767</v>
          </cell>
          <cell r="N452">
            <v>5</v>
          </cell>
          <cell r="O452">
            <v>0</v>
          </cell>
          <cell r="U452">
            <v>4903</v>
          </cell>
          <cell r="X452">
            <v>0</v>
          </cell>
        </row>
        <row r="453">
          <cell r="C453" t="str">
            <v>S771</v>
          </cell>
          <cell r="N453">
            <v>37</v>
          </cell>
          <cell r="O453">
            <v>0</v>
          </cell>
          <cell r="U453">
            <v>78615</v>
          </cell>
          <cell r="X453">
            <v>0</v>
          </cell>
        </row>
        <row r="454">
          <cell r="C454" t="str">
            <v>S795</v>
          </cell>
          <cell r="N454">
            <v>5</v>
          </cell>
          <cell r="O454">
            <v>0</v>
          </cell>
          <cell r="U454">
            <v>4903</v>
          </cell>
          <cell r="X454">
            <v>0</v>
          </cell>
        </row>
        <row r="455">
          <cell r="C455" t="str">
            <v>S811</v>
          </cell>
          <cell r="N455">
            <v>7</v>
          </cell>
          <cell r="O455">
            <v>0</v>
          </cell>
          <cell r="U455">
            <v>6864</v>
          </cell>
          <cell r="X455">
            <v>0</v>
          </cell>
        </row>
        <row r="456">
          <cell r="C456" t="str">
            <v>S812</v>
          </cell>
          <cell r="N456">
            <v>0</v>
          </cell>
          <cell r="O456">
            <v>6.5</v>
          </cell>
          <cell r="U456">
            <v>6374</v>
          </cell>
          <cell r="X456">
            <v>0</v>
          </cell>
        </row>
        <row r="457">
          <cell r="C457" t="str">
            <v>S819</v>
          </cell>
          <cell r="N457">
            <v>5</v>
          </cell>
          <cell r="O457">
            <v>0</v>
          </cell>
          <cell r="U457">
            <v>4903</v>
          </cell>
          <cell r="X457">
            <v>0</v>
          </cell>
        </row>
        <row r="458">
          <cell r="C458" t="str">
            <v>S820</v>
          </cell>
          <cell r="N458">
            <v>3</v>
          </cell>
          <cell r="O458">
            <v>0</v>
          </cell>
          <cell r="U458">
            <v>6374</v>
          </cell>
          <cell r="X458">
            <v>0</v>
          </cell>
        </row>
        <row r="459">
          <cell r="C459" t="str">
            <v>S827</v>
          </cell>
          <cell r="N459">
            <v>43.1</v>
          </cell>
          <cell r="O459">
            <v>3.1</v>
          </cell>
          <cell r="U459">
            <v>98162</v>
          </cell>
          <cell r="X459">
            <v>0</v>
          </cell>
        </row>
        <row r="460">
          <cell r="C460" t="str">
            <v>S827</v>
          </cell>
          <cell r="N460">
            <v>8</v>
          </cell>
          <cell r="O460">
            <v>0.8</v>
          </cell>
          <cell r="U460">
            <v>18698</v>
          </cell>
          <cell r="X460">
            <v>0</v>
          </cell>
        </row>
        <row r="461">
          <cell r="C461" t="str">
            <v>S827</v>
          </cell>
          <cell r="N461">
            <v>4</v>
          </cell>
          <cell r="O461">
            <v>0</v>
          </cell>
          <cell r="U461">
            <v>8499</v>
          </cell>
          <cell r="X461">
            <v>0</v>
          </cell>
        </row>
        <row r="462">
          <cell r="C462" t="str">
            <v>S829</v>
          </cell>
          <cell r="N462">
            <v>6.7</v>
          </cell>
          <cell r="O462">
            <v>0</v>
          </cell>
          <cell r="U462">
            <v>14236</v>
          </cell>
          <cell r="X462">
            <v>0</v>
          </cell>
        </row>
        <row r="463">
          <cell r="C463" t="str">
            <v>S829</v>
          </cell>
          <cell r="N463">
            <v>31</v>
          </cell>
          <cell r="O463">
            <v>0.5</v>
          </cell>
          <cell r="U463">
            <v>66929</v>
          </cell>
          <cell r="X463">
            <v>0</v>
          </cell>
        </row>
        <row r="464">
          <cell r="C464" t="str">
            <v>S829</v>
          </cell>
          <cell r="N464">
            <v>0</v>
          </cell>
          <cell r="O464">
            <v>5.5</v>
          </cell>
          <cell r="U464">
            <v>11686</v>
          </cell>
          <cell r="X464">
            <v>0</v>
          </cell>
        </row>
        <row r="465">
          <cell r="C465" t="str">
            <v>S832</v>
          </cell>
          <cell r="N465">
            <v>35</v>
          </cell>
          <cell r="O465">
            <v>0</v>
          </cell>
          <cell r="U465">
            <v>74365</v>
          </cell>
          <cell r="X465">
            <v>0</v>
          </cell>
        </row>
        <row r="466">
          <cell r="C466" t="str">
            <v>S858</v>
          </cell>
          <cell r="N466">
            <v>0</v>
          </cell>
          <cell r="O466">
            <v>4.0999999999999996</v>
          </cell>
          <cell r="U466">
            <v>8711</v>
          </cell>
          <cell r="X466">
            <v>0</v>
          </cell>
        </row>
        <row r="467">
          <cell r="C467" t="str">
            <v>S862</v>
          </cell>
          <cell r="N467">
            <v>11.7</v>
          </cell>
          <cell r="O467">
            <v>0</v>
          </cell>
          <cell r="U467">
            <v>24859</v>
          </cell>
          <cell r="X467">
            <v>0</v>
          </cell>
        </row>
        <row r="468">
          <cell r="C468" t="str">
            <v>S875</v>
          </cell>
          <cell r="N468">
            <v>4.7</v>
          </cell>
          <cell r="O468">
            <v>0</v>
          </cell>
          <cell r="U468">
            <v>4609</v>
          </cell>
          <cell r="X468">
            <v>0</v>
          </cell>
        </row>
        <row r="469">
          <cell r="C469" t="str">
            <v>S884</v>
          </cell>
          <cell r="N469">
            <v>7.3</v>
          </cell>
          <cell r="O469">
            <v>0</v>
          </cell>
          <cell r="U469">
            <v>7159</v>
          </cell>
          <cell r="X469">
            <v>0</v>
          </cell>
        </row>
        <row r="470">
          <cell r="C470" t="str">
            <v>S886</v>
          </cell>
          <cell r="N470">
            <v>3</v>
          </cell>
          <cell r="O470">
            <v>0</v>
          </cell>
          <cell r="U470">
            <v>6374</v>
          </cell>
          <cell r="X470">
            <v>0</v>
          </cell>
        </row>
        <row r="471">
          <cell r="C471" t="str">
            <v>S889</v>
          </cell>
          <cell r="N471">
            <v>3</v>
          </cell>
          <cell r="O471">
            <v>0</v>
          </cell>
          <cell r="U471">
            <v>6374</v>
          </cell>
          <cell r="X471">
            <v>0</v>
          </cell>
        </row>
        <row r="472">
          <cell r="C472" t="str">
            <v>S894</v>
          </cell>
          <cell r="N472">
            <v>20.100000000000001</v>
          </cell>
          <cell r="O472">
            <v>0</v>
          </cell>
          <cell r="U472">
            <v>42707</v>
          </cell>
          <cell r="X472">
            <v>0</v>
          </cell>
        </row>
        <row r="473">
          <cell r="C473" t="str">
            <v>S896</v>
          </cell>
          <cell r="N473">
            <v>3</v>
          </cell>
          <cell r="O473">
            <v>0</v>
          </cell>
          <cell r="U473">
            <v>2942</v>
          </cell>
          <cell r="X473">
            <v>0</v>
          </cell>
        </row>
        <row r="474">
          <cell r="C474" t="str">
            <v>S913</v>
          </cell>
          <cell r="N474">
            <v>2</v>
          </cell>
          <cell r="O474">
            <v>0</v>
          </cell>
          <cell r="U474">
            <v>1961</v>
          </cell>
          <cell r="X474">
            <v>0</v>
          </cell>
        </row>
        <row r="475">
          <cell r="C475" t="str">
            <v>S914</v>
          </cell>
          <cell r="N475">
            <v>22</v>
          </cell>
          <cell r="O475">
            <v>5</v>
          </cell>
          <cell r="U475">
            <v>57367</v>
          </cell>
          <cell r="X475">
            <v>0</v>
          </cell>
        </row>
        <row r="476">
          <cell r="C476" t="str">
            <v>S925</v>
          </cell>
          <cell r="N476">
            <v>3</v>
          </cell>
          <cell r="O476">
            <v>0</v>
          </cell>
          <cell r="U476">
            <v>2942</v>
          </cell>
          <cell r="X476">
            <v>0</v>
          </cell>
        </row>
        <row r="477">
          <cell r="C477" t="str">
            <v>S928</v>
          </cell>
          <cell r="N477">
            <v>7</v>
          </cell>
          <cell r="O477">
            <v>0</v>
          </cell>
          <cell r="U477">
            <v>14873</v>
          </cell>
          <cell r="X477">
            <v>0</v>
          </cell>
        </row>
        <row r="478">
          <cell r="C478" t="str">
            <v>S931</v>
          </cell>
          <cell r="N478">
            <v>3.5</v>
          </cell>
          <cell r="O478">
            <v>0</v>
          </cell>
          <cell r="U478">
            <v>3432</v>
          </cell>
          <cell r="X478">
            <v>0</v>
          </cell>
        </row>
        <row r="479">
          <cell r="C479" t="str">
            <v>S932</v>
          </cell>
          <cell r="N479">
            <v>5</v>
          </cell>
          <cell r="O479">
            <v>0</v>
          </cell>
          <cell r="U479">
            <v>10624</v>
          </cell>
          <cell r="X479">
            <v>0</v>
          </cell>
        </row>
        <row r="480">
          <cell r="C480" t="str">
            <v>S932</v>
          </cell>
          <cell r="N480">
            <v>2</v>
          </cell>
          <cell r="O480">
            <v>0</v>
          </cell>
          <cell r="U480">
            <v>4249</v>
          </cell>
          <cell r="X480">
            <v>0</v>
          </cell>
        </row>
        <row r="481">
          <cell r="C481" t="str">
            <v>S933</v>
          </cell>
          <cell r="N481">
            <v>12.2</v>
          </cell>
          <cell r="O481">
            <v>0</v>
          </cell>
          <cell r="U481">
            <v>25922</v>
          </cell>
          <cell r="X481">
            <v>0</v>
          </cell>
        </row>
        <row r="482">
          <cell r="C482" t="str">
            <v>S938</v>
          </cell>
          <cell r="N482">
            <v>3</v>
          </cell>
          <cell r="O482">
            <v>0</v>
          </cell>
          <cell r="U482">
            <v>6374</v>
          </cell>
          <cell r="X482">
            <v>0</v>
          </cell>
        </row>
        <row r="483">
          <cell r="C483" t="str">
            <v>S941</v>
          </cell>
          <cell r="N483">
            <v>13.7</v>
          </cell>
          <cell r="O483">
            <v>0</v>
          </cell>
          <cell r="U483">
            <v>29109</v>
          </cell>
          <cell r="X483">
            <v>0</v>
          </cell>
        </row>
        <row r="484">
          <cell r="C484" t="str">
            <v>S943</v>
          </cell>
          <cell r="N484">
            <v>8</v>
          </cell>
          <cell r="O484">
            <v>0</v>
          </cell>
          <cell r="U484">
            <v>16998</v>
          </cell>
          <cell r="X484">
            <v>0</v>
          </cell>
        </row>
        <row r="485">
          <cell r="C485" t="str">
            <v>S954</v>
          </cell>
          <cell r="N485">
            <v>6</v>
          </cell>
          <cell r="O485">
            <v>0</v>
          </cell>
          <cell r="U485">
            <v>5884</v>
          </cell>
          <cell r="X485">
            <v>0</v>
          </cell>
        </row>
        <row r="486">
          <cell r="C486" t="str">
            <v>S971</v>
          </cell>
          <cell r="N486">
            <v>4</v>
          </cell>
          <cell r="O486">
            <v>0</v>
          </cell>
          <cell r="U486">
            <v>3923</v>
          </cell>
          <cell r="X486">
            <v>0</v>
          </cell>
        </row>
        <row r="487">
          <cell r="C487" t="str">
            <v>S972</v>
          </cell>
          <cell r="N487">
            <v>8.4</v>
          </cell>
          <cell r="O487">
            <v>1.5</v>
          </cell>
          <cell r="U487">
            <v>9708</v>
          </cell>
          <cell r="X487">
            <v>0</v>
          </cell>
        </row>
        <row r="488">
          <cell r="C488" t="str">
            <v>S976</v>
          </cell>
          <cell r="N488">
            <v>9</v>
          </cell>
          <cell r="O488">
            <v>1</v>
          </cell>
          <cell r="U488">
            <v>21247</v>
          </cell>
          <cell r="X488">
            <v>0</v>
          </cell>
        </row>
        <row r="489">
          <cell r="C489" t="str">
            <v>S977</v>
          </cell>
          <cell r="N489">
            <v>24</v>
          </cell>
          <cell r="O489">
            <v>0</v>
          </cell>
          <cell r="U489">
            <v>50993</v>
          </cell>
          <cell r="X489">
            <v>0</v>
          </cell>
        </row>
        <row r="490">
          <cell r="C490" t="str">
            <v>S978</v>
          </cell>
          <cell r="N490">
            <v>2.5</v>
          </cell>
          <cell r="O490">
            <v>0</v>
          </cell>
          <cell r="U490">
            <v>5312</v>
          </cell>
          <cell r="X490">
            <v>0</v>
          </cell>
        </row>
        <row r="491">
          <cell r="C491" t="str">
            <v>S979</v>
          </cell>
          <cell r="N491">
            <v>7</v>
          </cell>
          <cell r="O491">
            <v>0</v>
          </cell>
          <cell r="U491">
            <v>14873</v>
          </cell>
          <cell r="X491">
            <v>0</v>
          </cell>
        </row>
        <row r="492">
          <cell r="C492" t="str">
            <v>S987</v>
          </cell>
          <cell r="N492">
            <v>3</v>
          </cell>
          <cell r="O492">
            <v>0</v>
          </cell>
          <cell r="U492">
            <v>6374</v>
          </cell>
          <cell r="X492">
            <v>0</v>
          </cell>
        </row>
        <row r="493">
          <cell r="C493" t="str">
            <v>S989</v>
          </cell>
          <cell r="N493">
            <v>5.4</v>
          </cell>
          <cell r="O493">
            <v>0</v>
          </cell>
          <cell r="U493">
            <v>5295</v>
          </cell>
          <cell r="X493">
            <v>0</v>
          </cell>
        </row>
        <row r="494">
          <cell r="C494" t="str">
            <v>S990</v>
          </cell>
          <cell r="N494">
            <v>2.5</v>
          </cell>
          <cell r="O494">
            <v>0</v>
          </cell>
          <cell r="U494">
            <v>5312</v>
          </cell>
          <cell r="X494">
            <v>0</v>
          </cell>
        </row>
        <row r="495">
          <cell r="C495" t="str">
            <v>S995</v>
          </cell>
          <cell r="N495">
            <v>7</v>
          </cell>
          <cell r="O495">
            <v>0</v>
          </cell>
          <cell r="U495">
            <v>14873</v>
          </cell>
          <cell r="X495">
            <v>0</v>
          </cell>
        </row>
        <row r="496">
          <cell r="C496" t="str">
            <v>S996</v>
          </cell>
          <cell r="N496">
            <v>4.9000000000000004</v>
          </cell>
          <cell r="O496">
            <v>0</v>
          </cell>
          <cell r="U496">
            <v>10411</v>
          </cell>
          <cell r="X496">
            <v>0</v>
          </cell>
        </row>
        <row r="497">
          <cell r="C497" t="str">
            <v>S996</v>
          </cell>
          <cell r="N497">
            <v>6.5</v>
          </cell>
          <cell r="O497">
            <v>1</v>
          </cell>
          <cell r="U497">
            <v>15935</v>
          </cell>
          <cell r="X497">
            <v>0</v>
          </cell>
        </row>
        <row r="498">
          <cell r="C498" t="str">
            <v>S999</v>
          </cell>
          <cell r="N498">
            <v>15</v>
          </cell>
          <cell r="O498">
            <v>0</v>
          </cell>
          <cell r="U498">
            <v>31871</v>
          </cell>
          <cell r="X498">
            <v>0</v>
          </cell>
        </row>
        <row r="499">
          <cell r="C499" t="str">
            <v>KTV</v>
          </cell>
          <cell r="N499">
            <v>14</v>
          </cell>
          <cell r="O499">
            <v>2</v>
          </cell>
          <cell r="U499">
            <v>0</v>
          </cell>
          <cell r="X499">
            <v>52205</v>
          </cell>
        </row>
        <row r="500">
          <cell r="C500" t="str">
            <v>KTV</v>
          </cell>
          <cell r="N500">
            <v>22.7</v>
          </cell>
          <cell r="O500">
            <v>3</v>
          </cell>
          <cell r="U500">
            <v>0</v>
          </cell>
          <cell r="X500">
            <v>83854</v>
          </cell>
        </row>
        <row r="501">
          <cell r="C501" t="str">
            <v>KTV</v>
          </cell>
          <cell r="N501">
            <v>23.799999999999997</v>
          </cell>
          <cell r="O501">
            <v>1</v>
          </cell>
          <cell r="U501">
            <v>28321</v>
          </cell>
          <cell r="X501">
            <v>0</v>
          </cell>
        </row>
        <row r="502">
          <cell r="C502" t="str">
            <v>KTV</v>
          </cell>
          <cell r="N502">
            <v>50</v>
          </cell>
          <cell r="O502">
            <v>0.7</v>
          </cell>
          <cell r="U502">
            <v>57898</v>
          </cell>
          <cell r="X502">
            <v>0</v>
          </cell>
        </row>
        <row r="503">
          <cell r="C503" t="str">
            <v>KTV</v>
          </cell>
          <cell r="N503">
            <v>0</v>
          </cell>
          <cell r="O503">
            <v>11.6</v>
          </cell>
          <cell r="U503">
            <v>13247</v>
          </cell>
          <cell r="X503">
            <v>0</v>
          </cell>
        </row>
        <row r="504">
          <cell r="C504" t="str">
            <v>KTV</v>
          </cell>
          <cell r="N504">
            <v>0</v>
          </cell>
          <cell r="O504">
            <v>19</v>
          </cell>
          <cell r="U504">
            <v>21698</v>
          </cell>
          <cell r="X504">
            <v>0</v>
          </cell>
        </row>
        <row r="505">
          <cell r="C505" t="str">
            <v>KTV</v>
          </cell>
          <cell r="N505">
            <v>66.599999999999994</v>
          </cell>
          <cell r="O505">
            <v>0</v>
          </cell>
          <cell r="U505">
            <v>76056</v>
          </cell>
          <cell r="X505">
            <v>0</v>
          </cell>
        </row>
        <row r="506">
          <cell r="C506" t="str">
            <v>VTV</v>
          </cell>
          <cell r="N506">
            <v>43.7</v>
          </cell>
          <cell r="O506">
            <v>1.4</v>
          </cell>
          <cell r="U506">
            <v>51598</v>
          </cell>
          <cell r="X506">
            <v>0</v>
          </cell>
        </row>
        <row r="507">
          <cell r="C507" t="str">
            <v>VTV</v>
          </cell>
          <cell r="N507">
            <v>41.7</v>
          </cell>
          <cell r="O507">
            <v>0</v>
          </cell>
          <cell r="U507">
            <v>47708</v>
          </cell>
          <cell r="X507">
            <v>0</v>
          </cell>
        </row>
        <row r="508">
          <cell r="C508" t="str">
            <v>VTV</v>
          </cell>
          <cell r="N508">
            <v>22.2</v>
          </cell>
          <cell r="O508">
            <v>0.5</v>
          </cell>
          <cell r="U508">
            <v>25971</v>
          </cell>
          <cell r="X508">
            <v>0</v>
          </cell>
        </row>
        <row r="509">
          <cell r="C509" t="str">
            <v>VTV</v>
          </cell>
          <cell r="N509">
            <v>30.2</v>
          </cell>
          <cell r="O509">
            <v>0</v>
          </cell>
          <cell r="U509">
            <v>34551</v>
          </cell>
          <cell r="X509">
            <v>0</v>
          </cell>
        </row>
        <row r="510">
          <cell r="C510" t="str">
            <v>VTV</v>
          </cell>
          <cell r="N510">
            <v>48.1</v>
          </cell>
          <cell r="O510">
            <v>0</v>
          </cell>
          <cell r="U510">
            <v>55030</v>
          </cell>
          <cell r="X510">
            <v>0</v>
          </cell>
        </row>
        <row r="511">
          <cell r="C511" t="str">
            <v>VTV</v>
          </cell>
          <cell r="N511">
            <v>58.9</v>
          </cell>
          <cell r="O511">
            <v>1.9</v>
          </cell>
          <cell r="U511">
            <v>69560</v>
          </cell>
          <cell r="X511">
            <v>0</v>
          </cell>
        </row>
        <row r="512">
          <cell r="C512" t="str">
            <v>VTV</v>
          </cell>
          <cell r="N512">
            <v>78.400000000000006</v>
          </cell>
          <cell r="O512">
            <v>1</v>
          </cell>
          <cell r="U512">
            <v>90840</v>
          </cell>
          <cell r="X512">
            <v>0</v>
          </cell>
        </row>
        <row r="513">
          <cell r="C513" t="str">
            <v>VTV</v>
          </cell>
          <cell r="N513">
            <v>37</v>
          </cell>
          <cell r="O513">
            <v>0.6</v>
          </cell>
          <cell r="U513">
            <v>43017</v>
          </cell>
          <cell r="X513">
            <v>0</v>
          </cell>
        </row>
        <row r="514">
          <cell r="C514" t="str">
            <v>VTV</v>
          </cell>
          <cell r="N514">
            <v>53.2</v>
          </cell>
          <cell r="O514">
            <v>0</v>
          </cell>
          <cell r="U514">
            <v>60865</v>
          </cell>
          <cell r="X514">
            <v>0</v>
          </cell>
        </row>
        <row r="515">
          <cell r="C515" t="str">
            <v>VTV</v>
          </cell>
          <cell r="N515">
            <v>47.6</v>
          </cell>
          <cell r="O515">
            <v>1</v>
          </cell>
          <cell r="U515">
            <v>55602</v>
          </cell>
          <cell r="X515">
            <v>0</v>
          </cell>
        </row>
        <row r="516">
          <cell r="C516" t="str">
            <v>VTV</v>
          </cell>
          <cell r="N516">
            <v>48.9</v>
          </cell>
          <cell r="O516">
            <v>1</v>
          </cell>
          <cell r="U516">
            <v>57090</v>
          </cell>
          <cell r="X516">
            <v>0</v>
          </cell>
        </row>
        <row r="517">
          <cell r="C517" t="str">
            <v>O506745</v>
          </cell>
          <cell r="N517">
            <v>56</v>
          </cell>
          <cell r="O517">
            <v>0</v>
          </cell>
          <cell r="U517">
            <v>64068</v>
          </cell>
          <cell r="X517">
            <v>0</v>
          </cell>
        </row>
        <row r="518">
          <cell r="C518" t="str">
            <v>O506745</v>
          </cell>
          <cell r="N518">
            <v>58.5</v>
          </cell>
          <cell r="O518">
            <v>3.1</v>
          </cell>
          <cell r="U518">
            <v>70475</v>
          </cell>
          <cell r="X518">
            <v>0</v>
          </cell>
        </row>
        <row r="519">
          <cell r="C519" t="str">
            <v>O506745</v>
          </cell>
          <cell r="N519">
            <v>63</v>
          </cell>
          <cell r="O519">
            <v>2</v>
          </cell>
          <cell r="U519">
            <v>74365</v>
          </cell>
          <cell r="X519">
            <v>0</v>
          </cell>
        </row>
        <row r="520">
          <cell r="C520" t="str">
            <v>O506745</v>
          </cell>
          <cell r="N520">
            <v>67.099999999999994</v>
          </cell>
          <cell r="O520">
            <v>2</v>
          </cell>
          <cell r="U520">
            <v>79056</v>
          </cell>
          <cell r="X520">
            <v>0</v>
          </cell>
        </row>
        <row r="521">
          <cell r="C521" t="str">
            <v>O506745</v>
          </cell>
          <cell r="N521">
            <v>62.7</v>
          </cell>
          <cell r="O521">
            <v>2</v>
          </cell>
          <cell r="U521">
            <v>74022</v>
          </cell>
          <cell r="X521">
            <v>0</v>
          </cell>
        </row>
        <row r="522">
          <cell r="C522" t="str">
            <v>O506745</v>
          </cell>
          <cell r="N522">
            <v>81.8</v>
          </cell>
          <cell r="O522">
            <v>2</v>
          </cell>
          <cell r="U522">
            <v>95874</v>
          </cell>
          <cell r="X522">
            <v>0</v>
          </cell>
        </row>
        <row r="523">
          <cell r="C523" t="str">
            <v>O506745</v>
          </cell>
          <cell r="N523">
            <v>31.1</v>
          </cell>
          <cell r="O523">
            <v>1</v>
          </cell>
          <cell r="U523">
            <v>36725</v>
          </cell>
          <cell r="X523">
            <v>0</v>
          </cell>
        </row>
        <row r="524">
          <cell r="C524" t="str">
            <v>O506745</v>
          </cell>
          <cell r="N524">
            <v>54.7</v>
          </cell>
          <cell r="O524">
            <v>2.5</v>
          </cell>
          <cell r="U524">
            <v>65441</v>
          </cell>
          <cell r="X524">
            <v>0</v>
          </cell>
        </row>
        <row r="525">
          <cell r="C525" t="str">
            <v>O506745</v>
          </cell>
          <cell r="N525">
            <v>60.7</v>
          </cell>
          <cell r="O525">
            <v>4.5</v>
          </cell>
          <cell r="U525">
            <v>74594</v>
          </cell>
          <cell r="X525">
            <v>0</v>
          </cell>
        </row>
        <row r="526">
          <cell r="C526" t="str">
            <v>O506745</v>
          </cell>
          <cell r="N526">
            <v>80.3</v>
          </cell>
          <cell r="O526">
            <v>1.7</v>
          </cell>
          <cell r="U526">
            <v>93815</v>
          </cell>
          <cell r="X526">
            <v>0</v>
          </cell>
        </row>
        <row r="527">
          <cell r="C527" t="str">
            <v>O506788</v>
          </cell>
          <cell r="N527">
            <v>2</v>
          </cell>
          <cell r="O527">
            <v>0</v>
          </cell>
          <cell r="U527">
            <v>2288</v>
          </cell>
          <cell r="X527">
            <v>0</v>
          </cell>
        </row>
        <row r="528">
          <cell r="C528" t="str">
            <v>O506796</v>
          </cell>
          <cell r="N528">
            <v>15.3</v>
          </cell>
          <cell r="O528">
            <v>0</v>
          </cell>
          <cell r="U528">
            <v>17504</v>
          </cell>
          <cell r="X528">
            <v>0</v>
          </cell>
        </row>
        <row r="529">
          <cell r="C529" t="str">
            <v>O506818</v>
          </cell>
          <cell r="N529">
            <v>34.6</v>
          </cell>
          <cell r="O529">
            <v>1.2</v>
          </cell>
          <cell r="U529">
            <v>40958</v>
          </cell>
          <cell r="X529">
            <v>0</v>
          </cell>
        </row>
        <row r="530">
          <cell r="C530" t="str">
            <v>O506826</v>
          </cell>
          <cell r="N530">
            <v>2</v>
          </cell>
          <cell r="O530">
            <v>0</v>
          </cell>
          <cell r="U530">
            <v>2288</v>
          </cell>
          <cell r="X530">
            <v>0</v>
          </cell>
        </row>
        <row r="531">
          <cell r="C531" t="str">
            <v>O506842</v>
          </cell>
          <cell r="N531">
            <v>29.6</v>
          </cell>
          <cell r="O531">
            <v>1</v>
          </cell>
          <cell r="U531">
            <v>35009</v>
          </cell>
          <cell r="X531">
            <v>0</v>
          </cell>
        </row>
        <row r="532">
          <cell r="C532" t="str">
            <v>O506851</v>
          </cell>
          <cell r="N532">
            <v>29.6</v>
          </cell>
          <cell r="O532">
            <v>0.5</v>
          </cell>
          <cell r="U532">
            <v>34437</v>
          </cell>
          <cell r="X532">
            <v>0</v>
          </cell>
        </row>
        <row r="533">
          <cell r="C533" t="str">
            <v>O506869</v>
          </cell>
          <cell r="N533">
            <v>2</v>
          </cell>
          <cell r="O533">
            <v>0</v>
          </cell>
          <cell r="U533">
            <v>2288</v>
          </cell>
          <cell r="X533">
            <v>0</v>
          </cell>
        </row>
        <row r="534">
          <cell r="C534" t="str">
            <v>O506877</v>
          </cell>
          <cell r="N534">
            <v>43.9</v>
          </cell>
          <cell r="O534">
            <v>1</v>
          </cell>
          <cell r="U534">
            <v>51369</v>
          </cell>
          <cell r="X534">
            <v>0</v>
          </cell>
        </row>
        <row r="535">
          <cell r="C535" t="str">
            <v>O506877</v>
          </cell>
          <cell r="N535">
            <v>21</v>
          </cell>
          <cell r="O535">
            <v>1</v>
          </cell>
          <cell r="U535">
            <v>25170</v>
          </cell>
          <cell r="X535">
            <v>0</v>
          </cell>
        </row>
        <row r="536">
          <cell r="C536" t="str">
            <v>O506893</v>
          </cell>
          <cell r="N536">
            <v>20</v>
          </cell>
          <cell r="O536">
            <v>0.5</v>
          </cell>
          <cell r="U536">
            <v>23454</v>
          </cell>
          <cell r="X536">
            <v>0</v>
          </cell>
        </row>
        <row r="537">
          <cell r="C537" t="str">
            <v>O506915</v>
          </cell>
          <cell r="N537">
            <v>6.6999999999999993</v>
          </cell>
          <cell r="O537">
            <v>0</v>
          </cell>
          <cell r="U537">
            <v>7665</v>
          </cell>
          <cell r="X537">
            <v>0</v>
          </cell>
        </row>
        <row r="538">
          <cell r="C538" t="str">
            <v>O506923</v>
          </cell>
          <cell r="N538">
            <v>29.7</v>
          </cell>
          <cell r="O538">
            <v>0</v>
          </cell>
          <cell r="U538">
            <v>33979</v>
          </cell>
          <cell r="X538">
            <v>0</v>
          </cell>
        </row>
        <row r="539">
          <cell r="C539" t="str">
            <v>O506931</v>
          </cell>
          <cell r="N539">
            <v>8.6</v>
          </cell>
          <cell r="O539">
            <v>0</v>
          </cell>
          <cell r="U539">
            <v>9839</v>
          </cell>
          <cell r="X539">
            <v>0</v>
          </cell>
        </row>
        <row r="540">
          <cell r="C540" t="str">
            <v>O506940</v>
          </cell>
          <cell r="N540">
            <v>21.1</v>
          </cell>
          <cell r="O540">
            <v>0</v>
          </cell>
          <cell r="U540">
            <v>24140</v>
          </cell>
          <cell r="X540">
            <v>0</v>
          </cell>
        </row>
        <row r="541">
          <cell r="C541" t="str">
            <v>O507067</v>
          </cell>
          <cell r="N541">
            <v>23.1</v>
          </cell>
          <cell r="O541">
            <v>1</v>
          </cell>
          <cell r="U541">
            <v>27572</v>
          </cell>
          <cell r="X541">
            <v>0</v>
          </cell>
        </row>
        <row r="542">
          <cell r="C542" t="str">
            <v>O507156</v>
          </cell>
          <cell r="N542">
            <v>43.3</v>
          </cell>
          <cell r="O542">
            <v>6</v>
          </cell>
          <cell r="U542">
            <v>56403</v>
          </cell>
          <cell r="X542">
            <v>0</v>
          </cell>
        </row>
        <row r="543">
          <cell r="C543" t="str">
            <v>O507164</v>
          </cell>
          <cell r="N543">
            <v>19</v>
          </cell>
          <cell r="O543">
            <v>0</v>
          </cell>
          <cell r="U543">
            <v>21738</v>
          </cell>
          <cell r="X543">
            <v>0</v>
          </cell>
        </row>
        <row r="544">
          <cell r="C544" t="str">
            <v>O507211</v>
          </cell>
          <cell r="N544">
            <v>4</v>
          </cell>
          <cell r="O544">
            <v>0</v>
          </cell>
          <cell r="U544">
            <v>4576</v>
          </cell>
          <cell r="X544">
            <v>0</v>
          </cell>
        </row>
        <row r="545">
          <cell r="C545" t="str">
            <v>O507296</v>
          </cell>
          <cell r="N545">
            <v>21.900000000000002</v>
          </cell>
          <cell r="O545">
            <v>2.5</v>
          </cell>
          <cell r="U545">
            <v>27916</v>
          </cell>
          <cell r="X545">
            <v>0</v>
          </cell>
        </row>
        <row r="546">
          <cell r="C546" t="str">
            <v>O507296</v>
          </cell>
          <cell r="N546">
            <v>9.6999999999999993</v>
          </cell>
          <cell r="O546">
            <v>0</v>
          </cell>
          <cell r="U546">
            <v>11098</v>
          </cell>
          <cell r="X546">
            <v>0</v>
          </cell>
        </row>
        <row r="547">
          <cell r="C547" t="str">
            <v>O507318</v>
          </cell>
          <cell r="N547">
            <v>13.4</v>
          </cell>
          <cell r="O547">
            <v>0</v>
          </cell>
          <cell r="U547">
            <v>15331</v>
          </cell>
          <cell r="X547">
            <v>0</v>
          </cell>
        </row>
        <row r="548">
          <cell r="C548" t="str">
            <v>O507512</v>
          </cell>
          <cell r="N548">
            <v>32.6</v>
          </cell>
          <cell r="O548">
            <v>0.9</v>
          </cell>
          <cell r="U548">
            <v>38327</v>
          </cell>
          <cell r="X548">
            <v>0</v>
          </cell>
        </row>
        <row r="549">
          <cell r="C549" t="str">
            <v>O507555</v>
          </cell>
          <cell r="N549">
            <v>48.8</v>
          </cell>
          <cell r="O549">
            <v>2</v>
          </cell>
          <cell r="U549">
            <v>58119</v>
          </cell>
          <cell r="X549">
            <v>0</v>
          </cell>
        </row>
        <row r="550">
          <cell r="C550" t="str">
            <v>O507571</v>
          </cell>
          <cell r="N550">
            <v>39</v>
          </cell>
          <cell r="O550">
            <v>1.5</v>
          </cell>
          <cell r="U550">
            <v>46335</v>
          </cell>
          <cell r="X550">
            <v>0</v>
          </cell>
        </row>
        <row r="551">
          <cell r="C551" t="str">
            <v>O507601</v>
          </cell>
          <cell r="N551">
            <v>47.6</v>
          </cell>
          <cell r="O551">
            <v>1</v>
          </cell>
          <cell r="U551">
            <v>55602</v>
          </cell>
          <cell r="X551">
            <v>0</v>
          </cell>
        </row>
        <row r="552">
          <cell r="C552" t="str">
            <v>O507636</v>
          </cell>
          <cell r="N552">
            <v>27</v>
          </cell>
          <cell r="O552">
            <v>1.5</v>
          </cell>
          <cell r="U552">
            <v>32606</v>
          </cell>
          <cell r="X552">
            <v>0</v>
          </cell>
        </row>
        <row r="553">
          <cell r="C553" t="str">
            <v>O507687</v>
          </cell>
          <cell r="N553">
            <v>31.3</v>
          </cell>
          <cell r="O553">
            <v>0</v>
          </cell>
          <cell r="U553">
            <v>35810</v>
          </cell>
          <cell r="X553">
            <v>0</v>
          </cell>
        </row>
        <row r="554">
          <cell r="C554" t="str">
            <v>O507741</v>
          </cell>
          <cell r="N554">
            <v>39</v>
          </cell>
          <cell r="O554">
            <v>1</v>
          </cell>
          <cell r="U554">
            <v>45763</v>
          </cell>
          <cell r="X554">
            <v>0</v>
          </cell>
        </row>
        <row r="555">
          <cell r="C555" t="str">
            <v>O507768</v>
          </cell>
          <cell r="N555">
            <v>36.400000000000006</v>
          </cell>
          <cell r="O555">
            <v>2</v>
          </cell>
          <cell r="U555">
            <v>43933</v>
          </cell>
          <cell r="X555">
            <v>0</v>
          </cell>
        </row>
        <row r="556">
          <cell r="C556" t="str">
            <v>O507776</v>
          </cell>
          <cell r="N556">
            <v>27.6</v>
          </cell>
          <cell r="O556">
            <v>1.3</v>
          </cell>
          <cell r="U556">
            <v>33064</v>
          </cell>
          <cell r="X556">
            <v>0</v>
          </cell>
        </row>
        <row r="557">
          <cell r="C557" t="str">
            <v>O556483</v>
          </cell>
          <cell r="N557">
            <v>36.1</v>
          </cell>
          <cell r="O557">
            <v>0</v>
          </cell>
          <cell r="U557">
            <v>41301</v>
          </cell>
          <cell r="X557">
            <v>0</v>
          </cell>
        </row>
        <row r="558">
          <cell r="C558" t="str">
            <v>O556491</v>
          </cell>
          <cell r="N558">
            <v>4</v>
          </cell>
          <cell r="O558">
            <v>0</v>
          </cell>
          <cell r="U558">
            <v>4576</v>
          </cell>
          <cell r="X558">
            <v>0</v>
          </cell>
        </row>
        <row r="559">
          <cell r="C559" t="str">
            <v>O556513</v>
          </cell>
          <cell r="N559">
            <v>15.200000000000001</v>
          </cell>
          <cell r="O559">
            <v>0</v>
          </cell>
          <cell r="U559">
            <v>17390</v>
          </cell>
          <cell r="X559">
            <v>0</v>
          </cell>
        </row>
        <row r="560">
          <cell r="C560" t="str">
            <v>O556556</v>
          </cell>
          <cell r="N560">
            <v>2</v>
          </cell>
          <cell r="O560">
            <v>0</v>
          </cell>
          <cell r="U560">
            <v>2288</v>
          </cell>
          <cell r="X560">
            <v>0</v>
          </cell>
        </row>
        <row r="561">
          <cell r="C561" t="str">
            <v>O556599</v>
          </cell>
          <cell r="N561">
            <v>2</v>
          </cell>
          <cell r="O561">
            <v>0</v>
          </cell>
          <cell r="U561">
            <v>2288</v>
          </cell>
          <cell r="X561">
            <v>0</v>
          </cell>
        </row>
        <row r="562">
          <cell r="C562" t="str">
            <v>O556653</v>
          </cell>
          <cell r="N562">
            <v>2</v>
          </cell>
          <cell r="O562">
            <v>0</v>
          </cell>
          <cell r="U562">
            <v>2288</v>
          </cell>
          <cell r="X562">
            <v>0</v>
          </cell>
        </row>
        <row r="563">
          <cell r="C563" t="str">
            <v>O556661</v>
          </cell>
          <cell r="N563">
            <v>2</v>
          </cell>
          <cell r="O563">
            <v>0</v>
          </cell>
          <cell r="U563">
            <v>2288</v>
          </cell>
          <cell r="X563">
            <v>0</v>
          </cell>
        </row>
        <row r="564">
          <cell r="C564" t="str">
            <v>O556670</v>
          </cell>
          <cell r="N564">
            <v>3</v>
          </cell>
          <cell r="O564">
            <v>0</v>
          </cell>
          <cell r="U564">
            <v>3432</v>
          </cell>
          <cell r="X564">
            <v>0</v>
          </cell>
        </row>
        <row r="565">
          <cell r="C565" t="str">
            <v>O556688</v>
          </cell>
          <cell r="N565">
            <v>2</v>
          </cell>
          <cell r="O565">
            <v>0</v>
          </cell>
          <cell r="U565">
            <v>2288</v>
          </cell>
          <cell r="X565">
            <v>0</v>
          </cell>
        </row>
        <row r="566">
          <cell r="C566" t="str">
            <v>O580473</v>
          </cell>
          <cell r="N566">
            <v>9</v>
          </cell>
          <cell r="O566">
            <v>0</v>
          </cell>
          <cell r="U566">
            <v>10297</v>
          </cell>
          <cell r="X566">
            <v>0</v>
          </cell>
        </row>
        <row r="567">
          <cell r="C567" t="str">
            <v>O580473</v>
          </cell>
          <cell r="N567">
            <v>7.4</v>
          </cell>
          <cell r="O567">
            <v>0</v>
          </cell>
          <cell r="U567">
            <v>8466</v>
          </cell>
          <cell r="X567">
            <v>0</v>
          </cell>
        </row>
        <row r="568">
          <cell r="C568" t="str">
            <v>O581020</v>
          </cell>
          <cell r="N568">
            <v>25.7</v>
          </cell>
          <cell r="O568">
            <v>1</v>
          </cell>
          <cell r="U568">
            <v>30547</v>
          </cell>
          <cell r="X568">
            <v>0</v>
          </cell>
        </row>
        <row r="569">
          <cell r="C569" t="str">
            <v>O581488</v>
          </cell>
          <cell r="N569">
            <v>4</v>
          </cell>
          <cell r="O569">
            <v>0</v>
          </cell>
          <cell r="U569">
            <v>4576</v>
          </cell>
          <cell r="X569">
            <v>0</v>
          </cell>
        </row>
        <row r="570">
          <cell r="C570" t="str">
            <v>C01</v>
          </cell>
          <cell r="N570">
            <v>17.399999999999999</v>
          </cell>
          <cell r="O570">
            <v>0.30000000000000004</v>
          </cell>
          <cell r="U570">
            <v>20250</v>
          </cell>
          <cell r="X570">
            <v>0</v>
          </cell>
        </row>
        <row r="571">
          <cell r="C571" t="str">
            <v>C16</v>
          </cell>
          <cell r="N571">
            <v>2</v>
          </cell>
          <cell r="O571">
            <v>0.1</v>
          </cell>
          <cell r="U571">
            <v>2403</v>
          </cell>
          <cell r="X571">
            <v>0</v>
          </cell>
        </row>
        <row r="572">
          <cell r="C572" t="str">
            <v>C17</v>
          </cell>
          <cell r="N572">
            <v>6.5</v>
          </cell>
          <cell r="O572">
            <v>0</v>
          </cell>
          <cell r="U572">
            <v>6374</v>
          </cell>
          <cell r="X572">
            <v>0</v>
          </cell>
        </row>
        <row r="573">
          <cell r="C573" t="str">
            <v>S1137</v>
          </cell>
          <cell r="N573">
            <v>3.8</v>
          </cell>
          <cell r="O573">
            <v>0</v>
          </cell>
          <cell r="U573">
            <v>4348</v>
          </cell>
          <cell r="X573">
            <v>0</v>
          </cell>
        </row>
        <row r="574">
          <cell r="C574" t="str">
            <v>S1144</v>
          </cell>
          <cell r="N574">
            <v>1.4</v>
          </cell>
          <cell r="O574">
            <v>0</v>
          </cell>
          <cell r="U574">
            <v>1602</v>
          </cell>
          <cell r="X574">
            <v>0</v>
          </cell>
        </row>
        <row r="575">
          <cell r="C575" t="str">
            <v>S1160</v>
          </cell>
          <cell r="N575">
            <v>3</v>
          </cell>
          <cell r="O575">
            <v>0</v>
          </cell>
          <cell r="U575">
            <v>3432</v>
          </cell>
          <cell r="X575">
            <v>0</v>
          </cell>
        </row>
        <row r="576">
          <cell r="C576" t="str">
            <v>S1181</v>
          </cell>
          <cell r="N576">
            <v>18</v>
          </cell>
          <cell r="O576">
            <v>1</v>
          </cell>
          <cell r="U576">
            <v>21738</v>
          </cell>
          <cell r="X576">
            <v>0</v>
          </cell>
        </row>
        <row r="577">
          <cell r="C577" t="str">
            <v>S1208</v>
          </cell>
          <cell r="N577">
            <v>21.6</v>
          </cell>
          <cell r="O577">
            <v>2</v>
          </cell>
          <cell r="U577">
            <v>23143</v>
          </cell>
          <cell r="X577">
            <v>0</v>
          </cell>
        </row>
        <row r="578">
          <cell r="C578" t="str">
            <v>S246</v>
          </cell>
          <cell r="N578">
            <v>9</v>
          </cell>
          <cell r="O578">
            <v>0</v>
          </cell>
          <cell r="U578">
            <v>10297</v>
          </cell>
          <cell r="X578">
            <v>0</v>
          </cell>
        </row>
        <row r="579">
          <cell r="C579" t="str">
            <v>S508</v>
          </cell>
          <cell r="N579">
            <v>0</v>
          </cell>
          <cell r="O579">
            <v>9.6</v>
          </cell>
          <cell r="U579">
            <v>10983</v>
          </cell>
          <cell r="X579">
            <v>0</v>
          </cell>
        </row>
        <row r="580">
          <cell r="C580" t="str">
            <v>S525</v>
          </cell>
          <cell r="N580">
            <v>5</v>
          </cell>
          <cell r="O580">
            <v>0</v>
          </cell>
          <cell r="U580">
            <v>5720</v>
          </cell>
          <cell r="X580">
            <v>0</v>
          </cell>
        </row>
        <row r="581">
          <cell r="C581" t="str">
            <v>S565</v>
          </cell>
          <cell r="N581">
            <v>11.5</v>
          </cell>
          <cell r="O581">
            <v>0</v>
          </cell>
          <cell r="U581">
            <v>13157</v>
          </cell>
          <cell r="X581">
            <v>0</v>
          </cell>
        </row>
        <row r="582">
          <cell r="C582" t="str">
            <v>S628</v>
          </cell>
          <cell r="N582">
            <v>55.6</v>
          </cell>
          <cell r="O582">
            <v>2</v>
          </cell>
          <cell r="U582">
            <v>65899</v>
          </cell>
          <cell r="X582">
            <v>0</v>
          </cell>
        </row>
        <row r="583">
          <cell r="C583" t="str">
            <v>S628</v>
          </cell>
          <cell r="N583">
            <v>22</v>
          </cell>
          <cell r="O583">
            <v>0.8</v>
          </cell>
          <cell r="U583">
            <v>26085</v>
          </cell>
          <cell r="X583">
            <v>0</v>
          </cell>
        </row>
        <row r="584">
          <cell r="C584" t="str">
            <v>S628</v>
          </cell>
          <cell r="N584">
            <v>22.3</v>
          </cell>
          <cell r="O584">
            <v>0.8</v>
          </cell>
          <cell r="U584">
            <v>26428</v>
          </cell>
          <cell r="X584">
            <v>0</v>
          </cell>
        </row>
        <row r="585">
          <cell r="C585" t="str">
            <v>S628</v>
          </cell>
          <cell r="N585">
            <v>0</v>
          </cell>
          <cell r="O585">
            <v>5.3</v>
          </cell>
          <cell r="U585">
            <v>6064</v>
          </cell>
          <cell r="X585">
            <v>0</v>
          </cell>
        </row>
        <row r="586">
          <cell r="C586" t="str">
            <v>S822</v>
          </cell>
          <cell r="N586">
            <v>5</v>
          </cell>
          <cell r="O586">
            <v>0</v>
          </cell>
          <cell r="U586">
            <v>5720</v>
          </cell>
          <cell r="X586">
            <v>0</v>
          </cell>
        </row>
        <row r="587">
          <cell r="C587" t="str">
            <v>S920</v>
          </cell>
          <cell r="N587">
            <v>4.2</v>
          </cell>
          <cell r="O587">
            <v>0</v>
          </cell>
          <cell r="U587">
            <v>4119</v>
          </cell>
          <cell r="X587">
            <v>0</v>
          </cell>
        </row>
        <row r="588">
          <cell r="C588" t="str">
            <v>S955</v>
          </cell>
          <cell r="N588">
            <v>2</v>
          </cell>
          <cell r="O588">
            <v>0</v>
          </cell>
          <cell r="U588">
            <v>1961</v>
          </cell>
          <cell r="X588">
            <v>0</v>
          </cell>
        </row>
        <row r="589">
          <cell r="C589" t="str">
            <v>S970</v>
          </cell>
          <cell r="N589">
            <v>10.6</v>
          </cell>
          <cell r="O589">
            <v>0</v>
          </cell>
          <cell r="U589">
            <v>12127</v>
          </cell>
          <cell r="X589">
            <v>0</v>
          </cell>
        </row>
        <row r="590">
          <cell r="C590" t="str">
            <v>S587</v>
          </cell>
          <cell r="N590">
            <v>13.4</v>
          </cell>
          <cell r="O590">
            <v>0</v>
          </cell>
          <cell r="U590">
            <v>15331</v>
          </cell>
          <cell r="X590">
            <v>0</v>
          </cell>
        </row>
        <row r="591">
          <cell r="C591" t="str">
            <v>S656</v>
          </cell>
          <cell r="N591">
            <v>1.9</v>
          </cell>
          <cell r="O591">
            <v>0</v>
          </cell>
          <cell r="U591">
            <v>4037</v>
          </cell>
          <cell r="X591">
            <v>0</v>
          </cell>
        </row>
        <row r="592">
          <cell r="C592" t="str">
            <v>S656</v>
          </cell>
          <cell r="N592">
            <v>2.6</v>
          </cell>
          <cell r="O592">
            <v>0</v>
          </cell>
          <cell r="U592">
            <v>5524</v>
          </cell>
          <cell r="X592">
            <v>0</v>
          </cell>
        </row>
        <row r="593">
          <cell r="C593" t="str">
            <v>KNR</v>
          </cell>
          <cell r="N593">
            <v>29.2</v>
          </cell>
          <cell r="O593">
            <v>2</v>
          </cell>
          <cell r="U593">
            <v>0</v>
          </cell>
          <cell r="X593">
            <v>101799</v>
          </cell>
        </row>
        <row r="594">
          <cell r="C594" t="str">
            <v>KNR</v>
          </cell>
          <cell r="N594">
            <v>8.5</v>
          </cell>
          <cell r="O594">
            <v>1</v>
          </cell>
          <cell r="U594">
            <v>0</v>
          </cell>
          <cell r="X594">
            <v>30997</v>
          </cell>
        </row>
        <row r="595">
          <cell r="C595" t="str">
            <v>KNR</v>
          </cell>
          <cell r="N595">
            <v>1</v>
          </cell>
          <cell r="O595">
            <v>0</v>
          </cell>
          <cell r="U595">
            <v>0</v>
          </cell>
          <cell r="X595">
            <v>3263</v>
          </cell>
        </row>
        <row r="596">
          <cell r="C596" t="str">
            <v>S1009</v>
          </cell>
          <cell r="N596">
            <v>29.4</v>
          </cell>
          <cell r="O596">
            <v>0.1</v>
          </cell>
          <cell r="U596">
            <v>62679</v>
          </cell>
          <cell r="X596">
            <v>0</v>
          </cell>
        </row>
        <row r="597">
          <cell r="C597" t="str">
            <v>S1009</v>
          </cell>
          <cell r="N597">
            <v>4</v>
          </cell>
          <cell r="O597">
            <v>0</v>
          </cell>
          <cell r="U597">
            <v>8499</v>
          </cell>
          <cell r="X597">
            <v>0</v>
          </cell>
        </row>
        <row r="598">
          <cell r="C598" t="str">
            <v>S1164</v>
          </cell>
          <cell r="N598">
            <v>0.8</v>
          </cell>
          <cell r="O598">
            <v>0</v>
          </cell>
          <cell r="U598">
            <v>1700</v>
          </cell>
          <cell r="X598">
            <v>0</v>
          </cell>
        </row>
        <row r="599">
          <cell r="C599" t="str">
            <v>S669</v>
          </cell>
          <cell r="N599">
            <v>5.3</v>
          </cell>
          <cell r="O599">
            <v>0</v>
          </cell>
          <cell r="U599">
            <v>11261</v>
          </cell>
          <cell r="X599">
            <v>0</v>
          </cell>
        </row>
        <row r="600">
          <cell r="C600" t="str">
            <v>KZA</v>
          </cell>
          <cell r="N600">
            <v>19</v>
          </cell>
          <cell r="O600">
            <v>6</v>
          </cell>
          <cell r="U600">
            <v>0</v>
          </cell>
          <cell r="X600">
            <v>81570</v>
          </cell>
        </row>
        <row r="601">
          <cell r="C601" t="str">
            <v>KZA</v>
          </cell>
          <cell r="N601">
            <v>15.3</v>
          </cell>
          <cell r="O601">
            <v>5</v>
          </cell>
          <cell r="U601">
            <v>0</v>
          </cell>
          <cell r="X601">
            <v>66235</v>
          </cell>
        </row>
        <row r="602">
          <cell r="C602" t="str">
            <v>KZA</v>
          </cell>
          <cell r="N602">
            <v>15</v>
          </cell>
          <cell r="O602">
            <v>2</v>
          </cell>
          <cell r="U602">
            <v>0</v>
          </cell>
          <cell r="X602">
            <v>55468</v>
          </cell>
        </row>
        <row r="603">
          <cell r="C603" t="str">
            <v>KBB</v>
          </cell>
          <cell r="N603">
            <v>23.6</v>
          </cell>
          <cell r="O603">
            <v>2</v>
          </cell>
          <cell r="U603">
            <v>0</v>
          </cell>
          <cell r="X603">
            <v>83528</v>
          </cell>
        </row>
        <row r="604">
          <cell r="C604" t="str">
            <v>KBB</v>
          </cell>
          <cell r="N604">
            <v>32</v>
          </cell>
          <cell r="O604">
            <v>2</v>
          </cell>
          <cell r="U604">
            <v>0</v>
          </cell>
          <cell r="X604">
            <v>110935</v>
          </cell>
        </row>
        <row r="605">
          <cell r="C605" t="str">
            <v>C23</v>
          </cell>
          <cell r="N605">
            <v>38.4</v>
          </cell>
          <cell r="O605">
            <v>2</v>
          </cell>
          <cell r="U605">
            <v>85839</v>
          </cell>
          <cell r="X605">
            <v>0</v>
          </cell>
        </row>
        <row r="606">
          <cell r="C606" t="str">
            <v>C23</v>
          </cell>
          <cell r="N606">
            <v>17.3</v>
          </cell>
          <cell r="O606">
            <v>0</v>
          </cell>
          <cell r="U606">
            <v>36758</v>
          </cell>
          <cell r="X606">
            <v>0</v>
          </cell>
        </row>
        <row r="607">
          <cell r="C607" t="str">
            <v>S815</v>
          </cell>
          <cell r="N607">
            <v>26.8</v>
          </cell>
          <cell r="O607">
            <v>0</v>
          </cell>
          <cell r="U607">
            <v>30661</v>
          </cell>
          <cell r="X607">
            <v>0</v>
          </cell>
        </row>
        <row r="608">
          <cell r="C608" t="str">
            <v>KPO</v>
          </cell>
          <cell r="N608">
            <v>20.100000000000001</v>
          </cell>
          <cell r="O608">
            <v>1</v>
          </cell>
          <cell r="U608">
            <v>0</v>
          </cell>
          <cell r="X608">
            <v>68845</v>
          </cell>
        </row>
        <row r="609">
          <cell r="C609" t="str">
            <v>C24</v>
          </cell>
          <cell r="N609">
            <v>41.4</v>
          </cell>
          <cell r="O609">
            <v>1</v>
          </cell>
          <cell r="U609">
            <v>48509</v>
          </cell>
          <cell r="X609">
            <v>0</v>
          </cell>
        </row>
        <row r="610">
          <cell r="C610" t="str">
            <v>S1123</v>
          </cell>
          <cell r="N610">
            <v>19.8</v>
          </cell>
          <cell r="O610">
            <v>1</v>
          </cell>
          <cell r="U610">
            <v>23797</v>
          </cell>
          <cell r="X610">
            <v>0</v>
          </cell>
        </row>
        <row r="611">
          <cell r="C611" t="str">
            <v>S567</v>
          </cell>
          <cell r="N611">
            <v>26</v>
          </cell>
          <cell r="O611">
            <v>0</v>
          </cell>
          <cell r="U611">
            <v>29746</v>
          </cell>
          <cell r="X611">
            <v>0</v>
          </cell>
        </row>
        <row r="612">
          <cell r="C612" t="str">
            <v>S833</v>
          </cell>
          <cell r="N612">
            <v>7</v>
          </cell>
          <cell r="O612">
            <v>0</v>
          </cell>
          <cell r="U612">
            <v>8009</v>
          </cell>
          <cell r="X612">
            <v>0</v>
          </cell>
        </row>
        <row r="613">
          <cell r="C613" t="str">
            <v>KKE</v>
          </cell>
          <cell r="N613">
            <v>0</v>
          </cell>
          <cell r="O613">
            <v>18</v>
          </cell>
          <cell r="U613">
            <v>20556</v>
          </cell>
          <cell r="X613">
            <v>0</v>
          </cell>
        </row>
        <row r="614">
          <cell r="C614" t="str">
            <v>KKE</v>
          </cell>
          <cell r="N614">
            <v>57.4</v>
          </cell>
          <cell r="O614">
            <v>0.8</v>
          </cell>
          <cell r="U614">
            <v>66463</v>
          </cell>
          <cell r="X614">
            <v>0</v>
          </cell>
        </row>
        <row r="615">
          <cell r="C615" t="str">
            <v>KKE</v>
          </cell>
          <cell r="N615">
            <v>41.6</v>
          </cell>
          <cell r="O615">
            <v>0.8</v>
          </cell>
          <cell r="U615">
            <v>48420</v>
          </cell>
          <cell r="X615">
            <v>0</v>
          </cell>
        </row>
        <row r="616">
          <cell r="C616" t="str">
            <v>KKE</v>
          </cell>
          <cell r="N616">
            <v>24</v>
          </cell>
          <cell r="O616">
            <v>2</v>
          </cell>
          <cell r="U616">
            <v>29691</v>
          </cell>
          <cell r="X616">
            <v>84833</v>
          </cell>
        </row>
        <row r="617">
          <cell r="C617" t="str">
            <v>KKE</v>
          </cell>
          <cell r="N617">
            <v>23.5</v>
          </cell>
          <cell r="O617">
            <v>2</v>
          </cell>
          <cell r="U617">
            <v>0</v>
          </cell>
          <cell r="X617">
            <v>83201</v>
          </cell>
        </row>
        <row r="618">
          <cell r="C618" t="str">
            <v>KKE</v>
          </cell>
          <cell r="N618">
            <v>0</v>
          </cell>
          <cell r="O618">
            <v>25</v>
          </cell>
          <cell r="U618">
            <v>28550</v>
          </cell>
          <cell r="X618">
            <v>0</v>
          </cell>
        </row>
        <row r="619">
          <cell r="C619" t="str">
            <v>KKE</v>
          </cell>
          <cell r="N619">
            <v>23</v>
          </cell>
          <cell r="O619">
            <v>1</v>
          </cell>
          <cell r="U619">
            <v>0</v>
          </cell>
          <cell r="X619">
            <v>78307</v>
          </cell>
        </row>
        <row r="620">
          <cell r="C620" t="str">
            <v>KKE</v>
          </cell>
          <cell r="N620">
            <v>21.8</v>
          </cell>
          <cell r="O620">
            <v>1</v>
          </cell>
          <cell r="U620">
            <v>26037</v>
          </cell>
          <cell r="X620">
            <v>0</v>
          </cell>
        </row>
        <row r="621">
          <cell r="C621" t="str">
            <v>KKE</v>
          </cell>
          <cell r="N621">
            <v>35</v>
          </cell>
          <cell r="O621">
            <v>11</v>
          </cell>
          <cell r="U621">
            <v>52531</v>
          </cell>
          <cell r="X621">
            <v>150089</v>
          </cell>
        </row>
        <row r="622">
          <cell r="C622" t="str">
            <v>KKE</v>
          </cell>
          <cell r="N622">
            <v>112.19999999999999</v>
          </cell>
          <cell r="O622">
            <v>1</v>
          </cell>
          <cell r="U622">
            <v>129272</v>
          </cell>
          <cell r="X622">
            <v>0</v>
          </cell>
        </row>
        <row r="623">
          <cell r="C623" t="str">
            <v>KKE</v>
          </cell>
          <cell r="N623">
            <v>14.3</v>
          </cell>
          <cell r="O623">
            <v>0.5</v>
          </cell>
          <cell r="U623">
            <v>16901</v>
          </cell>
          <cell r="X623">
            <v>0</v>
          </cell>
        </row>
        <row r="624">
          <cell r="C624" t="str">
            <v>KKE</v>
          </cell>
          <cell r="N624">
            <v>16</v>
          </cell>
          <cell r="O624">
            <v>0</v>
          </cell>
          <cell r="U624">
            <v>18272</v>
          </cell>
          <cell r="X624">
            <v>0</v>
          </cell>
        </row>
        <row r="625">
          <cell r="C625" t="str">
            <v>KKE</v>
          </cell>
          <cell r="N625">
            <v>50.5</v>
          </cell>
          <cell r="O625">
            <v>1</v>
          </cell>
          <cell r="U625">
            <v>58812</v>
          </cell>
          <cell r="X625">
            <v>0</v>
          </cell>
        </row>
        <row r="626">
          <cell r="C626" t="str">
            <v>KKE</v>
          </cell>
          <cell r="N626">
            <v>0</v>
          </cell>
          <cell r="O626">
            <v>41.4</v>
          </cell>
          <cell r="U626">
            <v>47278</v>
          </cell>
          <cell r="X626">
            <v>0</v>
          </cell>
        </row>
        <row r="627">
          <cell r="C627" t="str">
            <v>KKE</v>
          </cell>
          <cell r="N627">
            <v>36.6</v>
          </cell>
          <cell r="O627">
            <v>0</v>
          </cell>
          <cell r="U627">
            <v>41796</v>
          </cell>
          <cell r="X627">
            <v>0</v>
          </cell>
        </row>
        <row r="628">
          <cell r="C628" t="str">
            <v>KKE</v>
          </cell>
          <cell r="N628">
            <v>36.4</v>
          </cell>
          <cell r="O628">
            <v>0</v>
          </cell>
          <cell r="U628">
            <v>41568</v>
          </cell>
          <cell r="X628">
            <v>0</v>
          </cell>
        </row>
        <row r="629">
          <cell r="C629" t="str">
            <v>KKE</v>
          </cell>
          <cell r="N629">
            <v>23.6</v>
          </cell>
          <cell r="O629">
            <v>0</v>
          </cell>
          <cell r="U629">
            <v>26951</v>
          </cell>
          <cell r="X629">
            <v>0</v>
          </cell>
        </row>
        <row r="630">
          <cell r="C630" t="str">
            <v>VKE</v>
          </cell>
          <cell r="N630">
            <v>52.3</v>
          </cell>
          <cell r="O630">
            <v>1</v>
          </cell>
          <cell r="U630">
            <v>60979</v>
          </cell>
          <cell r="X630">
            <v>0</v>
          </cell>
        </row>
        <row r="631">
          <cell r="C631" t="str">
            <v>VKE</v>
          </cell>
          <cell r="N631">
            <v>35.700000000000003</v>
          </cell>
          <cell r="O631">
            <v>1</v>
          </cell>
          <cell r="U631">
            <v>41988</v>
          </cell>
          <cell r="X631">
            <v>0</v>
          </cell>
        </row>
        <row r="632">
          <cell r="C632" t="str">
            <v>VKE</v>
          </cell>
          <cell r="N632">
            <v>52.099999999999994</v>
          </cell>
          <cell r="O632">
            <v>1</v>
          </cell>
          <cell r="U632">
            <v>60751</v>
          </cell>
          <cell r="X632">
            <v>0</v>
          </cell>
        </row>
        <row r="633">
          <cell r="C633" t="str">
            <v>VKE</v>
          </cell>
          <cell r="N633">
            <v>37.200000000000003</v>
          </cell>
          <cell r="O633">
            <v>2</v>
          </cell>
          <cell r="U633">
            <v>44848</v>
          </cell>
          <cell r="X633">
            <v>0</v>
          </cell>
        </row>
        <row r="634">
          <cell r="C634" t="str">
            <v>VKE</v>
          </cell>
          <cell r="N634">
            <v>30.6</v>
          </cell>
          <cell r="O634">
            <v>1</v>
          </cell>
          <cell r="U634">
            <v>36153</v>
          </cell>
          <cell r="X634">
            <v>0</v>
          </cell>
        </row>
        <row r="635">
          <cell r="C635" t="str">
            <v>VKE</v>
          </cell>
          <cell r="N635">
            <v>34.9</v>
          </cell>
          <cell r="O635">
            <v>0.5</v>
          </cell>
          <cell r="U635">
            <v>40500</v>
          </cell>
          <cell r="X635">
            <v>0</v>
          </cell>
        </row>
        <row r="636">
          <cell r="C636" t="str">
            <v>VKE</v>
          </cell>
          <cell r="N636">
            <v>61</v>
          </cell>
          <cell r="O636">
            <v>1</v>
          </cell>
          <cell r="U636">
            <v>70933</v>
          </cell>
          <cell r="X636">
            <v>0</v>
          </cell>
        </row>
        <row r="637">
          <cell r="C637" t="str">
            <v>VKE</v>
          </cell>
          <cell r="N637">
            <v>26.8</v>
          </cell>
          <cell r="O637">
            <v>0.3</v>
          </cell>
          <cell r="U637">
            <v>31005</v>
          </cell>
          <cell r="X637">
            <v>0</v>
          </cell>
        </row>
        <row r="638">
          <cell r="C638" t="str">
            <v>VKE</v>
          </cell>
          <cell r="N638">
            <v>30.4</v>
          </cell>
          <cell r="O638">
            <v>1</v>
          </cell>
          <cell r="U638">
            <v>35924</v>
          </cell>
          <cell r="X638">
            <v>0</v>
          </cell>
        </row>
        <row r="639">
          <cell r="C639" t="str">
            <v>VKE</v>
          </cell>
          <cell r="N639">
            <v>16.7</v>
          </cell>
          <cell r="O639">
            <v>1</v>
          </cell>
          <cell r="U639">
            <v>20250</v>
          </cell>
          <cell r="X639">
            <v>0</v>
          </cell>
        </row>
        <row r="640">
          <cell r="C640" t="str">
            <v>VKE</v>
          </cell>
          <cell r="N640">
            <v>53.199999999999996</v>
          </cell>
          <cell r="O640">
            <v>1</v>
          </cell>
          <cell r="U640">
            <v>62009</v>
          </cell>
          <cell r="X640">
            <v>0</v>
          </cell>
        </row>
        <row r="641">
          <cell r="C641" t="str">
            <v>VKE</v>
          </cell>
          <cell r="N641">
            <v>36</v>
          </cell>
          <cell r="O641">
            <v>1</v>
          </cell>
          <cell r="U641">
            <v>42331</v>
          </cell>
          <cell r="X641">
            <v>0</v>
          </cell>
        </row>
        <row r="642">
          <cell r="C642" t="str">
            <v>VKE</v>
          </cell>
          <cell r="N642">
            <v>29.7</v>
          </cell>
          <cell r="O642">
            <v>0.3</v>
          </cell>
          <cell r="U642">
            <v>34322</v>
          </cell>
          <cell r="X642">
            <v>0</v>
          </cell>
        </row>
        <row r="643">
          <cell r="C643" t="str">
            <v>VKE</v>
          </cell>
          <cell r="N643">
            <v>48.8</v>
          </cell>
          <cell r="O643">
            <v>0.4</v>
          </cell>
          <cell r="U643">
            <v>56289</v>
          </cell>
          <cell r="X643">
            <v>0</v>
          </cell>
        </row>
        <row r="644">
          <cell r="C644" t="str">
            <v>VKE</v>
          </cell>
          <cell r="N644">
            <v>50.3</v>
          </cell>
          <cell r="O644">
            <v>1</v>
          </cell>
          <cell r="U644">
            <v>58691</v>
          </cell>
          <cell r="X644">
            <v>0</v>
          </cell>
        </row>
        <row r="645">
          <cell r="C645" t="str">
            <v>VKE</v>
          </cell>
          <cell r="N645">
            <v>38.5</v>
          </cell>
          <cell r="O645">
            <v>1</v>
          </cell>
          <cell r="U645">
            <v>45191</v>
          </cell>
          <cell r="X645">
            <v>0</v>
          </cell>
        </row>
        <row r="646">
          <cell r="C646" t="str">
            <v>VKE</v>
          </cell>
          <cell r="N646">
            <v>46.4</v>
          </cell>
          <cell r="O646">
            <v>1</v>
          </cell>
          <cell r="U646">
            <v>54229</v>
          </cell>
          <cell r="X646">
            <v>0</v>
          </cell>
        </row>
        <row r="647">
          <cell r="C647" t="str">
            <v>VKE</v>
          </cell>
          <cell r="N647">
            <v>38</v>
          </cell>
          <cell r="O647">
            <v>0.5</v>
          </cell>
          <cell r="U647">
            <v>44047</v>
          </cell>
          <cell r="X647">
            <v>0</v>
          </cell>
        </row>
        <row r="648">
          <cell r="C648" t="str">
            <v>VKE</v>
          </cell>
          <cell r="N648">
            <v>61</v>
          </cell>
          <cell r="O648">
            <v>1</v>
          </cell>
          <cell r="U648">
            <v>70933</v>
          </cell>
          <cell r="X648">
            <v>0</v>
          </cell>
        </row>
        <row r="649">
          <cell r="C649" t="str">
            <v>VKE</v>
          </cell>
          <cell r="N649">
            <v>83.8</v>
          </cell>
          <cell r="O649">
            <v>0</v>
          </cell>
          <cell r="U649">
            <v>95874</v>
          </cell>
          <cell r="X649">
            <v>0</v>
          </cell>
        </row>
        <row r="650">
          <cell r="C650" t="str">
            <v>VKE</v>
          </cell>
          <cell r="N650">
            <v>48.1</v>
          </cell>
          <cell r="O650">
            <v>1</v>
          </cell>
          <cell r="U650">
            <v>56174</v>
          </cell>
          <cell r="X650">
            <v>0</v>
          </cell>
        </row>
        <row r="651">
          <cell r="C651" t="str">
            <v>VKE</v>
          </cell>
          <cell r="N651">
            <v>39.799999999999997</v>
          </cell>
          <cell r="O651">
            <v>1</v>
          </cell>
          <cell r="U651">
            <v>46678</v>
          </cell>
          <cell r="X651">
            <v>0</v>
          </cell>
        </row>
        <row r="652">
          <cell r="C652" t="str">
            <v>VKE</v>
          </cell>
          <cell r="N652">
            <v>30.5</v>
          </cell>
          <cell r="O652">
            <v>1.8</v>
          </cell>
          <cell r="U652">
            <v>36954</v>
          </cell>
          <cell r="X652">
            <v>0</v>
          </cell>
        </row>
        <row r="653">
          <cell r="C653" t="str">
            <v>VKE</v>
          </cell>
          <cell r="N653">
            <v>44.1</v>
          </cell>
          <cell r="O653">
            <v>1</v>
          </cell>
          <cell r="U653">
            <v>51598</v>
          </cell>
          <cell r="X653">
            <v>0</v>
          </cell>
        </row>
        <row r="654">
          <cell r="C654" t="str">
            <v>VKE</v>
          </cell>
          <cell r="N654">
            <v>16.5</v>
          </cell>
          <cell r="O654">
            <v>0.5</v>
          </cell>
          <cell r="U654">
            <v>19449</v>
          </cell>
          <cell r="X654">
            <v>0</v>
          </cell>
        </row>
        <row r="655">
          <cell r="C655" t="str">
            <v>VKE</v>
          </cell>
          <cell r="N655">
            <v>38.700000000000003</v>
          </cell>
          <cell r="O655">
            <v>1</v>
          </cell>
          <cell r="U655">
            <v>45420</v>
          </cell>
          <cell r="X655">
            <v>0</v>
          </cell>
        </row>
        <row r="656">
          <cell r="C656" t="str">
            <v>VKE</v>
          </cell>
          <cell r="N656">
            <v>2</v>
          </cell>
          <cell r="O656">
            <v>0</v>
          </cell>
          <cell r="U656">
            <v>2288</v>
          </cell>
          <cell r="X656">
            <v>0</v>
          </cell>
        </row>
        <row r="657">
          <cell r="C657" t="str">
            <v>VKE</v>
          </cell>
          <cell r="N657">
            <v>117.5</v>
          </cell>
          <cell r="O657">
            <v>0.3</v>
          </cell>
          <cell r="U657">
            <v>134773</v>
          </cell>
          <cell r="X657">
            <v>0</v>
          </cell>
        </row>
        <row r="658">
          <cell r="C658" t="str">
            <v>O598186</v>
          </cell>
          <cell r="N658">
            <v>11.5</v>
          </cell>
          <cell r="O658">
            <v>0</v>
          </cell>
          <cell r="U658">
            <v>13157</v>
          </cell>
          <cell r="X658">
            <v>0</v>
          </cell>
        </row>
        <row r="659">
          <cell r="C659" t="str">
            <v>O598186</v>
          </cell>
          <cell r="N659">
            <v>8.5</v>
          </cell>
          <cell r="O659">
            <v>0</v>
          </cell>
          <cell r="U659">
            <v>9725</v>
          </cell>
          <cell r="X659">
            <v>0</v>
          </cell>
        </row>
        <row r="660">
          <cell r="C660" t="str">
            <v>O598186</v>
          </cell>
          <cell r="N660">
            <v>16</v>
          </cell>
          <cell r="O660">
            <v>0.5</v>
          </cell>
          <cell r="U660">
            <v>18877</v>
          </cell>
          <cell r="X660">
            <v>0</v>
          </cell>
        </row>
        <row r="661">
          <cell r="C661" t="str">
            <v>O598186</v>
          </cell>
          <cell r="N661">
            <v>16</v>
          </cell>
          <cell r="O661">
            <v>0.5</v>
          </cell>
          <cell r="U661">
            <v>18877</v>
          </cell>
          <cell r="X661">
            <v>0</v>
          </cell>
        </row>
        <row r="662">
          <cell r="C662" t="str">
            <v>O598186</v>
          </cell>
          <cell r="N662">
            <v>6</v>
          </cell>
          <cell r="O662">
            <v>0</v>
          </cell>
          <cell r="U662">
            <v>6864</v>
          </cell>
          <cell r="X662">
            <v>0</v>
          </cell>
        </row>
        <row r="663">
          <cell r="C663" t="str">
            <v>O598186</v>
          </cell>
          <cell r="N663">
            <v>8.5</v>
          </cell>
          <cell r="O663">
            <v>0</v>
          </cell>
          <cell r="U663">
            <v>9725</v>
          </cell>
          <cell r="X663">
            <v>0</v>
          </cell>
        </row>
        <row r="664">
          <cell r="C664" t="str">
            <v>O888888</v>
          </cell>
          <cell r="N664">
            <v>17</v>
          </cell>
          <cell r="O664">
            <v>0.5</v>
          </cell>
          <cell r="U664">
            <v>20021</v>
          </cell>
          <cell r="X664">
            <v>0</v>
          </cell>
        </row>
        <row r="665">
          <cell r="C665" t="str">
            <v>O888888</v>
          </cell>
          <cell r="N665">
            <v>400</v>
          </cell>
          <cell r="O665">
            <v>6.5</v>
          </cell>
          <cell r="U665">
            <v>465069</v>
          </cell>
          <cell r="X665">
            <v>0</v>
          </cell>
        </row>
        <row r="666">
          <cell r="C666" t="str">
            <v>O888888</v>
          </cell>
          <cell r="N666">
            <v>34.199999999999996</v>
          </cell>
          <cell r="O666">
            <v>0.5</v>
          </cell>
          <cell r="U666">
            <v>39700</v>
          </cell>
          <cell r="X666">
            <v>0</v>
          </cell>
        </row>
        <row r="667">
          <cell r="C667" t="str">
            <v>O888888</v>
          </cell>
          <cell r="N667">
            <v>53.8</v>
          </cell>
          <cell r="O667">
            <v>1</v>
          </cell>
          <cell r="U667">
            <v>62696</v>
          </cell>
          <cell r="X667">
            <v>0</v>
          </cell>
        </row>
        <row r="668">
          <cell r="C668" t="str">
            <v>O888888</v>
          </cell>
          <cell r="N668">
            <v>41.3</v>
          </cell>
          <cell r="O668">
            <v>1</v>
          </cell>
          <cell r="U668">
            <v>48395</v>
          </cell>
          <cell r="X668">
            <v>0</v>
          </cell>
        </row>
        <row r="669">
          <cell r="C669" t="str">
            <v>O888888</v>
          </cell>
          <cell r="N669">
            <v>36</v>
          </cell>
          <cell r="O669">
            <v>1</v>
          </cell>
          <cell r="U669">
            <v>42331</v>
          </cell>
          <cell r="X669">
            <v>0</v>
          </cell>
        </row>
        <row r="670">
          <cell r="C670" t="str">
            <v>O888888</v>
          </cell>
          <cell r="N670">
            <v>34</v>
          </cell>
          <cell r="O670">
            <v>1</v>
          </cell>
          <cell r="U670">
            <v>40043</v>
          </cell>
          <cell r="X670">
            <v>0</v>
          </cell>
        </row>
        <row r="671">
          <cell r="C671" t="str">
            <v>O888888</v>
          </cell>
          <cell r="N671">
            <v>46.7</v>
          </cell>
          <cell r="O671">
            <v>1</v>
          </cell>
          <cell r="U671">
            <v>54573</v>
          </cell>
          <cell r="X671">
            <v>0</v>
          </cell>
        </row>
        <row r="672">
          <cell r="C672" t="str">
            <v>O888888</v>
          </cell>
          <cell r="N672">
            <v>25.7</v>
          </cell>
          <cell r="O672">
            <v>0.5</v>
          </cell>
          <cell r="U672">
            <v>29975</v>
          </cell>
          <cell r="X672">
            <v>0</v>
          </cell>
        </row>
        <row r="673">
          <cell r="C673" t="str">
            <v>O888888</v>
          </cell>
          <cell r="N673">
            <v>25.1</v>
          </cell>
          <cell r="O673">
            <v>0.5</v>
          </cell>
          <cell r="U673">
            <v>29288</v>
          </cell>
          <cell r="X673">
            <v>0</v>
          </cell>
        </row>
        <row r="674">
          <cell r="C674" t="str">
            <v>O888888</v>
          </cell>
          <cell r="N674">
            <v>34.200000000000003</v>
          </cell>
          <cell r="O674">
            <v>1</v>
          </cell>
          <cell r="U674">
            <v>40272</v>
          </cell>
          <cell r="X674">
            <v>0</v>
          </cell>
        </row>
        <row r="675">
          <cell r="C675" t="str">
            <v>O888888</v>
          </cell>
          <cell r="N675">
            <v>29.2</v>
          </cell>
          <cell r="O675">
            <v>0</v>
          </cell>
          <cell r="U675">
            <v>33407</v>
          </cell>
          <cell r="X675">
            <v>0</v>
          </cell>
        </row>
        <row r="676">
          <cell r="C676" t="str">
            <v>O888888</v>
          </cell>
          <cell r="N676">
            <v>51.8</v>
          </cell>
          <cell r="O676">
            <v>2.7</v>
          </cell>
          <cell r="U676">
            <v>62352</v>
          </cell>
          <cell r="X676">
            <v>0</v>
          </cell>
        </row>
        <row r="677">
          <cell r="C677" t="str">
            <v>O888888</v>
          </cell>
          <cell r="N677">
            <v>31.1</v>
          </cell>
          <cell r="O677">
            <v>1.5</v>
          </cell>
          <cell r="U677">
            <v>37297</v>
          </cell>
          <cell r="X677">
            <v>0</v>
          </cell>
        </row>
        <row r="678">
          <cell r="C678" t="str">
            <v>O888888</v>
          </cell>
          <cell r="N678">
            <v>7</v>
          </cell>
          <cell r="O678">
            <v>0</v>
          </cell>
          <cell r="U678">
            <v>8009</v>
          </cell>
          <cell r="X678">
            <v>0</v>
          </cell>
        </row>
        <row r="679">
          <cell r="C679" t="str">
            <v>O888888</v>
          </cell>
          <cell r="N679">
            <v>51.5</v>
          </cell>
          <cell r="O679">
            <v>1</v>
          </cell>
          <cell r="U679">
            <v>60064</v>
          </cell>
          <cell r="X679">
            <v>0</v>
          </cell>
        </row>
        <row r="680">
          <cell r="C680" t="str">
            <v>O888888</v>
          </cell>
          <cell r="N680">
            <v>55.1</v>
          </cell>
          <cell r="O680">
            <v>1</v>
          </cell>
          <cell r="U680">
            <v>64183</v>
          </cell>
          <cell r="X680">
            <v>0</v>
          </cell>
        </row>
        <row r="681">
          <cell r="C681" t="str">
            <v>O888888</v>
          </cell>
          <cell r="N681">
            <v>34.4</v>
          </cell>
          <cell r="O681">
            <v>0</v>
          </cell>
          <cell r="U681">
            <v>39356</v>
          </cell>
          <cell r="X681">
            <v>0</v>
          </cell>
        </row>
        <row r="682">
          <cell r="C682" t="str">
            <v>O888888</v>
          </cell>
          <cell r="N682">
            <v>59.8</v>
          </cell>
          <cell r="O682">
            <v>2</v>
          </cell>
          <cell r="U682">
            <v>70704</v>
          </cell>
          <cell r="X682">
            <v>0</v>
          </cell>
        </row>
        <row r="683">
          <cell r="C683" t="str">
            <v>O888888</v>
          </cell>
          <cell r="N683">
            <v>41.3</v>
          </cell>
          <cell r="O683">
            <v>1</v>
          </cell>
          <cell r="U683">
            <v>48395</v>
          </cell>
          <cell r="X683">
            <v>0</v>
          </cell>
        </row>
        <row r="684">
          <cell r="C684" t="str">
            <v>O888888</v>
          </cell>
          <cell r="N684">
            <v>43.7</v>
          </cell>
          <cell r="O684">
            <v>1</v>
          </cell>
          <cell r="U684">
            <v>51140</v>
          </cell>
          <cell r="X684">
            <v>0</v>
          </cell>
        </row>
        <row r="685">
          <cell r="C685" t="str">
            <v>O888888</v>
          </cell>
          <cell r="N685">
            <v>42.4</v>
          </cell>
          <cell r="O685">
            <v>0.5</v>
          </cell>
          <cell r="U685">
            <v>49081</v>
          </cell>
          <cell r="X685">
            <v>0</v>
          </cell>
        </row>
        <row r="686">
          <cell r="C686" t="str">
            <v>O888888</v>
          </cell>
          <cell r="N686">
            <v>46.3</v>
          </cell>
          <cell r="O686">
            <v>1.5</v>
          </cell>
          <cell r="U686">
            <v>54687</v>
          </cell>
          <cell r="X686">
            <v>0</v>
          </cell>
        </row>
        <row r="687">
          <cell r="C687" t="str">
            <v>O888888</v>
          </cell>
          <cell r="N687">
            <v>14</v>
          </cell>
          <cell r="O687">
            <v>0.5</v>
          </cell>
          <cell r="U687">
            <v>16589</v>
          </cell>
          <cell r="X687">
            <v>0</v>
          </cell>
        </row>
        <row r="688">
          <cell r="C688" t="str">
            <v>O888888</v>
          </cell>
          <cell r="N688">
            <v>13.5</v>
          </cell>
          <cell r="O688">
            <v>0</v>
          </cell>
          <cell r="U688">
            <v>15445</v>
          </cell>
          <cell r="X688">
            <v>0</v>
          </cell>
        </row>
        <row r="689">
          <cell r="C689" t="str">
            <v>O888888</v>
          </cell>
          <cell r="N689">
            <v>51.1</v>
          </cell>
          <cell r="O689">
            <v>1</v>
          </cell>
          <cell r="U689">
            <v>59607</v>
          </cell>
          <cell r="X689">
            <v>0</v>
          </cell>
        </row>
        <row r="690">
          <cell r="C690" t="str">
            <v>O888888</v>
          </cell>
          <cell r="N690">
            <v>36.1</v>
          </cell>
          <cell r="O690">
            <v>0</v>
          </cell>
          <cell r="U690">
            <v>41301</v>
          </cell>
          <cell r="X690">
            <v>0</v>
          </cell>
        </row>
        <row r="691">
          <cell r="C691" t="str">
            <v>O888888</v>
          </cell>
          <cell r="N691">
            <v>17.399999999999999</v>
          </cell>
          <cell r="O691">
            <v>0</v>
          </cell>
          <cell r="U691">
            <v>19907</v>
          </cell>
          <cell r="X691">
            <v>0</v>
          </cell>
        </row>
        <row r="692">
          <cell r="C692" t="str">
            <v>O888888</v>
          </cell>
          <cell r="N692">
            <v>49.2</v>
          </cell>
          <cell r="O692">
            <v>2</v>
          </cell>
          <cell r="U692">
            <v>58577</v>
          </cell>
          <cell r="X692">
            <v>0</v>
          </cell>
        </row>
        <row r="693">
          <cell r="C693" t="str">
            <v>O888888</v>
          </cell>
          <cell r="N693">
            <v>14.3</v>
          </cell>
          <cell r="O693">
            <v>0.5</v>
          </cell>
          <cell r="U693">
            <v>16932</v>
          </cell>
          <cell r="X693">
            <v>0</v>
          </cell>
        </row>
        <row r="694">
          <cell r="C694" t="str">
            <v>O888888</v>
          </cell>
          <cell r="N694">
            <v>18</v>
          </cell>
          <cell r="O694">
            <v>1</v>
          </cell>
          <cell r="U694">
            <v>21738</v>
          </cell>
          <cell r="X694">
            <v>0</v>
          </cell>
        </row>
        <row r="695">
          <cell r="C695" t="str">
            <v>O888888</v>
          </cell>
          <cell r="N695">
            <v>16.5</v>
          </cell>
          <cell r="O695">
            <v>0</v>
          </cell>
          <cell r="U695">
            <v>18877</v>
          </cell>
          <cell r="X695">
            <v>0</v>
          </cell>
        </row>
        <row r="696">
          <cell r="C696" t="str">
            <v>O888888</v>
          </cell>
          <cell r="N696">
            <v>23.5</v>
          </cell>
          <cell r="O696">
            <v>0.5</v>
          </cell>
          <cell r="U696">
            <v>27458</v>
          </cell>
          <cell r="X696">
            <v>0</v>
          </cell>
        </row>
        <row r="697">
          <cell r="C697" t="str">
            <v>O888888</v>
          </cell>
          <cell r="N697">
            <v>6</v>
          </cell>
          <cell r="O697">
            <v>0</v>
          </cell>
          <cell r="U697">
            <v>6864</v>
          </cell>
          <cell r="X697">
            <v>0</v>
          </cell>
        </row>
        <row r="698">
          <cell r="C698" t="str">
            <v>O888888</v>
          </cell>
          <cell r="N698">
            <v>45.7</v>
          </cell>
          <cell r="O698">
            <v>1</v>
          </cell>
          <cell r="U698">
            <v>53429</v>
          </cell>
          <cell r="X698">
            <v>0</v>
          </cell>
        </row>
        <row r="699">
          <cell r="C699" t="str">
            <v>O888888</v>
          </cell>
          <cell r="N699">
            <v>31.8</v>
          </cell>
          <cell r="O699">
            <v>0</v>
          </cell>
          <cell r="U699">
            <v>36382</v>
          </cell>
          <cell r="X699">
            <v>0</v>
          </cell>
        </row>
        <row r="700">
          <cell r="C700" t="str">
            <v>O888888</v>
          </cell>
          <cell r="N700">
            <v>24.6</v>
          </cell>
          <cell r="O700">
            <v>0.5</v>
          </cell>
          <cell r="U700">
            <v>28716</v>
          </cell>
          <cell r="X700">
            <v>0</v>
          </cell>
        </row>
        <row r="701">
          <cell r="C701" t="str">
            <v>O888888</v>
          </cell>
          <cell r="N701">
            <v>45.3</v>
          </cell>
          <cell r="O701">
            <v>0.5</v>
          </cell>
          <cell r="U701">
            <v>52399</v>
          </cell>
          <cell r="X701">
            <v>0</v>
          </cell>
        </row>
        <row r="702">
          <cell r="C702" t="str">
            <v>O888888</v>
          </cell>
          <cell r="N702">
            <v>36.5</v>
          </cell>
          <cell r="O702">
            <v>0.5</v>
          </cell>
          <cell r="U702">
            <v>42331</v>
          </cell>
          <cell r="X702">
            <v>0</v>
          </cell>
        </row>
        <row r="703">
          <cell r="C703" t="str">
            <v>O888888</v>
          </cell>
          <cell r="N703">
            <v>48.4</v>
          </cell>
          <cell r="O703">
            <v>1</v>
          </cell>
          <cell r="U703">
            <v>56518</v>
          </cell>
          <cell r="X703">
            <v>0</v>
          </cell>
        </row>
        <row r="704">
          <cell r="C704" t="str">
            <v>O888888</v>
          </cell>
          <cell r="N704">
            <v>48.1</v>
          </cell>
          <cell r="O704">
            <v>1</v>
          </cell>
          <cell r="U704">
            <v>56174</v>
          </cell>
          <cell r="X704">
            <v>0</v>
          </cell>
        </row>
        <row r="705">
          <cell r="C705" t="str">
            <v>O888888</v>
          </cell>
          <cell r="N705">
            <v>12.5</v>
          </cell>
          <cell r="O705">
            <v>0.5</v>
          </cell>
          <cell r="U705">
            <v>14873</v>
          </cell>
          <cell r="X705">
            <v>0</v>
          </cell>
        </row>
        <row r="706">
          <cell r="C706" t="str">
            <v>O888888</v>
          </cell>
          <cell r="N706">
            <v>12</v>
          </cell>
          <cell r="O706">
            <v>0</v>
          </cell>
          <cell r="U706">
            <v>13729</v>
          </cell>
          <cell r="X706">
            <v>0</v>
          </cell>
        </row>
        <row r="707">
          <cell r="C707" t="str">
            <v>O888888</v>
          </cell>
          <cell r="N707">
            <v>12</v>
          </cell>
          <cell r="O707">
            <v>0.5</v>
          </cell>
          <cell r="U707">
            <v>14301</v>
          </cell>
          <cell r="X707">
            <v>0</v>
          </cell>
        </row>
        <row r="708">
          <cell r="C708" t="str">
            <v>O888888</v>
          </cell>
          <cell r="N708">
            <v>16</v>
          </cell>
          <cell r="O708">
            <v>0.5</v>
          </cell>
          <cell r="U708">
            <v>18877</v>
          </cell>
          <cell r="X708">
            <v>0</v>
          </cell>
        </row>
        <row r="709">
          <cell r="C709" t="str">
            <v>O888888</v>
          </cell>
          <cell r="N709">
            <v>14</v>
          </cell>
          <cell r="O709">
            <v>0.5</v>
          </cell>
          <cell r="U709">
            <v>16589</v>
          </cell>
          <cell r="X709">
            <v>0</v>
          </cell>
        </row>
        <row r="710">
          <cell r="C710" t="str">
            <v>O888888</v>
          </cell>
          <cell r="N710">
            <v>23.7</v>
          </cell>
          <cell r="O710">
            <v>0.2</v>
          </cell>
          <cell r="U710">
            <v>27344</v>
          </cell>
          <cell r="X710">
            <v>0</v>
          </cell>
        </row>
        <row r="711">
          <cell r="C711" t="str">
            <v>O888888</v>
          </cell>
          <cell r="N711">
            <v>10.5</v>
          </cell>
          <cell r="O711">
            <v>0</v>
          </cell>
          <cell r="U711">
            <v>12013</v>
          </cell>
          <cell r="X711">
            <v>0</v>
          </cell>
        </row>
        <row r="712">
          <cell r="C712" t="str">
            <v>O888888</v>
          </cell>
          <cell r="N712">
            <v>34.299999999999997</v>
          </cell>
          <cell r="O712">
            <v>1</v>
          </cell>
          <cell r="U712">
            <v>40386</v>
          </cell>
          <cell r="X712">
            <v>0</v>
          </cell>
        </row>
        <row r="713">
          <cell r="C713" t="str">
            <v>O888888</v>
          </cell>
          <cell r="N713">
            <v>88.7</v>
          </cell>
          <cell r="O713">
            <v>7</v>
          </cell>
          <cell r="U713">
            <v>109488</v>
          </cell>
          <cell r="X713">
            <v>0</v>
          </cell>
        </row>
        <row r="714">
          <cell r="C714" t="str">
            <v>C03</v>
          </cell>
          <cell r="N714">
            <v>29.9</v>
          </cell>
          <cell r="O714">
            <v>0.5</v>
          </cell>
          <cell r="U714">
            <v>34780</v>
          </cell>
          <cell r="X714">
            <v>0</v>
          </cell>
        </row>
        <row r="715">
          <cell r="C715" t="str">
            <v>C03</v>
          </cell>
          <cell r="N715">
            <v>47</v>
          </cell>
          <cell r="O715">
            <v>1</v>
          </cell>
          <cell r="U715">
            <v>54916</v>
          </cell>
          <cell r="X715">
            <v>0</v>
          </cell>
        </row>
        <row r="716">
          <cell r="C716" t="str">
            <v>C03</v>
          </cell>
          <cell r="N716">
            <v>31</v>
          </cell>
          <cell r="O716">
            <v>0</v>
          </cell>
          <cell r="U716">
            <v>35466</v>
          </cell>
          <cell r="X716">
            <v>0</v>
          </cell>
        </row>
        <row r="717">
          <cell r="C717" t="str">
            <v>C03</v>
          </cell>
          <cell r="N717">
            <v>41</v>
          </cell>
          <cell r="O717">
            <v>0.8</v>
          </cell>
          <cell r="U717">
            <v>47823</v>
          </cell>
          <cell r="X717">
            <v>0</v>
          </cell>
        </row>
        <row r="718">
          <cell r="C718" t="str">
            <v>C03</v>
          </cell>
          <cell r="N718">
            <v>50.800000000000004</v>
          </cell>
          <cell r="O718">
            <v>0</v>
          </cell>
          <cell r="U718">
            <v>58119</v>
          </cell>
          <cell r="X718">
            <v>0</v>
          </cell>
        </row>
        <row r="719">
          <cell r="C719" t="str">
            <v>C03</v>
          </cell>
          <cell r="N719">
            <v>9</v>
          </cell>
          <cell r="O719">
            <v>0</v>
          </cell>
          <cell r="U719">
            <v>10297</v>
          </cell>
          <cell r="X719">
            <v>0</v>
          </cell>
        </row>
        <row r="720">
          <cell r="C720" t="str">
            <v>C08</v>
          </cell>
          <cell r="N720">
            <v>19.5</v>
          </cell>
          <cell r="O720">
            <v>0</v>
          </cell>
          <cell r="U720">
            <v>22310</v>
          </cell>
          <cell r="X720">
            <v>0</v>
          </cell>
        </row>
        <row r="721">
          <cell r="C721" t="str">
            <v>C08</v>
          </cell>
          <cell r="N721">
            <v>26.2</v>
          </cell>
          <cell r="O721">
            <v>0.8</v>
          </cell>
          <cell r="U721">
            <v>30890</v>
          </cell>
          <cell r="X721">
            <v>0</v>
          </cell>
        </row>
        <row r="722">
          <cell r="C722" t="str">
            <v>C51</v>
          </cell>
          <cell r="N722">
            <v>5</v>
          </cell>
          <cell r="O722">
            <v>0</v>
          </cell>
          <cell r="U722">
            <v>5720</v>
          </cell>
          <cell r="X722">
            <v>0</v>
          </cell>
        </row>
        <row r="723">
          <cell r="C723" t="str">
            <v>C71</v>
          </cell>
          <cell r="N723">
            <v>17</v>
          </cell>
          <cell r="O723">
            <v>1</v>
          </cell>
          <cell r="U723">
            <v>20593</v>
          </cell>
          <cell r="X723">
            <v>0</v>
          </cell>
        </row>
        <row r="724">
          <cell r="C724" t="str">
            <v>C72</v>
          </cell>
          <cell r="N724">
            <v>5</v>
          </cell>
          <cell r="O724">
            <v>0</v>
          </cell>
          <cell r="U724">
            <v>5720</v>
          </cell>
          <cell r="X724">
            <v>0</v>
          </cell>
        </row>
        <row r="725">
          <cell r="C725" t="str">
            <v>C72</v>
          </cell>
          <cell r="N725">
            <v>7</v>
          </cell>
          <cell r="O725">
            <v>0</v>
          </cell>
          <cell r="U725">
            <v>8009</v>
          </cell>
          <cell r="X725">
            <v>0</v>
          </cell>
        </row>
        <row r="726">
          <cell r="C726" t="str">
            <v>C85</v>
          </cell>
          <cell r="N726">
            <v>4</v>
          </cell>
          <cell r="O726">
            <v>0</v>
          </cell>
          <cell r="U726">
            <v>4576</v>
          </cell>
          <cell r="X726">
            <v>0</v>
          </cell>
        </row>
        <row r="727">
          <cell r="C727" t="str">
            <v>S001</v>
          </cell>
          <cell r="N727">
            <v>6</v>
          </cell>
          <cell r="O727">
            <v>0</v>
          </cell>
          <cell r="U727">
            <v>6864</v>
          </cell>
          <cell r="X727">
            <v>0</v>
          </cell>
        </row>
        <row r="728">
          <cell r="C728" t="str">
            <v>S062</v>
          </cell>
          <cell r="N728">
            <v>15.1</v>
          </cell>
          <cell r="O728">
            <v>1</v>
          </cell>
          <cell r="U728">
            <v>18420</v>
          </cell>
          <cell r="X728">
            <v>0</v>
          </cell>
        </row>
        <row r="729">
          <cell r="C729" t="str">
            <v>S1007</v>
          </cell>
          <cell r="N729">
            <v>13.1</v>
          </cell>
          <cell r="O729">
            <v>1.5</v>
          </cell>
          <cell r="U729">
            <v>16704</v>
          </cell>
          <cell r="X729">
            <v>0</v>
          </cell>
        </row>
        <row r="730">
          <cell r="C730" t="str">
            <v>S1012</v>
          </cell>
          <cell r="N730">
            <v>4</v>
          </cell>
          <cell r="O730">
            <v>0</v>
          </cell>
          <cell r="U730">
            <v>4576</v>
          </cell>
          <cell r="X730">
            <v>0</v>
          </cell>
        </row>
        <row r="731">
          <cell r="C731" t="str">
            <v>S1018</v>
          </cell>
          <cell r="N731">
            <v>3.4</v>
          </cell>
          <cell r="O731">
            <v>0</v>
          </cell>
          <cell r="U731">
            <v>3890</v>
          </cell>
          <cell r="X731">
            <v>0</v>
          </cell>
        </row>
        <row r="732">
          <cell r="C732" t="str">
            <v>S1022</v>
          </cell>
          <cell r="N732">
            <v>2</v>
          </cell>
          <cell r="O732">
            <v>0.4</v>
          </cell>
          <cell r="U732">
            <v>2746</v>
          </cell>
          <cell r="X732">
            <v>0</v>
          </cell>
        </row>
        <row r="733">
          <cell r="C733" t="str">
            <v>S1033</v>
          </cell>
          <cell r="N733">
            <v>5</v>
          </cell>
          <cell r="O733">
            <v>0</v>
          </cell>
          <cell r="U733">
            <v>5720</v>
          </cell>
          <cell r="X733">
            <v>0</v>
          </cell>
        </row>
        <row r="734">
          <cell r="C734" t="str">
            <v>S1039</v>
          </cell>
          <cell r="N734">
            <v>5</v>
          </cell>
          <cell r="O734">
            <v>0</v>
          </cell>
          <cell r="U734">
            <v>5720</v>
          </cell>
          <cell r="X734">
            <v>0</v>
          </cell>
        </row>
        <row r="735">
          <cell r="C735" t="str">
            <v>S1055</v>
          </cell>
          <cell r="N735">
            <v>8.3000000000000007</v>
          </cell>
          <cell r="O735">
            <v>0</v>
          </cell>
          <cell r="U735">
            <v>9496</v>
          </cell>
          <cell r="X735">
            <v>0</v>
          </cell>
        </row>
        <row r="736">
          <cell r="C736" t="str">
            <v>S1076</v>
          </cell>
          <cell r="N736">
            <v>27.1</v>
          </cell>
          <cell r="O736">
            <v>0</v>
          </cell>
          <cell r="U736">
            <v>31005</v>
          </cell>
          <cell r="X736">
            <v>0</v>
          </cell>
        </row>
        <row r="737">
          <cell r="C737" t="str">
            <v>S1114</v>
          </cell>
          <cell r="N737">
            <v>20.7</v>
          </cell>
          <cell r="O737">
            <v>0.3</v>
          </cell>
          <cell r="U737">
            <v>24026</v>
          </cell>
          <cell r="X737">
            <v>0</v>
          </cell>
        </row>
        <row r="738">
          <cell r="C738" t="str">
            <v>S1143</v>
          </cell>
          <cell r="N738">
            <v>2.6</v>
          </cell>
          <cell r="O738">
            <v>0</v>
          </cell>
          <cell r="U738">
            <v>2975</v>
          </cell>
          <cell r="X738">
            <v>0</v>
          </cell>
        </row>
        <row r="739">
          <cell r="C739" t="str">
            <v>S1147</v>
          </cell>
          <cell r="N739">
            <v>3.5</v>
          </cell>
          <cell r="O739">
            <v>0</v>
          </cell>
          <cell r="U739">
            <v>4004</v>
          </cell>
          <cell r="X739">
            <v>0</v>
          </cell>
        </row>
        <row r="740">
          <cell r="C740" t="str">
            <v>S1149</v>
          </cell>
          <cell r="N740">
            <v>2.2000000000000002</v>
          </cell>
          <cell r="O740">
            <v>0</v>
          </cell>
          <cell r="U740">
            <v>2517</v>
          </cell>
          <cell r="X740">
            <v>0</v>
          </cell>
        </row>
        <row r="741">
          <cell r="C741" t="str">
            <v>S1159</v>
          </cell>
          <cell r="N741">
            <v>0</v>
          </cell>
          <cell r="O741">
            <v>5</v>
          </cell>
          <cell r="U741">
            <v>5720</v>
          </cell>
          <cell r="X741">
            <v>0</v>
          </cell>
        </row>
        <row r="742">
          <cell r="C742" t="str">
            <v>S164</v>
          </cell>
          <cell r="N742">
            <v>14.6</v>
          </cell>
          <cell r="O742">
            <v>0</v>
          </cell>
          <cell r="U742">
            <v>16704</v>
          </cell>
          <cell r="X742">
            <v>0</v>
          </cell>
        </row>
        <row r="743">
          <cell r="C743" t="str">
            <v>S164</v>
          </cell>
          <cell r="N743">
            <v>38.700000000000003</v>
          </cell>
          <cell r="O743">
            <v>1.1000000000000001</v>
          </cell>
          <cell r="U743">
            <v>45534</v>
          </cell>
          <cell r="X743">
            <v>0</v>
          </cell>
        </row>
        <row r="744">
          <cell r="C744" t="str">
            <v>S164</v>
          </cell>
          <cell r="N744">
            <v>4.3</v>
          </cell>
          <cell r="O744">
            <v>0</v>
          </cell>
          <cell r="U744">
            <v>4920</v>
          </cell>
          <cell r="X744">
            <v>0</v>
          </cell>
        </row>
        <row r="745">
          <cell r="C745" t="str">
            <v>S222</v>
          </cell>
          <cell r="N745">
            <v>18.899999999999999</v>
          </cell>
          <cell r="O745">
            <v>0</v>
          </cell>
          <cell r="U745">
            <v>21623</v>
          </cell>
          <cell r="X745">
            <v>0</v>
          </cell>
        </row>
        <row r="746">
          <cell r="C746" t="str">
            <v>S257</v>
          </cell>
          <cell r="N746">
            <v>15.6</v>
          </cell>
          <cell r="O746">
            <v>0</v>
          </cell>
          <cell r="U746">
            <v>17848</v>
          </cell>
          <cell r="X746">
            <v>0</v>
          </cell>
        </row>
        <row r="747">
          <cell r="C747" t="str">
            <v>S257</v>
          </cell>
          <cell r="N747">
            <v>6.5</v>
          </cell>
          <cell r="O747">
            <v>0</v>
          </cell>
          <cell r="U747">
            <v>7437</v>
          </cell>
          <cell r="X747">
            <v>0</v>
          </cell>
        </row>
        <row r="748">
          <cell r="C748" t="str">
            <v>S292</v>
          </cell>
          <cell r="N748">
            <v>7</v>
          </cell>
          <cell r="O748">
            <v>0</v>
          </cell>
          <cell r="U748">
            <v>8009</v>
          </cell>
          <cell r="X748">
            <v>0</v>
          </cell>
        </row>
        <row r="749">
          <cell r="C749" t="str">
            <v>S399</v>
          </cell>
          <cell r="N749">
            <v>20.6</v>
          </cell>
          <cell r="O749">
            <v>2</v>
          </cell>
          <cell r="U749">
            <v>25856</v>
          </cell>
          <cell r="X749">
            <v>0</v>
          </cell>
        </row>
        <row r="750">
          <cell r="C750" t="str">
            <v>S409</v>
          </cell>
          <cell r="N750">
            <v>17</v>
          </cell>
          <cell r="O750">
            <v>0.6</v>
          </cell>
          <cell r="U750">
            <v>20136</v>
          </cell>
          <cell r="X750">
            <v>0</v>
          </cell>
        </row>
        <row r="751">
          <cell r="C751" t="str">
            <v>S411</v>
          </cell>
          <cell r="N751">
            <v>19.7</v>
          </cell>
          <cell r="O751">
            <v>1</v>
          </cell>
          <cell r="U751">
            <v>23682</v>
          </cell>
          <cell r="X751">
            <v>0</v>
          </cell>
        </row>
        <row r="752">
          <cell r="C752" t="str">
            <v>S428</v>
          </cell>
          <cell r="N752">
            <v>14.2</v>
          </cell>
          <cell r="O752">
            <v>0.5</v>
          </cell>
          <cell r="U752">
            <v>16818</v>
          </cell>
          <cell r="X752">
            <v>0</v>
          </cell>
        </row>
        <row r="753">
          <cell r="C753" t="str">
            <v>S480</v>
          </cell>
          <cell r="N753">
            <v>25.6</v>
          </cell>
          <cell r="O753">
            <v>1</v>
          </cell>
          <cell r="U753">
            <v>30433</v>
          </cell>
          <cell r="X753">
            <v>0</v>
          </cell>
        </row>
        <row r="754">
          <cell r="C754" t="str">
            <v>S480</v>
          </cell>
          <cell r="N754">
            <v>3.8</v>
          </cell>
          <cell r="O754">
            <v>0</v>
          </cell>
          <cell r="U754">
            <v>4348</v>
          </cell>
          <cell r="X754">
            <v>0</v>
          </cell>
        </row>
        <row r="755">
          <cell r="C755" t="str">
            <v>S522</v>
          </cell>
          <cell r="N755">
            <v>16.3</v>
          </cell>
          <cell r="O755">
            <v>1</v>
          </cell>
          <cell r="U755">
            <v>19793</v>
          </cell>
          <cell r="X755">
            <v>0</v>
          </cell>
        </row>
        <row r="756">
          <cell r="C756" t="str">
            <v>S522</v>
          </cell>
          <cell r="N756">
            <v>27.9</v>
          </cell>
          <cell r="O756">
            <v>1</v>
          </cell>
          <cell r="U756">
            <v>33064</v>
          </cell>
          <cell r="X756">
            <v>0</v>
          </cell>
        </row>
        <row r="757">
          <cell r="C757" t="str">
            <v>S522</v>
          </cell>
          <cell r="N757">
            <v>3.1</v>
          </cell>
          <cell r="O757">
            <v>1</v>
          </cell>
          <cell r="U757">
            <v>4691</v>
          </cell>
          <cell r="X757">
            <v>0</v>
          </cell>
        </row>
        <row r="758">
          <cell r="C758" t="str">
            <v>S531</v>
          </cell>
          <cell r="N758">
            <v>3</v>
          </cell>
          <cell r="O758">
            <v>0</v>
          </cell>
          <cell r="U758">
            <v>3432</v>
          </cell>
          <cell r="X758">
            <v>0</v>
          </cell>
        </row>
        <row r="759">
          <cell r="C759" t="str">
            <v>S537</v>
          </cell>
          <cell r="N759">
            <v>0</v>
          </cell>
          <cell r="O759">
            <v>8.5</v>
          </cell>
          <cell r="U759">
            <v>9725</v>
          </cell>
          <cell r="X759">
            <v>0</v>
          </cell>
        </row>
        <row r="760">
          <cell r="C760" t="str">
            <v>S615</v>
          </cell>
          <cell r="N760">
            <v>15.7</v>
          </cell>
          <cell r="O760">
            <v>0.5</v>
          </cell>
          <cell r="U760">
            <v>18534</v>
          </cell>
          <cell r="X760">
            <v>0</v>
          </cell>
        </row>
        <row r="761">
          <cell r="C761" t="str">
            <v>S696</v>
          </cell>
          <cell r="N761">
            <v>11.5</v>
          </cell>
          <cell r="O761">
            <v>0</v>
          </cell>
          <cell r="U761">
            <v>13157</v>
          </cell>
          <cell r="X761">
            <v>0</v>
          </cell>
        </row>
        <row r="762">
          <cell r="C762" t="str">
            <v>S756</v>
          </cell>
          <cell r="N762">
            <v>30</v>
          </cell>
          <cell r="O762">
            <v>0</v>
          </cell>
          <cell r="U762">
            <v>34322</v>
          </cell>
          <cell r="X762">
            <v>0</v>
          </cell>
        </row>
        <row r="763">
          <cell r="C763" t="str">
            <v>S758</v>
          </cell>
          <cell r="N763">
            <v>2</v>
          </cell>
          <cell r="O763">
            <v>0</v>
          </cell>
          <cell r="U763">
            <v>2288</v>
          </cell>
          <cell r="X763">
            <v>0</v>
          </cell>
        </row>
        <row r="764">
          <cell r="C764" t="str">
            <v>S764</v>
          </cell>
          <cell r="N764">
            <v>4</v>
          </cell>
          <cell r="O764">
            <v>0</v>
          </cell>
          <cell r="U764">
            <v>4576</v>
          </cell>
          <cell r="X764">
            <v>0</v>
          </cell>
        </row>
        <row r="765">
          <cell r="C765" t="str">
            <v>S778</v>
          </cell>
          <cell r="N765">
            <v>7</v>
          </cell>
          <cell r="O765">
            <v>0.4</v>
          </cell>
          <cell r="U765">
            <v>8466</v>
          </cell>
          <cell r="X765">
            <v>0</v>
          </cell>
        </row>
        <row r="766">
          <cell r="C766" t="str">
            <v>S799</v>
          </cell>
          <cell r="N766">
            <v>5</v>
          </cell>
          <cell r="O766">
            <v>0</v>
          </cell>
          <cell r="U766">
            <v>5720</v>
          </cell>
          <cell r="X766">
            <v>0</v>
          </cell>
        </row>
        <row r="767">
          <cell r="C767" t="str">
            <v>S824</v>
          </cell>
          <cell r="N767">
            <v>6</v>
          </cell>
          <cell r="O767">
            <v>0</v>
          </cell>
          <cell r="U767">
            <v>6864</v>
          </cell>
          <cell r="X767">
            <v>0</v>
          </cell>
        </row>
        <row r="768">
          <cell r="C768" t="str">
            <v>S836</v>
          </cell>
          <cell r="N768">
            <v>0</v>
          </cell>
          <cell r="O768">
            <v>5.9</v>
          </cell>
          <cell r="U768">
            <v>6750</v>
          </cell>
          <cell r="X768">
            <v>0</v>
          </cell>
        </row>
        <row r="769">
          <cell r="C769" t="str">
            <v>S837</v>
          </cell>
          <cell r="N769">
            <v>4.5999999999999996</v>
          </cell>
          <cell r="O769">
            <v>0</v>
          </cell>
          <cell r="U769">
            <v>5263</v>
          </cell>
          <cell r="X769">
            <v>0</v>
          </cell>
        </row>
        <row r="770">
          <cell r="C770" t="str">
            <v>S851</v>
          </cell>
          <cell r="N770">
            <v>6</v>
          </cell>
          <cell r="O770">
            <v>0</v>
          </cell>
          <cell r="U770">
            <v>6864</v>
          </cell>
          <cell r="X770">
            <v>0</v>
          </cell>
        </row>
        <row r="771">
          <cell r="C771" t="str">
            <v>S863</v>
          </cell>
          <cell r="N771">
            <v>22.4</v>
          </cell>
          <cell r="O771">
            <v>0.8</v>
          </cell>
          <cell r="U771">
            <v>26543</v>
          </cell>
          <cell r="X771">
            <v>0</v>
          </cell>
        </row>
        <row r="772">
          <cell r="C772" t="str">
            <v>S866</v>
          </cell>
          <cell r="N772">
            <v>10</v>
          </cell>
          <cell r="O772">
            <v>0</v>
          </cell>
          <cell r="U772">
            <v>11441</v>
          </cell>
          <cell r="X772">
            <v>0</v>
          </cell>
        </row>
        <row r="773">
          <cell r="C773" t="str">
            <v>S867</v>
          </cell>
          <cell r="N773">
            <v>28.2</v>
          </cell>
          <cell r="O773">
            <v>0.8</v>
          </cell>
          <cell r="U773">
            <v>33178</v>
          </cell>
          <cell r="X773">
            <v>0</v>
          </cell>
        </row>
        <row r="774">
          <cell r="C774" t="str">
            <v>S879</v>
          </cell>
          <cell r="N774">
            <v>12.7</v>
          </cell>
          <cell r="O774">
            <v>1</v>
          </cell>
          <cell r="U774">
            <v>15674</v>
          </cell>
          <cell r="X774">
            <v>0</v>
          </cell>
        </row>
        <row r="775">
          <cell r="C775" t="str">
            <v>S880</v>
          </cell>
          <cell r="N775">
            <v>9.1</v>
          </cell>
          <cell r="O775">
            <v>0</v>
          </cell>
          <cell r="U775">
            <v>10411</v>
          </cell>
          <cell r="X775">
            <v>0</v>
          </cell>
        </row>
        <row r="776">
          <cell r="C776" t="str">
            <v>S880</v>
          </cell>
          <cell r="N776">
            <v>8.5</v>
          </cell>
          <cell r="O776">
            <v>0</v>
          </cell>
          <cell r="U776">
            <v>9725</v>
          </cell>
          <cell r="X776">
            <v>0</v>
          </cell>
        </row>
        <row r="777">
          <cell r="C777" t="str">
            <v>S881</v>
          </cell>
          <cell r="N777">
            <v>0</v>
          </cell>
          <cell r="O777">
            <v>5.8</v>
          </cell>
          <cell r="U777">
            <v>6636</v>
          </cell>
          <cell r="X777">
            <v>0</v>
          </cell>
        </row>
        <row r="778">
          <cell r="C778" t="str">
            <v>S895</v>
          </cell>
          <cell r="N778">
            <v>4.7</v>
          </cell>
          <cell r="O778">
            <v>0</v>
          </cell>
          <cell r="U778">
            <v>5377</v>
          </cell>
          <cell r="X778">
            <v>0</v>
          </cell>
        </row>
        <row r="779">
          <cell r="C779" t="str">
            <v>S948</v>
          </cell>
          <cell r="N779">
            <v>4</v>
          </cell>
          <cell r="O779">
            <v>0</v>
          </cell>
          <cell r="U779">
            <v>4576</v>
          </cell>
          <cell r="X779">
            <v>0</v>
          </cell>
        </row>
        <row r="780">
          <cell r="C780" t="str">
            <v>S951</v>
          </cell>
          <cell r="N780">
            <v>7</v>
          </cell>
          <cell r="O780">
            <v>0</v>
          </cell>
          <cell r="U780">
            <v>8009</v>
          </cell>
          <cell r="X780">
            <v>0</v>
          </cell>
        </row>
        <row r="781">
          <cell r="C781" t="str">
            <v>S961</v>
          </cell>
          <cell r="N781">
            <v>31.3</v>
          </cell>
          <cell r="O781">
            <v>1</v>
          </cell>
          <cell r="U781">
            <v>36954</v>
          </cell>
          <cell r="X781">
            <v>0</v>
          </cell>
        </row>
        <row r="782">
          <cell r="C782" t="str">
            <v>S980</v>
          </cell>
          <cell r="N782">
            <v>6</v>
          </cell>
          <cell r="O782">
            <v>0</v>
          </cell>
          <cell r="U782">
            <v>6864</v>
          </cell>
          <cell r="X782">
            <v>0</v>
          </cell>
        </row>
        <row r="783">
          <cell r="N783">
            <v>20505.299999999988</v>
          </cell>
          <cell r="O783">
            <v>981.69999999999925</v>
          </cell>
          <cell r="P783">
            <v>21486.999999999989</v>
          </cell>
          <cell r="U783">
            <v>33081745</v>
          </cell>
          <cell r="X783">
            <v>1516550</v>
          </cell>
          <cell r="Y783">
            <v>34598295</v>
          </cell>
        </row>
      </sheetData>
      <sheetData sheetId="2" refreshError="1"/>
      <sheetData sheetId="3"/>
      <sheetData sheetId="4" refreshError="1"/>
      <sheetData sheetId="5" refreshError="1"/>
      <sheetData sheetId="6" refreshError="1"/>
    </sheetDataSet>
  </externalBook>
</externalLink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296907-0539-4460-92C7-D0747C12454A}">
  <sheetPr>
    <tabColor theme="9" tint="0.59999389629810485"/>
    <pageSetUpPr fitToPage="1"/>
  </sheetPr>
  <dimension ref="A1:Y787"/>
  <sheetViews>
    <sheetView tabSelected="1" zoomScaleNormal="100" workbookViewId="0">
      <selection activeCell="AB7" sqref="AB7"/>
    </sheetView>
  </sheetViews>
  <sheetFormatPr defaultRowHeight="15" x14ac:dyDescent="0.25"/>
  <cols>
    <col min="1" max="1" width="7.140625" customWidth="1"/>
    <col min="2" max="2" width="6.85546875" customWidth="1"/>
    <col min="3" max="3" width="9.140625" customWidth="1"/>
    <col min="4" max="4" width="11" customWidth="1"/>
    <col min="5" max="5" width="30.42578125" customWidth="1"/>
    <col min="6" max="6" width="11.28515625" customWidth="1"/>
    <col min="7" max="7" width="34.28515625" customWidth="1"/>
    <col min="8" max="8" width="7.42578125" customWidth="1"/>
    <col min="9" max="9" width="16.7109375" customWidth="1"/>
    <col min="10" max="10" width="26.5703125" customWidth="1"/>
    <col min="11" max="11" width="23.5703125" customWidth="1"/>
    <col min="12" max="12" width="7" hidden="1" customWidth="1"/>
    <col min="13" max="13" width="6.28515625" hidden="1" customWidth="1"/>
    <col min="14" max="16" width="9.7109375" customWidth="1"/>
    <col min="17" max="20" width="11.7109375" style="6" customWidth="1"/>
    <col min="21" max="24" width="11.140625" customWidth="1"/>
    <col min="25" max="25" width="11.28515625" style="85" customWidth="1"/>
  </cols>
  <sheetData>
    <row r="1" spans="1:25" ht="18" thickBot="1" x14ac:dyDescent="0.35">
      <c r="A1" s="1" t="s">
        <v>1945</v>
      </c>
      <c r="N1" s="127">
        <f>N784</f>
        <v>20505.299999999988</v>
      </c>
      <c r="O1" s="127">
        <f t="shared" ref="O1:P1" si="0">O784</f>
        <v>981.69999999999925</v>
      </c>
      <c r="P1" s="127">
        <f t="shared" si="0"/>
        <v>21486.999999999989</v>
      </c>
      <c r="Q1" s="128"/>
      <c r="R1" s="128"/>
      <c r="S1" s="129">
        <f t="shared" ref="S1:Y1" si="1">S784</f>
        <v>24294360</v>
      </c>
      <c r="T1" s="129">
        <f t="shared" si="1"/>
        <v>8787385</v>
      </c>
      <c r="U1" s="129">
        <f t="shared" si="1"/>
        <v>33081745</v>
      </c>
      <c r="V1" s="129">
        <f t="shared" si="1"/>
        <v>1115520</v>
      </c>
      <c r="W1" s="129">
        <f t="shared" si="1"/>
        <v>401030</v>
      </c>
      <c r="X1" s="129">
        <f t="shared" si="1"/>
        <v>1516550</v>
      </c>
      <c r="Y1" s="129">
        <f t="shared" si="1"/>
        <v>34598295</v>
      </c>
    </row>
    <row r="2" spans="1:25" ht="30.75" thickBot="1" x14ac:dyDescent="0.3">
      <c r="A2" s="2" t="s">
        <v>0</v>
      </c>
      <c r="N2" s="3" t="s">
        <v>1</v>
      </c>
      <c r="O2" s="4"/>
      <c r="P2" s="5"/>
      <c r="S2" s="114"/>
      <c r="T2" s="114"/>
      <c r="U2" s="114"/>
      <c r="V2" s="114"/>
      <c r="W2" s="114"/>
      <c r="X2" s="114"/>
      <c r="Y2" s="114"/>
    </row>
    <row r="3" spans="1:25" s="2" customFormat="1" ht="105" x14ac:dyDescent="0.25">
      <c r="A3" s="7" t="s">
        <v>2</v>
      </c>
      <c r="B3" s="8" t="s">
        <v>3</v>
      </c>
      <c r="C3" s="8" t="s">
        <v>4</v>
      </c>
      <c r="D3" s="8" t="s">
        <v>5</v>
      </c>
      <c r="E3" s="9" t="s">
        <v>6</v>
      </c>
      <c r="F3" s="10" t="s">
        <v>7</v>
      </c>
      <c r="G3" s="11" t="s">
        <v>8</v>
      </c>
      <c r="H3" s="8" t="s">
        <v>9</v>
      </c>
      <c r="I3" s="12" t="s">
        <v>10</v>
      </c>
      <c r="J3" s="12" t="s">
        <v>11</v>
      </c>
      <c r="K3" s="12" t="s">
        <v>12</v>
      </c>
      <c r="L3" s="9" t="s">
        <v>13</v>
      </c>
      <c r="M3" s="9" t="s">
        <v>14</v>
      </c>
      <c r="N3" s="13" t="s">
        <v>15</v>
      </c>
      <c r="O3" s="14" t="s">
        <v>16</v>
      </c>
      <c r="P3" s="15" t="s">
        <v>17</v>
      </c>
      <c r="Q3" s="16" t="s">
        <v>1941</v>
      </c>
      <c r="R3" s="17" t="s">
        <v>1942</v>
      </c>
      <c r="S3" s="18" t="s">
        <v>18</v>
      </c>
      <c r="T3" s="19" t="s">
        <v>1940</v>
      </c>
      <c r="U3" s="20" t="s">
        <v>19</v>
      </c>
      <c r="V3" s="19" t="s">
        <v>1943</v>
      </c>
      <c r="W3" s="19" t="s">
        <v>1938</v>
      </c>
      <c r="X3" s="21" t="s">
        <v>1939</v>
      </c>
      <c r="Y3" s="22" t="s">
        <v>1946</v>
      </c>
    </row>
    <row r="4" spans="1:25" s="2" customFormat="1" ht="15.75" thickBot="1" x14ac:dyDescent="0.3">
      <c r="A4" s="118" t="s">
        <v>1948</v>
      </c>
      <c r="B4" s="119" t="s">
        <v>1949</v>
      </c>
      <c r="C4" s="119" t="s">
        <v>1950</v>
      </c>
      <c r="D4" s="120" t="s">
        <v>1951</v>
      </c>
      <c r="E4" s="124" t="s">
        <v>1952</v>
      </c>
      <c r="F4" s="122" t="s">
        <v>1953</v>
      </c>
      <c r="G4" s="125" t="s">
        <v>1954</v>
      </c>
      <c r="H4" s="120" t="s">
        <v>1955</v>
      </c>
      <c r="I4" s="120" t="s">
        <v>1956</v>
      </c>
      <c r="J4" s="120" t="s">
        <v>1957</v>
      </c>
      <c r="K4" s="120" t="s">
        <v>1958</v>
      </c>
      <c r="L4" s="121"/>
      <c r="M4" s="121"/>
      <c r="N4" s="126">
        <v>1</v>
      </c>
      <c r="O4" s="122">
        <v>2</v>
      </c>
      <c r="P4" s="123" t="s">
        <v>1959</v>
      </c>
      <c r="Q4" s="126">
        <v>4</v>
      </c>
      <c r="R4" s="123">
        <v>5</v>
      </c>
      <c r="S4" s="126" t="s">
        <v>1960</v>
      </c>
      <c r="T4" s="122" t="s">
        <v>1961</v>
      </c>
      <c r="U4" s="122" t="s">
        <v>1962</v>
      </c>
      <c r="V4" s="122" t="s">
        <v>1963</v>
      </c>
      <c r="W4" s="122" t="s">
        <v>1964</v>
      </c>
      <c r="X4" s="122" t="s">
        <v>1965</v>
      </c>
      <c r="Y4" s="123" t="s">
        <v>1966</v>
      </c>
    </row>
    <row r="5" spans="1:25" s="2" customFormat="1" ht="15.75" thickTop="1" x14ac:dyDescent="0.25">
      <c r="A5" s="23" t="s">
        <v>20</v>
      </c>
      <c r="B5" s="24" t="s">
        <v>21</v>
      </c>
      <c r="C5" s="24" t="s">
        <v>22</v>
      </c>
      <c r="D5" s="24">
        <v>54130395</v>
      </c>
      <c r="E5" s="25" t="s">
        <v>23</v>
      </c>
      <c r="F5" s="24">
        <v>163252</v>
      </c>
      <c r="G5" s="25" t="s">
        <v>24</v>
      </c>
      <c r="H5" s="24" t="s">
        <v>20</v>
      </c>
      <c r="I5" s="25" t="s">
        <v>25</v>
      </c>
      <c r="J5" s="25" t="s">
        <v>26</v>
      </c>
      <c r="K5" s="25" t="s">
        <v>27</v>
      </c>
      <c r="L5" s="26" t="b">
        <f t="shared" ref="L5:L68" si="2">F5=D5</f>
        <v>0</v>
      </c>
      <c r="M5" s="26"/>
      <c r="N5" s="27">
        <v>12</v>
      </c>
      <c r="O5" s="28">
        <v>5.3</v>
      </c>
      <c r="P5" s="29">
        <f t="shared" ref="P5:P68" si="3">N5+O5</f>
        <v>17.3</v>
      </c>
      <c r="Q5" s="30">
        <v>130</v>
      </c>
      <c r="R5" s="31">
        <v>200</v>
      </c>
      <c r="S5" s="32">
        <f>ROUND(P5*Q5*12,0)</f>
        <v>26988</v>
      </c>
      <c r="T5" s="33">
        <f t="shared" ref="T5:T68" si="4">ROUND(S5*IF(B5="K",0.3595,0.362),0)</f>
        <v>9702</v>
      </c>
      <c r="U5" s="34">
        <f>S5+T5</f>
        <v>36690</v>
      </c>
      <c r="V5" s="35">
        <f>ROUND(P5*R5*12,0)</f>
        <v>41520</v>
      </c>
      <c r="W5" s="35">
        <f t="shared" ref="W5:W68" si="5">ROUND(V5*IF(B5="K",0.3595,0.362),0)</f>
        <v>14926</v>
      </c>
      <c r="X5" s="36">
        <f>V5+W5</f>
        <v>56446</v>
      </c>
      <c r="Y5" s="37">
        <f>U5+X5</f>
        <v>93136</v>
      </c>
    </row>
    <row r="6" spans="1:25" s="2" customFormat="1" x14ac:dyDescent="0.25">
      <c r="A6" s="23" t="s">
        <v>20</v>
      </c>
      <c r="B6" s="24" t="s">
        <v>21</v>
      </c>
      <c r="C6" s="24" t="s">
        <v>22</v>
      </c>
      <c r="D6" s="24">
        <v>54130395</v>
      </c>
      <c r="E6" s="25" t="s">
        <v>23</v>
      </c>
      <c r="F6" s="24">
        <v>500798</v>
      </c>
      <c r="G6" s="25" t="s">
        <v>28</v>
      </c>
      <c r="H6" s="38" t="s">
        <v>20</v>
      </c>
      <c r="I6" s="39" t="s">
        <v>29</v>
      </c>
      <c r="J6" s="39" t="s">
        <v>30</v>
      </c>
      <c r="K6" s="25" t="s">
        <v>31</v>
      </c>
      <c r="L6" s="26" t="b">
        <f t="shared" si="2"/>
        <v>0</v>
      </c>
      <c r="M6" s="26"/>
      <c r="N6" s="27">
        <v>24</v>
      </c>
      <c r="O6" s="28">
        <v>4.0999999999999996</v>
      </c>
      <c r="P6" s="29">
        <f t="shared" si="3"/>
        <v>28.1</v>
      </c>
      <c r="Q6" s="30">
        <v>60</v>
      </c>
      <c r="R6" s="31">
        <v>200</v>
      </c>
      <c r="S6" s="32">
        <f t="shared" ref="S6:S69" si="6">ROUND(P6*Q6*12,0)</f>
        <v>20232</v>
      </c>
      <c r="T6" s="33">
        <f t="shared" si="4"/>
        <v>7273</v>
      </c>
      <c r="U6" s="34">
        <f t="shared" ref="U6:U69" si="7">S6+T6</f>
        <v>27505</v>
      </c>
      <c r="V6" s="35">
        <f t="shared" ref="V6:V69" si="8">ROUND(P6*R6*12,0)</f>
        <v>67440</v>
      </c>
      <c r="W6" s="35">
        <f t="shared" si="5"/>
        <v>24245</v>
      </c>
      <c r="X6" s="36">
        <f t="shared" ref="X6:X69" si="9">V6+W6</f>
        <v>91685</v>
      </c>
      <c r="Y6" s="37">
        <f t="shared" ref="Y6:Y69" si="10">U6+X6</f>
        <v>119190</v>
      </c>
    </row>
    <row r="7" spans="1:25" s="2" customFormat="1" x14ac:dyDescent="0.25">
      <c r="A7" s="40" t="s">
        <v>20</v>
      </c>
      <c r="B7" s="38" t="s">
        <v>21</v>
      </c>
      <c r="C7" s="38" t="s">
        <v>22</v>
      </c>
      <c r="D7" s="38">
        <v>54130395</v>
      </c>
      <c r="E7" s="39" t="s">
        <v>23</v>
      </c>
      <c r="F7" s="38">
        <v>605751</v>
      </c>
      <c r="G7" s="39" t="s">
        <v>32</v>
      </c>
      <c r="H7" s="38" t="s">
        <v>20</v>
      </c>
      <c r="I7" s="39" t="s">
        <v>25</v>
      </c>
      <c r="J7" s="39" t="s">
        <v>33</v>
      </c>
      <c r="K7" s="39" t="s">
        <v>34</v>
      </c>
      <c r="L7" s="26" t="b">
        <f t="shared" si="2"/>
        <v>0</v>
      </c>
      <c r="M7" s="41"/>
      <c r="N7" s="42">
        <v>73.2</v>
      </c>
      <c r="O7" s="28">
        <v>0.6</v>
      </c>
      <c r="P7" s="43">
        <f t="shared" si="3"/>
        <v>73.8</v>
      </c>
      <c r="Q7" s="44">
        <v>130</v>
      </c>
      <c r="R7" s="45">
        <v>0</v>
      </c>
      <c r="S7" s="32">
        <f t="shared" si="6"/>
        <v>115128</v>
      </c>
      <c r="T7" s="33">
        <f t="shared" si="4"/>
        <v>41389</v>
      </c>
      <c r="U7" s="34">
        <f t="shared" si="7"/>
        <v>156517</v>
      </c>
      <c r="V7" s="35">
        <f t="shared" si="8"/>
        <v>0</v>
      </c>
      <c r="W7" s="35">
        <f t="shared" si="5"/>
        <v>0</v>
      </c>
      <c r="X7" s="36">
        <f t="shared" si="9"/>
        <v>0</v>
      </c>
      <c r="Y7" s="37">
        <f t="shared" si="10"/>
        <v>156517</v>
      </c>
    </row>
    <row r="8" spans="1:25" s="2" customFormat="1" x14ac:dyDescent="0.25">
      <c r="A8" s="40" t="s">
        <v>20</v>
      </c>
      <c r="B8" s="38" t="s">
        <v>21</v>
      </c>
      <c r="C8" s="38" t="s">
        <v>22</v>
      </c>
      <c r="D8" s="38">
        <v>54130395</v>
      </c>
      <c r="E8" s="39" t="s">
        <v>23</v>
      </c>
      <c r="F8" s="38">
        <v>17050162</v>
      </c>
      <c r="G8" s="39" t="s">
        <v>28</v>
      </c>
      <c r="H8" s="38" t="s">
        <v>20</v>
      </c>
      <c r="I8" s="39" t="s">
        <v>29</v>
      </c>
      <c r="J8" s="39" t="s">
        <v>35</v>
      </c>
      <c r="K8" s="39" t="s">
        <v>36</v>
      </c>
      <c r="L8" s="26" t="b">
        <f t="shared" si="2"/>
        <v>0</v>
      </c>
      <c r="M8" s="41"/>
      <c r="N8" s="42">
        <v>22</v>
      </c>
      <c r="O8" s="28">
        <v>1</v>
      </c>
      <c r="P8" s="43">
        <f t="shared" si="3"/>
        <v>23</v>
      </c>
      <c r="Q8" s="44">
        <v>60</v>
      </c>
      <c r="R8" s="45">
        <v>200</v>
      </c>
      <c r="S8" s="32">
        <f t="shared" si="6"/>
        <v>16560</v>
      </c>
      <c r="T8" s="33">
        <f t="shared" si="4"/>
        <v>5953</v>
      </c>
      <c r="U8" s="34">
        <f t="shared" si="7"/>
        <v>22513</v>
      </c>
      <c r="V8" s="35">
        <f t="shared" si="8"/>
        <v>55200</v>
      </c>
      <c r="W8" s="35">
        <f t="shared" si="5"/>
        <v>19844</v>
      </c>
      <c r="X8" s="36">
        <f t="shared" si="9"/>
        <v>75044</v>
      </c>
      <c r="Y8" s="37">
        <f t="shared" si="10"/>
        <v>97557</v>
      </c>
    </row>
    <row r="9" spans="1:25" s="2" customFormat="1" x14ac:dyDescent="0.25">
      <c r="A9" s="40" t="s">
        <v>20</v>
      </c>
      <c r="B9" s="38" t="s">
        <v>21</v>
      </c>
      <c r="C9" s="38" t="s">
        <v>22</v>
      </c>
      <c r="D9" s="38">
        <v>54130395</v>
      </c>
      <c r="E9" s="39" t="s">
        <v>23</v>
      </c>
      <c r="F9" s="38">
        <v>17319153</v>
      </c>
      <c r="G9" s="39" t="s">
        <v>37</v>
      </c>
      <c r="H9" s="38" t="s">
        <v>20</v>
      </c>
      <c r="I9" s="39" t="s">
        <v>38</v>
      </c>
      <c r="J9" s="39" t="s">
        <v>39</v>
      </c>
      <c r="K9" s="39" t="s">
        <v>40</v>
      </c>
      <c r="L9" s="26" t="b">
        <f t="shared" si="2"/>
        <v>0</v>
      </c>
      <c r="M9" s="41"/>
      <c r="N9" s="42">
        <v>83</v>
      </c>
      <c r="O9" s="28">
        <v>0</v>
      </c>
      <c r="P9" s="43">
        <f t="shared" si="3"/>
        <v>83</v>
      </c>
      <c r="Q9" s="44">
        <v>130</v>
      </c>
      <c r="R9" s="45">
        <v>0</v>
      </c>
      <c r="S9" s="32">
        <f t="shared" si="6"/>
        <v>129480</v>
      </c>
      <c r="T9" s="33">
        <f t="shared" si="4"/>
        <v>46548</v>
      </c>
      <c r="U9" s="34">
        <f t="shared" si="7"/>
        <v>176028</v>
      </c>
      <c r="V9" s="35">
        <f t="shared" si="8"/>
        <v>0</v>
      </c>
      <c r="W9" s="35">
        <f t="shared" si="5"/>
        <v>0</v>
      </c>
      <c r="X9" s="36">
        <f t="shared" si="9"/>
        <v>0</v>
      </c>
      <c r="Y9" s="37">
        <f t="shared" si="10"/>
        <v>176028</v>
      </c>
    </row>
    <row r="10" spans="1:25" s="2" customFormat="1" x14ac:dyDescent="0.25">
      <c r="A10" s="40" t="s">
        <v>20</v>
      </c>
      <c r="B10" s="38" t="s">
        <v>21</v>
      </c>
      <c r="C10" s="38" t="s">
        <v>22</v>
      </c>
      <c r="D10" s="38">
        <v>54130395</v>
      </c>
      <c r="E10" s="39" t="s">
        <v>23</v>
      </c>
      <c r="F10" s="38">
        <v>17337054</v>
      </c>
      <c r="G10" s="39" t="s">
        <v>32</v>
      </c>
      <c r="H10" s="38" t="s">
        <v>20</v>
      </c>
      <c r="I10" s="39" t="s">
        <v>25</v>
      </c>
      <c r="J10" s="39" t="s">
        <v>41</v>
      </c>
      <c r="K10" s="39" t="s">
        <v>42</v>
      </c>
      <c r="L10" s="26" t="b">
        <f t="shared" si="2"/>
        <v>0</v>
      </c>
      <c r="M10" s="41"/>
      <c r="N10" s="42">
        <v>52.7</v>
      </c>
      <c r="O10" s="28">
        <v>0.8</v>
      </c>
      <c r="P10" s="43">
        <f t="shared" si="3"/>
        <v>53.5</v>
      </c>
      <c r="Q10" s="44">
        <v>130</v>
      </c>
      <c r="R10" s="45">
        <v>0</v>
      </c>
      <c r="S10" s="32">
        <f t="shared" si="6"/>
        <v>83460</v>
      </c>
      <c r="T10" s="33">
        <f t="shared" si="4"/>
        <v>30004</v>
      </c>
      <c r="U10" s="34">
        <f t="shared" si="7"/>
        <v>113464</v>
      </c>
      <c r="V10" s="35">
        <f t="shared" si="8"/>
        <v>0</v>
      </c>
      <c r="W10" s="35">
        <f t="shared" si="5"/>
        <v>0</v>
      </c>
      <c r="X10" s="36">
        <f t="shared" si="9"/>
        <v>0</v>
      </c>
      <c r="Y10" s="37">
        <f t="shared" si="10"/>
        <v>113464</v>
      </c>
    </row>
    <row r="11" spans="1:25" s="2" customFormat="1" x14ac:dyDescent="0.25">
      <c r="A11" s="40" t="s">
        <v>20</v>
      </c>
      <c r="B11" s="38" t="s">
        <v>21</v>
      </c>
      <c r="C11" s="38" t="s">
        <v>22</v>
      </c>
      <c r="D11" s="38">
        <v>54130395</v>
      </c>
      <c r="E11" s="39" t="s">
        <v>23</v>
      </c>
      <c r="F11" s="38">
        <v>17337097</v>
      </c>
      <c r="G11" s="39" t="s">
        <v>43</v>
      </c>
      <c r="H11" s="38" t="s">
        <v>20</v>
      </c>
      <c r="I11" s="39" t="s">
        <v>44</v>
      </c>
      <c r="J11" s="39" t="s">
        <v>45</v>
      </c>
      <c r="K11" s="39" t="s">
        <v>46</v>
      </c>
      <c r="L11" s="26" t="b">
        <f t="shared" si="2"/>
        <v>0</v>
      </c>
      <c r="M11" s="41"/>
      <c r="N11" s="42">
        <v>47.2</v>
      </c>
      <c r="O11" s="28">
        <v>0.8</v>
      </c>
      <c r="P11" s="43">
        <f t="shared" si="3"/>
        <v>48</v>
      </c>
      <c r="Q11" s="44">
        <v>130</v>
      </c>
      <c r="R11" s="45">
        <v>0</v>
      </c>
      <c r="S11" s="32">
        <f t="shared" si="6"/>
        <v>74880</v>
      </c>
      <c r="T11" s="33">
        <f t="shared" si="4"/>
        <v>26919</v>
      </c>
      <c r="U11" s="34">
        <f t="shared" si="7"/>
        <v>101799</v>
      </c>
      <c r="V11" s="35">
        <f t="shared" si="8"/>
        <v>0</v>
      </c>
      <c r="W11" s="35">
        <f t="shared" si="5"/>
        <v>0</v>
      </c>
      <c r="X11" s="36">
        <f t="shared" si="9"/>
        <v>0</v>
      </c>
      <c r="Y11" s="37">
        <f t="shared" si="10"/>
        <v>101799</v>
      </c>
    </row>
    <row r="12" spans="1:25" s="2" customFormat="1" x14ac:dyDescent="0.25">
      <c r="A12" s="40" t="s">
        <v>20</v>
      </c>
      <c r="B12" s="38" t="s">
        <v>21</v>
      </c>
      <c r="C12" s="38" t="s">
        <v>22</v>
      </c>
      <c r="D12" s="38">
        <v>54130395</v>
      </c>
      <c r="E12" s="39" t="s">
        <v>23</v>
      </c>
      <c r="F12" s="38">
        <v>30775426</v>
      </c>
      <c r="G12" s="39" t="s">
        <v>47</v>
      </c>
      <c r="H12" s="38" t="s">
        <v>20</v>
      </c>
      <c r="I12" s="39" t="s">
        <v>48</v>
      </c>
      <c r="J12" s="39" t="s">
        <v>49</v>
      </c>
      <c r="K12" s="39" t="s">
        <v>50</v>
      </c>
      <c r="L12" s="26" t="b">
        <f t="shared" si="2"/>
        <v>0</v>
      </c>
      <c r="M12" s="41"/>
      <c r="N12" s="42">
        <v>41.3</v>
      </c>
      <c r="O12" s="28">
        <v>1</v>
      </c>
      <c r="P12" s="43">
        <f t="shared" si="3"/>
        <v>42.3</v>
      </c>
      <c r="Q12" s="44">
        <v>130</v>
      </c>
      <c r="R12" s="45">
        <v>0</v>
      </c>
      <c r="S12" s="32">
        <f t="shared" si="6"/>
        <v>65988</v>
      </c>
      <c r="T12" s="33">
        <f t="shared" si="4"/>
        <v>23723</v>
      </c>
      <c r="U12" s="34">
        <f t="shared" si="7"/>
        <v>89711</v>
      </c>
      <c r="V12" s="35">
        <f t="shared" si="8"/>
        <v>0</v>
      </c>
      <c r="W12" s="35">
        <f t="shared" si="5"/>
        <v>0</v>
      </c>
      <c r="X12" s="36">
        <f t="shared" si="9"/>
        <v>0</v>
      </c>
      <c r="Y12" s="37">
        <f t="shared" si="10"/>
        <v>89711</v>
      </c>
    </row>
    <row r="13" spans="1:25" s="2" customFormat="1" x14ac:dyDescent="0.25">
      <c r="A13" s="40" t="s">
        <v>20</v>
      </c>
      <c r="B13" s="38" t="s">
        <v>21</v>
      </c>
      <c r="C13" s="38" t="s">
        <v>22</v>
      </c>
      <c r="D13" s="38">
        <v>54130395</v>
      </c>
      <c r="E13" s="39" t="s">
        <v>23</v>
      </c>
      <c r="F13" s="38">
        <v>30778964</v>
      </c>
      <c r="G13" s="39" t="s">
        <v>51</v>
      </c>
      <c r="H13" s="38" t="s">
        <v>20</v>
      </c>
      <c r="I13" s="39" t="s">
        <v>25</v>
      </c>
      <c r="J13" s="39" t="s">
        <v>41</v>
      </c>
      <c r="K13" s="39" t="s">
        <v>52</v>
      </c>
      <c r="L13" s="26" t="b">
        <f t="shared" si="2"/>
        <v>0</v>
      </c>
      <c r="M13" s="41"/>
      <c r="N13" s="42">
        <v>50.5</v>
      </c>
      <c r="O13" s="28">
        <v>3</v>
      </c>
      <c r="P13" s="43">
        <f t="shared" si="3"/>
        <v>53.5</v>
      </c>
      <c r="Q13" s="44">
        <v>130</v>
      </c>
      <c r="R13" s="45">
        <v>0</v>
      </c>
      <c r="S13" s="32">
        <f t="shared" si="6"/>
        <v>83460</v>
      </c>
      <c r="T13" s="33">
        <f t="shared" si="4"/>
        <v>30004</v>
      </c>
      <c r="U13" s="34">
        <f t="shared" si="7"/>
        <v>113464</v>
      </c>
      <c r="V13" s="35">
        <f t="shared" si="8"/>
        <v>0</v>
      </c>
      <c r="W13" s="35">
        <f t="shared" si="5"/>
        <v>0</v>
      </c>
      <c r="X13" s="36">
        <f t="shared" si="9"/>
        <v>0</v>
      </c>
      <c r="Y13" s="37">
        <f t="shared" si="10"/>
        <v>113464</v>
      </c>
    </row>
    <row r="14" spans="1:25" s="2" customFormat="1" x14ac:dyDescent="0.25">
      <c r="A14" s="40" t="s">
        <v>20</v>
      </c>
      <c r="B14" s="38" t="s">
        <v>21</v>
      </c>
      <c r="C14" s="38" t="s">
        <v>22</v>
      </c>
      <c r="D14" s="38">
        <v>54130395</v>
      </c>
      <c r="E14" s="39" t="s">
        <v>23</v>
      </c>
      <c r="F14" s="38">
        <v>30795923</v>
      </c>
      <c r="G14" s="39" t="s">
        <v>53</v>
      </c>
      <c r="H14" s="38" t="s">
        <v>20</v>
      </c>
      <c r="I14" s="39" t="s">
        <v>25</v>
      </c>
      <c r="J14" s="39" t="s">
        <v>33</v>
      </c>
      <c r="K14" s="39" t="s">
        <v>54</v>
      </c>
      <c r="L14" s="26" t="b">
        <f t="shared" si="2"/>
        <v>0</v>
      </c>
      <c r="M14" s="41"/>
      <c r="N14" s="42">
        <v>0</v>
      </c>
      <c r="O14" s="28">
        <v>21.8</v>
      </c>
      <c r="P14" s="43">
        <f t="shared" si="3"/>
        <v>21.8</v>
      </c>
      <c r="Q14" s="44">
        <v>130</v>
      </c>
      <c r="R14" s="45">
        <v>0</v>
      </c>
      <c r="S14" s="32">
        <f t="shared" si="6"/>
        <v>34008</v>
      </c>
      <c r="T14" s="33">
        <f t="shared" si="4"/>
        <v>12226</v>
      </c>
      <c r="U14" s="34">
        <f t="shared" si="7"/>
        <v>46234</v>
      </c>
      <c r="V14" s="35">
        <f t="shared" si="8"/>
        <v>0</v>
      </c>
      <c r="W14" s="35">
        <f t="shared" si="5"/>
        <v>0</v>
      </c>
      <c r="X14" s="36">
        <f t="shared" si="9"/>
        <v>0</v>
      </c>
      <c r="Y14" s="37">
        <f t="shared" si="10"/>
        <v>46234</v>
      </c>
    </row>
    <row r="15" spans="1:25" s="2" customFormat="1" x14ac:dyDescent="0.25">
      <c r="A15" s="40" t="s">
        <v>20</v>
      </c>
      <c r="B15" s="38" t="s">
        <v>21</v>
      </c>
      <c r="C15" s="38" t="s">
        <v>22</v>
      </c>
      <c r="D15" s="38">
        <v>54130395</v>
      </c>
      <c r="E15" s="39" t="s">
        <v>23</v>
      </c>
      <c r="F15" s="38">
        <v>30796687</v>
      </c>
      <c r="G15" s="39" t="s">
        <v>53</v>
      </c>
      <c r="H15" s="38" t="s">
        <v>20</v>
      </c>
      <c r="I15" s="39" t="s">
        <v>44</v>
      </c>
      <c r="J15" s="39" t="s">
        <v>55</v>
      </c>
      <c r="K15" s="39" t="s">
        <v>56</v>
      </c>
      <c r="L15" s="26" t="b">
        <f t="shared" si="2"/>
        <v>0</v>
      </c>
      <c r="M15" s="41"/>
      <c r="N15" s="42">
        <v>0</v>
      </c>
      <c r="O15" s="28">
        <v>26.6</v>
      </c>
      <c r="P15" s="43">
        <f t="shared" si="3"/>
        <v>26.6</v>
      </c>
      <c r="Q15" s="44">
        <v>130</v>
      </c>
      <c r="R15" s="45">
        <v>0</v>
      </c>
      <c r="S15" s="32">
        <f t="shared" si="6"/>
        <v>41496</v>
      </c>
      <c r="T15" s="33">
        <f t="shared" si="4"/>
        <v>14918</v>
      </c>
      <c r="U15" s="34">
        <f t="shared" si="7"/>
        <v>56414</v>
      </c>
      <c r="V15" s="35">
        <f t="shared" si="8"/>
        <v>0</v>
      </c>
      <c r="W15" s="35">
        <f t="shared" si="5"/>
        <v>0</v>
      </c>
      <c r="X15" s="36">
        <f t="shared" si="9"/>
        <v>0</v>
      </c>
      <c r="Y15" s="37">
        <f t="shared" si="10"/>
        <v>56414</v>
      </c>
    </row>
    <row r="16" spans="1:25" s="2" customFormat="1" x14ac:dyDescent="0.25">
      <c r="A16" s="40" t="s">
        <v>20</v>
      </c>
      <c r="B16" s="38" t="s">
        <v>21</v>
      </c>
      <c r="C16" s="38" t="s">
        <v>22</v>
      </c>
      <c r="D16" s="38">
        <v>54130395</v>
      </c>
      <c r="E16" s="39" t="s">
        <v>23</v>
      </c>
      <c r="F16" s="38">
        <v>30847940</v>
      </c>
      <c r="G16" s="39" t="s">
        <v>53</v>
      </c>
      <c r="H16" s="38" t="s">
        <v>20</v>
      </c>
      <c r="I16" s="39" t="s">
        <v>38</v>
      </c>
      <c r="J16" s="39" t="s">
        <v>39</v>
      </c>
      <c r="K16" s="39" t="s">
        <v>57</v>
      </c>
      <c r="L16" s="26" t="b">
        <f t="shared" si="2"/>
        <v>0</v>
      </c>
      <c r="M16" s="41"/>
      <c r="N16" s="42">
        <v>0</v>
      </c>
      <c r="O16" s="28">
        <v>27.3</v>
      </c>
      <c r="P16" s="43">
        <f t="shared" si="3"/>
        <v>27.3</v>
      </c>
      <c r="Q16" s="44">
        <v>130</v>
      </c>
      <c r="R16" s="45">
        <v>0</v>
      </c>
      <c r="S16" s="32">
        <f t="shared" si="6"/>
        <v>42588</v>
      </c>
      <c r="T16" s="33">
        <f t="shared" si="4"/>
        <v>15310</v>
      </c>
      <c r="U16" s="34">
        <f t="shared" si="7"/>
        <v>57898</v>
      </c>
      <c r="V16" s="35">
        <f t="shared" si="8"/>
        <v>0</v>
      </c>
      <c r="W16" s="35">
        <f t="shared" si="5"/>
        <v>0</v>
      </c>
      <c r="X16" s="36">
        <f t="shared" si="9"/>
        <v>0</v>
      </c>
      <c r="Y16" s="37">
        <f t="shared" si="10"/>
        <v>57898</v>
      </c>
    </row>
    <row r="17" spans="1:25" s="2" customFormat="1" x14ac:dyDescent="0.25">
      <c r="A17" s="40" t="s">
        <v>20</v>
      </c>
      <c r="B17" s="38" t="s">
        <v>21</v>
      </c>
      <c r="C17" s="38" t="s">
        <v>22</v>
      </c>
      <c r="D17" s="38">
        <v>54130395</v>
      </c>
      <c r="E17" s="39" t="s">
        <v>23</v>
      </c>
      <c r="F17" s="38">
        <v>31746616</v>
      </c>
      <c r="G17" s="39" t="s">
        <v>58</v>
      </c>
      <c r="H17" s="38" t="s">
        <v>20</v>
      </c>
      <c r="I17" s="39" t="s">
        <v>59</v>
      </c>
      <c r="J17" s="39" t="s">
        <v>60</v>
      </c>
      <c r="K17" s="39" t="s">
        <v>61</v>
      </c>
      <c r="L17" s="26" t="b">
        <f t="shared" si="2"/>
        <v>0</v>
      </c>
      <c r="M17" s="41"/>
      <c r="N17" s="42">
        <v>38.6</v>
      </c>
      <c r="O17" s="28">
        <v>1</v>
      </c>
      <c r="P17" s="43">
        <f t="shared" si="3"/>
        <v>39.6</v>
      </c>
      <c r="Q17" s="44">
        <v>130</v>
      </c>
      <c r="R17" s="45">
        <v>0</v>
      </c>
      <c r="S17" s="32">
        <f t="shared" si="6"/>
        <v>61776</v>
      </c>
      <c r="T17" s="33">
        <f t="shared" si="4"/>
        <v>22208</v>
      </c>
      <c r="U17" s="34">
        <f t="shared" si="7"/>
        <v>83984</v>
      </c>
      <c r="V17" s="35">
        <f t="shared" si="8"/>
        <v>0</v>
      </c>
      <c r="W17" s="35">
        <f t="shared" si="5"/>
        <v>0</v>
      </c>
      <c r="X17" s="36">
        <f t="shared" si="9"/>
        <v>0</v>
      </c>
      <c r="Y17" s="37">
        <f t="shared" si="10"/>
        <v>83984</v>
      </c>
    </row>
    <row r="18" spans="1:25" s="2" customFormat="1" x14ac:dyDescent="0.25">
      <c r="A18" s="40" t="s">
        <v>20</v>
      </c>
      <c r="B18" s="38" t="s">
        <v>21</v>
      </c>
      <c r="C18" s="38" t="s">
        <v>22</v>
      </c>
      <c r="D18" s="38">
        <v>54130395</v>
      </c>
      <c r="E18" s="39" t="s">
        <v>23</v>
      </c>
      <c r="F18" s="38">
        <v>31746632</v>
      </c>
      <c r="G18" s="39" t="s">
        <v>37</v>
      </c>
      <c r="H18" s="38" t="s">
        <v>20</v>
      </c>
      <c r="I18" s="39" t="s">
        <v>25</v>
      </c>
      <c r="J18" s="39" t="s">
        <v>41</v>
      </c>
      <c r="K18" s="39" t="s">
        <v>62</v>
      </c>
      <c r="L18" s="26" t="b">
        <f t="shared" si="2"/>
        <v>0</v>
      </c>
      <c r="M18" s="41"/>
      <c r="N18" s="42">
        <v>31.6</v>
      </c>
      <c r="O18" s="28">
        <v>1.8</v>
      </c>
      <c r="P18" s="43">
        <f t="shared" si="3"/>
        <v>33.4</v>
      </c>
      <c r="Q18" s="44">
        <v>130</v>
      </c>
      <c r="R18" s="45">
        <v>0</v>
      </c>
      <c r="S18" s="32">
        <f t="shared" si="6"/>
        <v>52104</v>
      </c>
      <c r="T18" s="33">
        <f t="shared" si="4"/>
        <v>18731</v>
      </c>
      <c r="U18" s="34">
        <f t="shared" si="7"/>
        <v>70835</v>
      </c>
      <c r="V18" s="35">
        <f t="shared" si="8"/>
        <v>0</v>
      </c>
      <c r="W18" s="35">
        <f t="shared" si="5"/>
        <v>0</v>
      </c>
      <c r="X18" s="36">
        <f t="shared" si="9"/>
        <v>0</v>
      </c>
      <c r="Y18" s="37">
        <f t="shared" si="10"/>
        <v>70835</v>
      </c>
    </row>
    <row r="19" spans="1:25" s="2" customFormat="1" x14ac:dyDescent="0.25">
      <c r="A19" s="40" t="s">
        <v>20</v>
      </c>
      <c r="B19" s="38" t="s">
        <v>21</v>
      </c>
      <c r="C19" s="38" t="s">
        <v>22</v>
      </c>
      <c r="D19" s="38">
        <v>54130395</v>
      </c>
      <c r="E19" s="39" t="s">
        <v>23</v>
      </c>
      <c r="F19" s="38">
        <v>31750338</v>
      </c>
      <c r="G19" s="39" t="s">
        <v>24</v>
      </c>
      <c r="H19" s="38" t="s">
        <v>20</v>
      </c>
      <c r="I19" s="39" t="s">
        <v>44</v>
      </c>
      <c r="J19" s="39" t="s">
        <v>55</v>
      </c>
      <c r="K19" s="39" t="s">
        <v>63</v>
      </c>
      <c r="L19" s="26" t="b">
        <f t="shared" si="2"/>
        <v>0</v>
      </c>
      <c r="M19" s="41"/>
      <c r="N19" s="42">
        <v>25.7</v>
      </c>
      <c r="O19" s="28">
        <v>6.5</v>
      </c>
      <c r="P19" s="43">
        <f t="shared" si="3"/>
        <v>32.200000000000003</v>
      </c>
      <c r="Q19" s="44">
        <v>130</v>
      </c>
      <c r="R19" s="45">
        <v>200</v>
      </c>
      <c r="S19" s="32">
        <f t="shared" si="6"/>
        <v>50232</v>
      </c>
      <c r="T19" s="33">
        <f t="shared" si="4"/>
        <v>18058</v>
      </c>
      <c r="U19" s="34">
        <f t="shared" si="7"/>
        <v>68290</v>
      </c>
      <c r="V19" s="35">
        <f t="shared" si="8"/>
        <v>77280</v>
      </c>
      <c r="W19" s="35">
        <f t="shared" si="5"/>
        <v>27782</v>
      </c>
      <c r="X19" s="36">
        <f t="shared" si="9"/>
        <v>105062</v>
      </c>
      <c r="Y19" s="37">
        <f t="shared" si="10"/>
        <v>173352</v>
      </c>
    </row>
    <row r="20" spans="1:25" s="2" customFormat="1" x14ac:dyDescent="0.25">
      <c r="A20" s="40" t="s">
        <v>20</v>
      </c>
      <c r="B20" s="38" t="s">
        <v>21</v>
      </c>
      <c r="C20" s="38" t="s">
        <v>22</v>
      </c>
      <c r="D20" s="38">
        <v>54130395</v>
      </c>
      <c r="E20" s="39" t="s">
        <v>23</v>
      </c>
      <c r="F20" s="38">
        <v>31769152</v>
      </c>
      <c r="G20" s="39" t="s">
        <v>64</v>
      </c>
      <c r="H20" s="38" t="s">
        <v>20</v>
      </c>
      <c r="I20" s="39" t="s">
        <v>38</v>
      </c>
      <c r="J20" s="39" t="s">
        <v>39</v>
      </c>
      <c r="K20" s="39" t="s">
        <v>65</v>
      </c>
      <c r="L20" s="26" t="b">
        <f t="shared" si="2"/>
        <v>0</v>
      </c>
      <c r="M20" s="41"/>
      <c r="N20" s="42">
        <v>45</v>
      </c>
      <c r="O20" s="28">
        <v>0</v>
      </c>
      <c r="P20" s="43">
        <f t="shared" si="3"/>
        <v>45</v>
      </c>
      <c r="Q20" s="44">
        <v>130</v>
      </c>
      <c r="R20" s="45">
        <v>0</v>
      </c>
      <c r="S20" s="32">
        <f t="shared" si="6"/>
        <v>70200</v>
      </c>
      <c r="T20" s="33">
        <f t="shared" si="4"/>
        <v>25237</v>
      </c>
      <c r="U20" s="34">
        <f t="shared" si="7"/>
        <v>95437</v>
      </c>
      <c r="V20" s="35">
        <f t="shared" si="8"/>
        <v>0</v>
      </c>
      <c r="W20" s="35">
        <f t="shared" si="5"/>
        <v>0</v>
      </c>
      <c r="X20" s="36">
        <f t="shared" si="9"/>
        <v>0</v>
      </c>
      <c r="Y20" s="37">
        <f t="shared" si="10"/>
        <v>95437</v>
      </c>
    </row>
    <row r="21" spans="1:25" s="2" customFormat="1" x14ac:dyDescent="0.25">
      <c r="A21" s="40" t="s">
        <v>20</v>
      </c>
      <c r="B21" s="38" t="s">
        <v>21</v>
      </c>
      <c r="C21" s="38" t="s">
        <v>22</v>
      </c>
      <c r="D21" s="38">
        <v>54130395</v>
      </c>
      <c r="E21" s="39" t="s">
        <v>23</v>
      </c>
      <c r="F21" s="38">
        <v>31769161</v>
      </c>
      <c r="G21" s="39" t="s">
        <v>66</v>
      </c>
      <c r="H21" s="38" t="s">
        <v>20</v>
      </c>
      <c r="I21" s="39" t="s">
        <v>38</v>
      </c>
      <c r="J21" s="39" t="s">
        <v>39</v>
      </c>
      <c r="K21" s="39" t="s">
        <v>65</v>
      </c>
      <c r="L21" s="26" t="b">
        <f t="shared" si="2"/>
        <v>0</v>
      </c>
      <c r="M21" s="41"/>
      <c r="N21" s="42">
        <v>25</v>
      </c>
      <c r="O21" s="28">
        <v>0</v>
      </c>
      <c r="P21" s="43">
        <f t="shared" si="3"/>
        <v>25</v>
      </c>
      <c r="Q21" s="44">
        <v>130</v>
      </c>
      <c r="R21" s="45">
        <v>0</v>
      </c>
      <c r="S21" s="32">
        <f t="shared" si="6"/>
        <v>39000</v>
      </c>
      <c r="T21" s="33">
        <f t="shared" si="4"/>
        <v>14021</v>
      </c>
      <c r="U21" s="34">
        <f t="shared" si="7"/>
        <v>53021</v>
      </c>
      <c r="V21" s="35">
        <f t="shared" si="8"/>
        <v>0</v>
      </c>
      <c r="W21" s="35">
        <f t="shared" si="5"/>
        <v>0</v>
      </c>
      <c r="X21" s="36">
        <f t="shared" si="9"/>
        <v>0</v>
      </c>
      <c r="Y21" s="37">
        <f t="shared" si="10"/>
        <v>53021</v>
      </c>
    </row>
    <row r="22" spans="1:25" s="2" customFormat="1" x14ac:dyDescent="0.25">
      <c r="A22" s="40" t="s">
        <v>20</v>
      </c>
      <c r="B22" s="38" t="s">
        <v>21</v>
      </c>
      <c r="C22" s="38" t="s">
        <v>22</v>
      </c>
      <c r="D22" s="38">
        <v>54130395</v>
      </c>
      <c r="E22" s="39" t="s">
        <v>23</v>
      </c>
      <c r="F22" s="38">
        <v>31769446</v>
      </c>
      <c r="G22" s="39" t="s">
        <v>51</v>
      </c>
      <c r="H22" s="38" t="s">
        <v>20</v>
      </c>
      <c r="I22" s="39" t="s">
        <v>25</v>
      </c>
      <c r="J22" s="39" t="s">
        <v>41</v>
      </c>
      <c r="K22" s="39" t="s">
        <v>67</v>
      </c>
      <c r="L22" s="26" t="b">
        <f t="shared" si="2"/>
        <v>0</v>
      </c>
      <c r="M22" s="41"/>
      <c r="N22" s="42">
        <v>47.8</v>
      </c>
      <c r="O22" s="28">
        <v>0</v>
      </c>
      <c r="P22" s="43">
        <f t="shared" si="3"/>
        <v>47.8</v>
      </c>
      <c r="Q22" s="44">
        <v>130</v>
      </c>
      <c r="R22" s="45">
        <v>0</v>
      </c>
      <c r="S22" s="32">
        <f t="shared" si="6"/>
        <v>74568</v>
      </c>
      <c r="T22" s="33">
        <f t="shared" si="4"/>
        <v>26807</v>
      </c>
      <c r="U22" s="34">
        <f t="shared" si="7"/>
        <v>101375</v>
      </c>
      <c r="V22" s="35">
        <f t="shared" si="8"/>
        <v>0</v>
      </c>
      <c r="W22" s="35">
        <f t="shared" si="5"/>
        <v>0</v>
      </c>
      <c r="X22" s="36">
        <f t="shared" si="9"/>
        <v>0</v>
      </c>
      <c r="Y22" s="37">
        <f t="shared" si="10"/>
        <v>101375</v>
      </c>
    </row>
    <row r="23" spans="1:25" s="2" customFormat="1" x14ac:dyDescent="0.25">
      <c r="A23" s="40" t="s">
        <v>20</v>
      </c>
      <c r="B23" s="38" t="s">
        <v>21</v>
      </c>
      <c r="C23" s="38" t="s">
        <v>22</v>
      </c>
      <c r="D23" s="38">
        <v>54130395</v>
      </c>
      <c r="E23" s="39" t="s">
        <v>23</v>
      </c>
      <c r="F23" s="38">
        <v>31780407</v>
      </c>
      <c r="G23" s="39" t="s">
        <v>51</v>
      </c>
      <c r="H23" s="38" t="s">
        <v>20</v>
      </c>
      <c r="I23" s="39" t="s">
        <v>25</v>
      </c>
      <c r="J23" s="39" t="s">
        <v>33</v>
      </c>
      <c r="K23" s="39" t="s">
        <v>68</v>
      </c>
      <c r="L23" s="26" t="b">
        <f t="shared" si="2"/>
        <v>0</v>
      </c>
      <c r="M23" s="41"/>
      <c r="N23" s="42">
        <v>95.1</v>
      </c>
      <c r="O23" s="28">
        <v>0</v>
      </c>
      <c r="P23" s="43">
        <f t="shared" si="3"/>
        <v>95.1</v>
      </c>
      <c r="Q23" s="44">
        <v>130</v>
      </c>
      <c r="R23" s="45">
        <v>0</v>
      </c>
      <c r="S23" s="32">
        <f t="shared" si="6"/>
        <v>148356</v>
      </c>
      <c r="T23" s="33">
        <f t="shared" si="4"/>
        <v>53334</v>
      </c>
      <c r="U23" s="34">
        <f t="shared" si="7"/>
        <v>201690</v>
      </c>
      <c r="V23" s="35">
        <f t="shared" si="8"/>
        <v>0</v>
      </c>
      <c r="W23" s="35">
        <f t="shared" si="5"/>
        <v>0</v>
      </c>
      <c r="X23" s="36">
        <f t="shared" si="9"/>
        <v>0</v>
      </c>
      <c r="Y23" s="37">
        <f t="shared" si="10"/>
        <v>201690</v>
      </c>
    </row>
    <row r="24" spans="1:25" s="2" customFormat="1" x14ac:dyDescent="0.25">
      <c r="A24" s="40" t="s">
        <v>20</v>
      </c>
      <c r="B24" s="38" t="s">
        <v>21</v>
      </c>
      <c r="C24" s="38" t="s">
        <v>22</v>
      </c>
      <c r="D24" s="38">
        <v>54130395</v>
      </c>
      <c r="E24" s="39" t="s">
        <v>23</v>
      </c>
      <c r="F24" s="38">
        <v>31780610</v>
      </c>
      <c r="G24" s="39" t="s">
        <v>51</v>
      </c>
      <c r="H24" s="38" t="s">
        <v>20</v>
      </c>
      <c r="I24" s="39" t="s">
        <v>29</v>
      </c>
      <c r="J24" s="39" t="s">
        <v>29</v>
      </c>
      <c r="K24" s="39" t="s">
        <v>69</v>
      </c>
      <c r="L24" s="26" t="b">
        <f t="shared" si="2"/>
        <v>0</v>
      </c>
      <c r="M24" s="41"/>
      <c r="N24" s="42">
        <v>28</v>
      </c>
      <c r="O24" s="28">
        <v>0.5</v>
      </c>
      <c r="P24" s="43">
        <f t="shared" si="3"/>
        <v>28.5</v>
      </c>
      <c r="Q24" s="44">
        <v>60</v>
      </c>
      <c r="R24" s="45">
        <v>0</v>
      </c>
      <c r="S24" s="32">
        <f t="shared" si="6"/>
        <v>20520</v>
      </c>
      <c r="T24" s="33">
        <f t="shared" si="4"/>
        <v>7377</v>
      </c>
      <c r="U24" s="34">
        <f t="shared" si="7"/>
        <v>27897</v>
      </c>
      <c r="V24" s="35">
        <f t="shared" si="8"/>
        <v>0</v>
      </c>
      <c r="W24" s="35">
        <f t="shared" si="5"/>
        <v>0</v>
      </c>
      <c r="X24" s="36">
        <f t="shared" si="9"/>
        <v>0</v>
      </c>
      <c r="Y24" s="37">
        <f t="shared" si="10"/>
        <v>27897</v>
      </c>
    </row>
    <row r="25" spans="1:25" s="2" customFormat="1" x14ac:dyDescent="0.25">
      <c r="A25" s="40" t="s">
        <v>20</v>
      </c>
      <c r="B25" s="38" t="s">
        <v>21</v>
      </c>
      <c r="C25" s="38" t="s">
        <v>22</v>
      </c>
      <c r="D25" s="38">
        <v>54130395</v>
      </c>
      <c r="E25" s="39" t="s">
        <v>23</v>
      </c>
      <c r="F25" s="38">
        <v>31780768</v>
      </c>
      <c r="G25" s="39" t="s">
        <v>70</v>
      </c>
      <c r="H25" s="38" t="s">
        <v>20</v>
      </c>
      <c r="I25" s="39" t="s">
        <v>48</v>
      </c>
      <c r="J25" s="39" t="s">
        <v>49</v>
      </c>
      <c r="K25" s="39" t="s">
        <v>71</v>
      </c>
      <c r="L25" s="26" t="b">
        <f t="shared" si="2"/>
        <v>0</v>
      </c>
      <c r="M25" s="41"/>
      <c r="N25" s="42">
        <v>46.599999999999994</v>
      </c>
      <c r="O25" s="28">
        <v>0</v>
      </c>
      <c r="P25" s="43">
        <f t="shared" si="3"/>
        <v>46.599999999999994</v>
      </c>
      <c r="Q25" s="44">
        <v>130</v>
      </c>
      <c r="R25" s="45">
        <v>0</v>
      </c>
      <c r="S25" s="32">
        <f t="shared" si="6"/>
        <v>72696</v>
      </c>
      <c r="T25" s="33">
        <f t="shared" si="4"/>
        <v>26134</v>
      </c>
      <c r="U25" s="34">
        <f t="shared" si="7"/>
        <v>98830</v>
      </c>
      <c r="V25" s="35">
        <f t="shared" si="8"/>
        <v>0</v>
      </c>
      <c r="W25" s="35">
        <f t="shared" si="5"/>
        <v>0</v>
      </c>
      <c r="X25" s="36">
        <f t="shared" si="9"/>
        <v>0</v>
      </c>
      <c r="Y25" s="37">
        <f t="shared" si="10"/>
        <v>98830</v>
      </c>
    </row>
    <row r="26" spans="1:25" s="2" customFormat="1" x14ac:dyDescent="0.25">
      <c r="A26" s="40" t="s">
        <v>20</v>
      </c>
      <c r="B26" s="38" t="s">
        <v>21</v>
      </c>
      <c r="C26" s="38" t="s">
        <v>22</v>
      </c>
      <c r="D26" s="38">
        <v>54130395</v>
      </c>
      <c r="E26" s="39" t="s">
        <v>23</v>
      </c>
      <c r="F26" s="38">
        <v>31780890</v>
      </c>
      <c r="G26" s="39" t="s">
        <v>70</v>
      </c>
      <c r="H26" s="38" t="s">
        <v>20</v>
      </c>
      <c r="I26" s="39" t="s">
        <v>59</v>
      </c>
      <c r="J26" s="39" t="s">
        <v>60</v>
      </c>
      <c r="K26" s="39" t="s">
        <v>72</v>
      </c>
      <c r="L26" s="26" t="b">
        <f t="shared" si="2"/>
        <v>0</v>
      </c>
      <c r="M26" s="41"/>
      <c r="N26" s="42">
        <v>57.7</v>
      </c>
      <c r="O26" s="28">
        <v>0</v>
      </c>
      <c r="P26" s="43">
        <f t="shared" si="3"/>
        <v>57.7</v>
      </c>
      <c r="Q26" s="44">
        <v>130</v>
      </c>
      <c r="R26" s="45">
        <v>0</v>
      </c>
      <c r="S26" s="32">
        <f t="shared" si="6"/>
        <v>90012</v>
      </c>
      <c r="T26" s="33">
        <f t="shared" si="4"/>
        <v>32359</v>
      </c>
      <c r="U26" s="34">
        <f t="shared" si="7"/>
        <v>122371</v>
      </c>
      <c r="V26" s="35">
        <f t="shared" si="8"/>
        <v>0</v>
      </c>
      <c r="W26" s="35">
        <f t="shared" si="5"/>
        <v>0</v>
      </c>
      <c r="X26" s="36">
        <f t="shared" si="9"/>
        <v>0</v>
      </c>
      <c r="Y26" s="37">
        <f t="shared" si="10"/>
        <v>122371</v>
      </c>
    </row>
    <row r="27" spans="1:25" s="2" customFormat="1" x14ac:dyDescent="0.25">
      <c r="A27" s="40" t="s">
        <v>20</v>
      </c>
      <c r="B27" s="38" t="s">
        <v>21</v>
      </c>
      <c r="C27" s="38" t="s">
        <v>22</v>
      </c>
      <c r="D27" s="38">
        <v>54130395</v>
      </c>
      <c r="E27" s="39" t="s">
        <v>23</v>
      </c>
      <c r="F27" s="38">
        <v>31789871</v>
      </c>
      <c r="G27" s="39" t="s">
        <v>73</v>
      </c>
      <c r="H27" s="38" t="s">
        <v>20</v>
      </c>
      <c r="I27" s="39" t="s">
        <v>38</v>
      </c>
      <c r="J27" s="39" t="s">
        <v>39</v>
      </c>
      <c r="K27" s="39" t="s">
        <v>74</v>
      </c>
      <c r="L27" s="26" t="b">
        <f t="shared" si="2"/>
        <v>0</v>
      </c>
      <c r="M27" s="41"/>
      <c r="N27" s="42">
        <v>12.7</v>
      </c>
      <c r="O27" s="28">
        <v>3.6</v>
      </c>
      <c r="P27" s="43">
        <f t="shared" si="3"/>
        <v>16.3</v>
      </c>
      <c r="Q27" s="44">
        <v>130</v>
      </c>
      <c r="R27" s="45">
        <v>200</v>
      </c>
      <c r="S27" s="32">
        <f t="shared" si="6"/>
        <v>25428</v>
      </c>
      <c r="T27" s="33">
        <f t="shared" si="4"/>
        <v>9141</v>
      </c>
      <c r="U27" s="34">
        <f t="shared" si="7"/>
        <v>34569</v>
      </c>
      <c r="V27" s="35">
        <f t="shared" si="8"/>
        <v>39120</v>
      </c>
      <c r="W27" s="35">
        <f t="shared" si="5"/>
        <v>14064</v>
      </c>
      <c r="X27" s="36">
        <f t="shared" si="9"/>
        <v>53184</v>
      </c>
      <c r="Y27" s="37">
        <f t="shared" si="10"/>
        <v>87753</v>
      </c>
    </row>
    <row r="28" spans="1:25" s="2" customFormat="1" x14ac:dyDescent="0.25">
      <c r="A28" s="40" t="s">
        <v>20</v>
      </c>
      <c r="B28" s="38" t="s">
        <v>21</v>
      </c>
      <c r="C28" s="38" t="s">
        <v>22</v>
      </c>
      <c r="D28" s="38">
        <v>54130395</v>
      </c>
      <c r="E28" s="39" t="s">
        <v>23</v>
      </c>
      <c r="F28" s="38">
        <v>31816142</v>
      </c>
      <c r="G28" s="39" t="s">
        <v>53</v>
      </c>
      <c r="H28" s="38" t="s">
        <v>20</v>
      </c>
      <c r="I28" s="39" t="s">
        <v>59</v>
      </c>
      <c r="J28" s="39" t="s">
        <v>60</v>
      </c>
      <c r="K28" s="39" t="s">
        <v>75</v>
      </c>
      <c r="L28" s="26" t="b">
        <f t="shared" si="2"/>
        <v>0</v>
      </c>
      <c r="M28" s="41"/>
      <c r="N28" s="42">
        <v>0</v>
      </c>
      <c r="O28" s="28">
        <v>19.3</v>
      </c>
      <c r="P28" s="43">
        <f t="shared" si="3"/>
        <v>19.3</v>
      </c>
      <c r="Q28" s="44">
        <v>130</v>
      </c>
      <c r="R28" s="45">
        <v>0</v>
      </c>
      <c r="S28" s="32">
        <f t="shared" si="6"/>
        <v>30108</v>
      </c>
      <c r="T28" s="33">
        <f t="shared" si="4"/>
        <v>10824</v>
      </c>
      <c r="U28" s="34">
        <f t="shared" si="7"/>
        <v>40932</v>
      </c>
      <c r="V28" s="35">
        <f t="shared" si="8"/>
        <v>0</v>
      </c>
      <c r="W28" s="35">
        <f t="shared" si="5"/>
        <v>0</v>
      </c>
      <c r="X28" s="36">
        <f t="shared" si="9"/>
        <v>0</v>
      </c>
      <c r="Y28" s="37">
        <f t="shared" si="10"/>
        <v>40932</v>
      </c>
    </row>
    <row r="29" spans="1:25" s="2" customFormat="1" x14ac:dyDescent="0.25">
      <c r="A29" s="40" t="s">
        <v>20</v>
      </c>
      <c r="B29" s="38" t="s">
        <v>21</v>
      </c>
      <c r="C29" s="38" t="s">
        <v>22</v>
      </c>
      <c r="D29" s="38">
        <v>54130395</v>
      </c>
      <c r="E29" s="39" t="s">
        <v>23</v>
      </c>
      <c r="F29" s="38">
        <v>31819478</v>
      </c>
      <c r="G29" s="39" t="s">
        <v>53</v>
      </c>
      <c r="H29" s="38" t="s">
        <v>20</v>
      </c>
      <c r="I29" s="39" t="s">
        <v>29</v>
      </c>
      <c r="J29" s="39" t="s">
        <v>29</v>
      </c>
      <c r="K29" s="39" t="s">
        <v>76</v>
      </c>
      <c r="L29" s="26" t="b">
        <f t="shared" si="2"/>
        <v>0</v>
      </c>
      <c r="M29" s="41"/>
      <c r="N29" s="42">
        <v>0</v>
      </c>
      <c r="O29" s="28">
        <v>13.6</v>
      </c>
      <c r="P29" s="43">
        <f t="shared" si="3"/>
        <v>13.6</v>
      </c>
      <c r="Q29" s="44">
        <v>60</v>
      </c>
      <c r="R29" s="45">
        <v>0</v>
      </c>
      <c r="S29" s="32">
        <f t="shared" si="6"/>
        <v>9792</v>
      </c>
      <c r="T29" s="33">
        <f t="shared" si="4"/>
        <v>3520</v>
      </c>
      <c r="U29" s="34">
        <f t="shared" si="7"/>
        <v>13312</v>
      </c>
      <c r="V29" s="35">
        <f t="shared" si="8"/>
        <v>0</v>
      </c>
      <c r="W29" s="35">
        <f t="shared" si="5"/>
        <v>0</v>
      </c>
      <c r="X29" s="36">
        <f t="shared" si="9"/>
        <v>0</v>
      </c>
      <c r="Y29" s="37">
        <f t="shared" si="10"/>
        <v>13312</v>
      </c>
    </row>
    <row r="30" spans="1:25" s="2" customFormat="1" x14ac:dyDescent="0.25">
      <c r="A30" s="40" t="s">
        <v>20</v>
      </c>
      <c r="B30" s="38" t="s">
        <v>21</v>
      </c>
      <c r="C30" s="38" t="s">
        <v>22</v>
      </c>
      <c r="D30" s="38">
        <v>54130395</v>
      </c>
      <c r="E30" s="39" t="s">
        <v>23</v>
      </c>
      <c r="F30" s="38">
        <v>35629428</v>
      </c>
      <c r="G30" s="39" t="s">
        <v>51</v>
      </c>
      <c r="H30" s="38" t="s">
        <v>20</v>
      </c>
      <c r="I30" s="39" t="s">
        <v>77</v>
      </c>
      <c r="J30" s="39" t="s">
        <v>77</v>
      </c>
      <c r="K30" s="39" t="s">
        <v>78</v>
      </c>
      <c r="L30" s="26" t="b">
        <f t="shared" si="2"/>
        <v>0</v>
      </c>
      <c r="M30" s="41"/>
      <c r="N30" s="42">
        <v>54.4</v>
      </c>
      <c r="O30" s="28">
        <v>0.8</v>
      </c>
      <c r="P30" s="43">
        <f t="shared" si="3"/>
        <v>55.199999999999996</v>
      </c>
      <c r="Q30" s="44">
        <v>60</v>
      </c>
      <c r="R30" s="45">
        <v>0</v>
      </c>
      <c r="S30" s="32">
        <f t="shared" si="6"/>
        <v>39744</v>
      </c>
      <c r="T30" s="33">
        <f t="shared" si="4"/>
        <v>14288</v>
      </c>
      <c r="U30" s="34">
        <f t="shared" si="7"/>
        <v>54032</v>
      </c>
      <c r="V30" s="35">
        <f t="shared" si="8"/>
        <v>0</v>
      </c>
      <c r="W30" s="35">
        <f t="shared" si="5"/>
        <v>0</v>
      </c>
      <c r="X30" s="36">
        <f t="shared" si="9"/>
        <v>0</v>
      </c>
      <c r="Y30" s="37">
        <f t="shared" si="10"/>
        <v>54032</v>
      </c>
    </row>
    <row r="31" spans="1:25" s="46" customFormat="1" x14ac:dyDescent="0.25">
      <c r="A31" s="40" t="s">
        <v>20</v>
      </c>
      <c r="B31" s="38" t="s">
        <v>21</v>
      </c>
      <c r="C31" s="38" t="s">
        <v>22</v>
      </c>
      <c r="D31" s="38">
        <v>54130395</v>
      </c>
      <c r="E31" s="39" t="s">
        <v>23</v>
      </c>
      <c r="F31" s="38">
        <v>36071242</v>
      </c>
      <c r="G31" s="39" t="s">
        <v>53</v>
      </c>
      <c r="H31" s="38" t="s">
        <v>20</v>
      </c>
      <c r="I31" s="39" t="s">
        <v>79</v>
      </c>
      <c r="J31" s="39" t="s">
        <v>79</v>
      </c>
      <c r="K31" s="39" t="s">
        <v>80</v>
      </c>
      <c r="L31" s="26" t="b">
        <f t="shared" si="2"/>
        <v>0</v>
      </c>
      <c r="M31" s="41"/>
      <c r="N31" s="42">
        <v>0</v>
      </c>
      <c r="O31" s="28">
        <v>13</v>
      </c>
      <c r="P31" s="43">
        <f t="shared" si="3"/>
        <v>13</v>
      </c>
      <c r="Q31" s="44">
        <v>60</v>
      </c>
      <c r="R31" s="45">
        <v>0</v>
      </c>
      <c r="S31" s="32">
        <f t="shared" si="6"/>
        <v>9360</v>
      </c>
      <c r="T31" s="33">
        <f t="shared" si="4"/>
        <v>3365</v>
      </c>
      <c r="U31" s="34">
        <f t="shared" si="7"/>
        <v>12725</v>
      </c>
      <c r="V31" s="35">
        <f t="shared" si="8"/>
        <v>0</v>
      </c>
      <c r="W31" s="35">
        <f t="shared" si="5"/>
        <v>0</v>
      </c>
      <c r="X31" s="36">
        <f t="shared" si="9"/>
        <v>0</v>
      </c>
      <c r="Y31" s="37">
        <f t="shared" si="10"/>
        <v>12725</v>
      </c>
    </row>
    <row r="32" spans="1:25" s="2" customFormat="1" x14ac:dyDescent="0.25">
      <c r="A32" s="40" t="s">
        <v>20</v>
      </c>
      <c r="B32" s="38" t="s">
        <v>21</v>
      </c>
      <c r="C32" s="38" t="s">
        <v>22</v>
      </c>
      <c r="D32" s="38">
        <v>54130395</v>
      </c>
      <c r="E32" s="39" t="s">
        <v>23</v>
      </c>
      <c r="F32" s="38">
        <v>36075175</v>
      </c>
      <c r="G32" s="39" t="s">
        <v>53</v>
      </c>
      <c r="H32" s="38" t="s">
        <v>20</v>
      </c>
      <c r="I32" s="39" t="s">
        <v>77</v>
      </c>
      <c r="J32" s="39" t="s">
        <v>77</v>
      </c>
      <c r="K32" s="39" t="s">
        <v>81</v>
      </c>
      <c r="L32" s="26" t="b">
        <f t="shared" si="2"/>
        <v>0</v>
      </c>
      <c r="M32" s="41"/>
      <c r="N32" s="42">
        <v>0</v>
      </c>
      <c r="O32" s="28">
        <v>9</v>
      </c>
      <c r="P32" s="43">
        <f t="shared" si="3"/>
        <v>9</v>
      </c>
      <c r="Q32" s="44">
        <v>60</v>
      </c>
      <c r="R32" s="45">
        <v>0</v>
      </c>
      <c r="S32" s="32">
        <f t="shared" si="6"/>
        <v>6480</v>
      </c>
      <c r="T32" s="33">
        <f t="shared" si="4"/>
        <v>2330</v>
      </c>
      <c r="U32" s="34">
        <f t="shared" si="7"/>
        <v>8810</v>
      </c>
      <c r="V32" s="35">
        <f t="shared" si="8"/>
        <v>0</v>
      </c>
      <c r="W32" s="35">
        <f t="shared" si="5"/>
        <v>0</v>
      </c>
      <c r="X32" s="36">
        <f t="shared" si="9"/>
        <v>0</v>
      </c>
      <c r="Y32" s="37">
        <f t="shared" si="10"/>
        <v>8810</v>
      </c>
    </row>
    <row r="33" spans="1:25" s="2" customFormat="1" x14ac:dyDescent="0.25">
      <c r="A33" s="40" t="s">
        <v>20</v>
      </c>
      <c r="B33" s="38" t="s">
        <v>21</v>
      </c>
      <c r="C33" s="38" t="s">
        <v>22</v>
      </c>
      <c r="D33" s="38">
        <v>54130395</v>
      </c>
      <c r="E33" s="39" t="s">
        <v>23</v>
      </c>
      <c r="F33" s="38">
        <v>36075191</v>
      </c>
      <c r="G33" s="39" t="s">
        <v>53</v>
      </c>
      <c r="H33" s="38" t="s">
        <v>20</v>
      </c>
      <c r="I33" s="39" t="s">
        <v>48</v>
      </c>
      <c r="J33" s="39" t="s">
        <v>49</v>
      </c>
      <c r="K33" s="39" t="s">
        <v>82</v>
      </c>
      <c r="L33" s="26" t="b">
        <f t="shared" si="2"/>
        <v>0</v>
      </c>
      <c r="M33" s="41"/>
      <c r="N33" s="42">
        <v>0</v>
      </c>
      <c r="O33" s="28">
        <v>19.600000000000001</v>
      </c>
      <c r="P33" s="43">
        <f t="shared" si="3"/>
        <v>19.600000000000001</v>
      </c>
      <c r="Q33" s="44">
        <v>130</v>
      </c>
      <c r="R33" s="45">
        <v>0</v>
      </c>
      <c r="S33" s="32">
        <f t="shared" si="6"/>
        <v>30576</v>
      </c>
      <c r="T33" s="33">
        <f t="shared" si="4"/>
        <v>10992</v>
      </c>
      <c r="U33" s="34">
        <f t="shared" si="7"/>
        <v>41568</v>
      </c>
      <c r="V33" s="35">
        <f t="shared" si="8"/>
        <v>0</v>
      </c>
      <c r="W33" s="35">
        <f t="shared" si="5"/>
        <v>0</v>
      </c>
      <c r="X33" s="36">
        <f t="shared" si="9"/>
        <v>0</v>
      </c>
      <c r="Y33" s="37">
        <f t="shared" si="10"/>
        <v>41568</v>
      </c>
    </row>
    <row r="34" spans="1:25" s="2" customFormat="1" x14ac:dyDescent="0.25">
      <c r="A34" s="40" t="s">
        <v>20</v>
      </c>
      <c r="B34" s="38" t="s">
        <v>21</v>
      </c>
      <c r="C34" s="38" t="s">
        <v>22</v>
      </c>
      <c r="D34" s="38">
        <v>54130395</v>
      </c>
      <c r="E34" s="39" t="s">
        <v>23</v>
      </c>
      <c r="F34" s="38">
        <v>36075213</v>
      </c>
      <c r="G34" s="39" t="s">
        <v>51</v>
      </c>
      <c r="H34" s="38" t="s">
        <v>20</v>
      </c>
      <c r="I34" s="39" t="s">
        <v>44</v>
      </c>
      <c r="J34" s="39" t="s">
        <v>55</v>
      </c>
      <c r="K34" s="39" t="s">
        <v>83</v>
      </c>
      <c r="L34" s="26" t="b">
        <f t="shared" si="2"/>
        <v>0</v>
      </c>
      <c r="M34" s="41"/>
      <c r="N34" s="42">
        <v>106.2</v>
      </c>
      <c r="O34" s="28">
        <v>2</v>
      </c>
      <c r="P34" s="43">
        <f t="shared" si="3"/>
        <v>108.2</v>
      </c>
      <c r="Q34" s="44">
        <v>130</v>
      </c>
      <c r="R34" s="45">
        <v>0</v>
      </c>
      <c r="S34" s="32">
        <f t="shared" si="6"/>
        <v>168792</v>
      </c>
      <c r="T34" s="33">
        <f t="shared" si="4"/>
        <v>60681</v>
      </c>
      <c r="U34" s="34">
        <f t="shared" si="7"/>
        <v>229473</v>
      </c>
      <c r="V34" s="35">
        <f t="shared" si="8"/>
        <v>0</v>
      </c>
      <c r="W34" s="35">
        <f t="shared" si="5"/>
        <v>0</v>
      </c>
      <c r="X34" s="36">
        <f t="shared" si="9"/>
        <v>0</v>
      </c>
      <c r="Y34" s="37">
        <f t="shared" si="10"/>
        <v>229473</v>
      </c>
    </row>
    <row r="35" spans="1:25" s="2" customFormat="1" x14ac:dyDescent="0.25">
      <c r="A35" s="40" t="s">
        <v>20</v>
      </c>
      <c r="B35" s="38" t="s">
        <v>21</v>
      </c>
      <c r="C35" s="38" t="s">
        <v>22</v>
      </c>
      <c r="D35" s="38">
        <v>54130395</v>
      </c>
      <c r="E35" s="39" t="s">
        <v>23</v>
      </c>
      <c r="F35" s="38">
        <v>42175372</v>
      </c>
      <c r="G35" s="39" t="s">
        <v>51</v>
      </c>
      <c r="H35" s="38" t="s">
        <v>20</v>
      </c>
      <c r="I35" s="39" t="s">
        <v>79</v>
      </c>
      <c r="J35" s="39" t="s">
        <v>79</v>
      </c>
      <c r="K35" s="39" t="s">
        <v>84</v>
      </c>
      <c r="L35" s="26" t="b">
        <f t="shared" si="2"/>
        <v>0</v>
      </c>
      <c r="M35" s="41"/>
      <c r="N35" s="42">
        <v>26</v>
      </c>
      <c r="O35" s="28">
        <v>0.5</v>
      </c>
      <c r="P35" s="43">
        <f t="shared" si="3"/>
        <v>26.5</v>
      </c>
      <c r="Q35" s="44">
        <v>60</v>
      </c>
      <c r="R35" s="45">
        <v>0</v>
      </c>
      <c r="S35" s="32">
        <f t="shared" si="6"/>
        <v>19080</v>
      </c>
      <c r="T35" s="33">
        <f t="shared" si="4"/>
        <v>6859</v>
      </c>
      <c r="U35" s="34">
        <f t="shared" si="7"/>
        <v>25939</v>
      </c>
      <c r="V35" s="35">
        <f t="shared" si="8"/>
        <v>0</v>
      </c>
      <c r="W35" s="35">
        <f t="shared" si="5"/>
        <v>0</v>
      </c>
      <c r="X35" s="36">
        <f t="shared" si="9"/>
        <v>0</v>
      </c>
      <c r="Y35" s="37">
        <f t="shared" si="10"/>
        <v>25939</v>
      </c>
    </row>
    <row r="36" spans="1:25" s="2" customFormat="1" x14ac:dyDescent="0.25">
      <c r="A36" s="40" t="s">
        <v>20</v>
      </c>
      <c r="B36" s="38" t="s">
        <v>21</v>
      </c>
      <c r="C36" s="38" t="s">
        <v>22</v>
      </c>
      <c r="D36" s="38">
        <v>54130395</v>
      </c>
      <c r="E36" s="39" t="s">
        <v>23</v>
      </c>
      <c r="F36" s="38">
        <v>42262488</v>
      </c>
      <c r="G36" s="39" t="s">
        <v>32</v>
      </c>
      <c r="H36" s="38" t="s">
        <v>20</v>
      </c>
      <c r="I36" s="39" t="s">
        <v>44</v>
      </c>
      <c r="J36" s="39" t="s">
        <v>55</v>
      </c>
      <c r="K36" s="39" t="s">
        <v>85</v>
      </c>
      <c r="L36" s="26" t="b">
        <f t="shared" si="2"/>
        <v>0</v>
      </c>
      <c r="M36" s="41"/>
      <c r="N36" s="42">
        <v>75.8</v>
      </c>
      <c r="O36" s="28">
        <v>1</v>
      </c>
      <c r="P36" s="43">
        <f t="shared" si="3"/>
        <v>76.8</v>
      </c>
      <c r="Q36" s="44">
        <v>130</v>
      </c>
      <c r="R36" s="45">
        <v>0</v>
      </c>
      <c r="S36" s="32">
        <f t="shared" si="6"/>
        <v>119808</v>
      </c>
      <c r="T36" s="33">
        <f t="shared" si="4"/>
        <v>43071</v>
      </c>
      <c r="U36" s="34">
        <f t="shared" si="7"/>
        <v>162879</v>
      </c>
      <c r="V36" s="35">
        <f t="shared" si="8"/>
        <v>0</v>
      </c>
      <c r="W36" s="35">
        <f t="shared" si="5"/>
        <v>0</v>
      </c>
      <c r="X36" s="36">
        <f t="shared" si="9"/>
        <v>0</v>
      </c>
      <c r="Y36" s="37">
        <f t="shared" si="10"/>
        <v>162879</v>
      </c>
    </row>
    <row r="37" spans="1:25" s="2" customFormat="1" x14ac:dyDescent="0.25">
      <c r="A37" s="40" t="s">
        <v>20</v>
      </c>
      <c r="B37" s="38" t="s">
        <v>21</v>
      </c>
      <c r="C37" s="38" t="s">
        <v>22</v>
      </c>
      <c r="D37" s="38">
        <v>54130395</v>
      </c>
      <c r="E37" s="39" t="s">
        <v>23</v>
      </c>
      <c r="F37" s="38">
        <v>51277981</v>
      </c>
      <c r="G37" s="39" t="s">
        <v>51</v>
      </c>
      <c r="H37" s="38" t="s">
        <v>20</v>
      </c>
      <c r="I37" s="39" t="s">
        <v>38</v>
      </c>
      <c r="J37" s="39" t="s">
        <v>39</v>
      </c>
      <c r="K37" s="39" t="s">
        <v>86</v>
      </c>
      <c r="L37" s="26" t="b">
        <f t="shared" si="2"/>
        <v>0</v>
      </c>
      <c r="M37" s="41"/>
      <c r="N37" s="42">
        <v>74.3</v>
      </c>
      <c r="O37" s="28">
        <v>0</v>
      </c>
      <c r="P37" s="43">
        <f t="shared" si="3"/>
        <v>74.3</v>
      </c>
      <c r="Q37" s="44">
        <v>130</v>
      </c>
      <c r="R37" s="45">
        <v>0</v>
      </c>
      <c r="S37" s="32">
        <f t="shared" si="6"/>
        <v>115908</v>
      </c>
      <c r="T37" s="33">
        <f t="shared" si="4"/>
        <v>41669</v>
      </c>
      <c r="U37" s="34">
        <f t="shared" si="7"/>
        <v>157577</v>
      </c>
      <c r="V37" s="35">
        <f t="shared" si="8"/>
        <v>0</v>
      </c>
      <c r="W37" s="35">
        <f t="shared" si="5"/>
        <v>0</v>
      </c>
      <c r="X37" s="36">
        <f t="shared" si="9"/>
        <v>0</v>
      </c>
      <c r="Y37" s="37">
        <f t="shared" si="10"/>
        <v>157577</v>
      </c>
    </row>
    <row r="38" spans="1:25" s="2" customFormat="1" x14ac:dyDescent="0.25">
      <c r="A38" s="40" t="s">
        <v>20</v>
      </c>
      <c r="B38" s="38" t="s">
        <v>21</v>
      </c>
      <c r="C38" s="38" t="s">
        <v>22</v>
      </c>
      <c r="D38" s="38">
        <v>54130395</v>
      </c>
      <c r="E38" s="39" t="s">
        <v>23</v>
      </c>
      <c r="F38" s="38">
        <v>51278154</v>
      </c>
      <c r="G38" s="39" t="s">
        <v>37</v>
      </c>
      <c r="H38" s="38" t="s">
        <v>20</v>
      </c>
      <c r="I38" s="39" t="s">
        <v>48</v>
      </c>
      <c r="J38" s="39" t="s">
        <v>49</v>
      </c>
      <c r="K38" s="39" t="s">
        <v>87</v>
      </c>
      <c r="L38" s="26" t="b">
        <f t="shared" si="2"/>
        <v>0</v>
      </c>
      <c r="M38" s="41"/>
      <c r="N38" s="42">
        <v>47.900000000000006</v>
      </c>
      <c r="O38" s="28">
        <v>1</v>
      </c>
      <c r="P38" s="43">
        <f t="shared" si="3"/>
        <v>48.900000000000006</v>
      </c>
      <c r="Q38" s="44">
        <v>130</v>
      </c>
      <c r="R38" s="45">
        <v>0</v>
      </c>
      <c r="S38" s="32">
        <f t="shared" si="6"/>
        <v>76284</v>
      </c>
      <c r="T38" s="33">
        <f t="shared" si="4"/>
        <v>27424</v>
      </c>
      <c r="U38" s="34">
        <f t="shared" si="7"/>
        <v>103708</v>
      </c>
      <c r="V38" s="35">
        <f t="shared" si="8"/>
        <v>0</v>
      </c>
      <c r="W38" s="35">
        <f t="shared" si="5"/>
        <v>0</v>
      </c>
      <c r="X38" s="36">
        <f t="shared" si="9"/>
        <v>0</v>
      </c>
      <c r="Y38" s="37">
        <f t="shared" si="10"/>
        <v>103708</v>
      </c>
    </row>
    <row r="39" spans="1:25" s="2" customFormat="1" x14ac:dyDescent="0.25">
      <c r="A39" s="40" t="s">
        <v>20</v>
      </c>
      <c r="B39" s="38" t="s">
        <v>21</v>
      </c>
      <c r="C39" s="38" t="s">
        <v>22</v>
      </c>
      <c r="D39" s="38">
        <v>54130395</v>
      </c>
      <c r="E39" s="39" t="s">
        <v>23</v>
      </c>
      <c r="F39" s="38">
        <v>51825775</v>
      </c>
      <c r="G39" s="39" t="s">
        <v>70</v>
      </c>
      <c r="H39" s="38" t="s">
        <v>20</v>
      </c>
      <c r="I39" s="39" t="s">
        <v>44</v>
      </c>
      <c r="J39" s="39" t="s">
        <v>55</v>
      </c>
      <c r="K39" s="39" t="s">
        <v>88</v>
      </c>
      <c r="L39" s="26" t="b">
        <f t="shared" si="2"/>
        <v>0</v>
      </c>
      <c r="M39" s="41"/>
      <c r="N39" s="42">
        <v>30.4</v>
      </c>
      <c r="O39" s="28">
        <v>1</v>
      </c>
      <c r="P39" s="43">
        <f t="shared" si="3"/>
        <v>31.4</v>
      </c>
      <c r="Q39" s="44">
        <v>130</v>
      </c>
      <c r="R39" s="45">
        <v>0</v>
      </c>
      <c r="S39" s="32">
        <f t="shared" si="6"/>
        <v>48984</v>
      </c>
      <c r="T39" s="33">
        <f t="shared" si="4"/>
        <v>17610</v>
      </c>
      <c r="U39" s="34">
        <f t="shared" si="7"/>
        <v>66594</v>
      </c>
      <c r="V39" s="35">
        <f t="shared" si="8"/>
        <v>0</v>
      </c>
      <c r="W39" s="35">
        <f t="shared" si="5"/>
        <v>0</v>
      </c>
      <c r="X39" s="36">
        <f t="shared" si="9"/>
        <v>0</v>
      </c>
      <c r="Y39" s="37">
        <f t="shared" si="10"/>
        <v>66594</v>
      </c>
    </row>
    <row r="40" spans="1:25" s="2" customFormat="1" x14ac:dyDescent="0.25">
      <c r="A40" s="40" t="s">
        <v>20</v>
      </c>
      <c r="B40" s="38" t="s">
        <v>21</v>
      </c>
      <c r="C40" s="38" t="s">
        <v>22</v>
      </c>
      <c r="D40" s="38">
        <v>54130395</v>
      </c>
      <c r="E40" s="39" t="s">
        <v>23</v>
      </c>
      <c r="F40" s="38">
        <v>54732662</v>
      </c>
      <c r="G40" s="39" t="s">
        <v>37</v>
      </c>
      <c r="H40" s="38" t="s">
        <v>20</v>
      </c>
      <c r="I40" s="39" t="s">
        <v>25</v>
      </c>
      <c r="J40" s="39" t="s">
        <v>41</v>
      </c>
      <c r="K40" s="39" t="s">
        <v>67</v>
      </c>
      <c r="L40" s="26" t="b">
        <f t="shared" si="2"/>
        <v>0</v>
      </c>
      <c r="M40" s="41"/>
      <c r="N40" s="42">
        <v>66.199999999999903</v>
      </c>
      <c r="O40" s="28">
        <v>2.5</v>
      </c>
      <c r="P40" s="43">
        <f t="shared" si="3"/>
        <v>68.699999999999903</v>
      </c>
      <c r="Q40" s="44">
        <v>130</v>
      </c>
      <c r="R40" s="45">
        <v>0</v>
      </c>
      <c r="S40" s="32">
        <f t="shared" si="6"/>
        <v>107172</v>
      </c>
      <c r="T40" s="33">
        <f t="shared" si="4"/>
        <v>38528</v>
      </c>
      <c r="U40" s="34">
        <f t="shared" si="7"/>
        <v>145700</v>
      </c>
      <c r="V40" s="35">
        <f t="shared" si="8"/>
        <v>0</v>
      </c>
      <c r="W40" s="35">
        <f t="shared" si="5"/>
        <v>0</v>
      </c>
      <c r="X40" s="36">
        <f t="shared" si="9"/>
        <v>0</v>
      </c>
      <c r="Y40" s="37">
        <f t="shared" si="10"/>
        <v>145700</v>
      </c>
    </row>
    <row r="41" spans="1:25" s="2" customFormat="1" x14ac:dyDescent="0.25">
      <c r="A41" s="40" t="s">
        <v>20</v>
      </c>
      <c r="B41" s="38" t="s">
        <v>21</v>
      </c>
      <c r="C41" s="38" t="s">
        <v>22</v>
      </c>
      <c r="D41" s="38">
        <v>54130395</v>
      </c>
      <c r="E41" s="39" t="s">
        <v>23</v>
      </c>
      <c r="F41" s="38">
        <v>55122515</v>
      </c>
      <c r="G41" s="39" t="s">
        <v>89</v>
      </c>
      <c r="H41" s="38" t="s">
        <v>20</v>
      </c>
      <c r="I41" s="39" t="s">
        <v>38</v>
      </c>
      <c r="J41" s="39" t="s">
        <v>39</v>
      </c>
      <c r="K41" s="39" t="s">
        <v>40</v>
      </c>
      <c r="L41" s="26" t="b">
        <f t="shared" si="2"/>
        <v>0</v>
      </c>
      <c r="M41" s="41"/>
      <c r="N41" s="42">
        <v>0</v>
      </c>
      <c r="O41" s="28">
        <v>3</v>
      </c>
      <c r="P41" s="43">
        <f t="shared" si="3"/>
        <v>3</v>
      </c>
      <c r="Q41" s="44">
        <v>130</v>
      </c>
      <c r="R41" s="45">
        <v>0</v>
      </c>
      <c r="S41" s="32">
        <f t="shared" si="6"/>
        <v>4680</v>
      </c>
      <c r="T41" s="33">
        <f t="shared" si="4"/>
        <v>1682</v>
      </c>
      <c r="U41" s="34">
        <f t="shared" si="7"/>
        <v>6362</v>
      </c>
      <c r="V41" s="35">
        <f t="shared" si="8"/>
        <v>0</v>
      </c>
      <c r="W41" s="35">
        <f t="shared" si="5"/>
        <v>0</v>
      </c>
      <c r="X41" s="36">
        <f t="shared" si="9"/>
        <v>0</v>
      </c>
      <c r="Y41" s="37">
        <f t="shared" si="10"/>
        <v>6362</v>
      </c>
    </row>
    <row r="42" spans="1:25" s="2" customFormat="1" x14ac:dyDescent="0.25">
      <c r="A42" s="40" t="s">
        <v>20</v>
      </c>
      <c r="B42" s="38" t="s">
        <v>21</v>
      </c>
      <c r="C42" s="38" t="s">
        <v>22</v>
      </c>
      <c r="D42" s="38">
        <v>54130395</v>
      </c>
      <c r="E42" s="39" t="s">
        <v>23</v>
      </c>
      <c r="F42" s="38">
        <v>55122591</v>
      </c>
      <c r="G42" s="39" t="s">
        <v>90</v>
      </c>
      <c r="H42" s="38" t="s">
        <v>20</v>
      </c>
      <c r="I42" s="39" t="s">
        <v>44</v>
      </c>
      <c r="J42" s="39" t="s">
        <v>55</v>
      </c>
      <c r="K42" s="39" t="s">
        <v>91</v>
      </c>
      <c r="L42" s="26" t="b">
        <f t="shared" si="2"/>
        <v>0</v>
      </c>
      <c r="M42" s="41"/>
      <c r="N42" s="42">
        <v>0</v>
      </c>
      <c r="O42" s="28">
        <v>3.5</v>
      </c>
      <c r="P42" s="43">
        <f t="shared" si="3"/>
        <v>3.5</v>
      </c>
      <c r="Q42" s="44">
        <v>130</v>
      </c>
      <c r="R42" s="45">
        <v>0</v>
      </c>
      <c r="S42" s="32">
        <f t="shared" si="6"/>
        <v>5460</v>
      </c>
      <c r="T42" s="33">
        <f t="shared" si="4"/>
        <v>1963</v>
      </c>
      <c r="U42" s="34">
        <f t="shared" si="7"/>
        <v>7423</v>
      </c>
      <c r="V42" s="35">
        <f t="shared" si="8"/>
        <v>0</v>
      </c>
      <c r="W42" s="35">
        <f t="shared" si="5"/>
        <v>0</v>
      </c>
      <c r="X42" s="36">
        <f t="shared" si="9"/>
        <v>0</v>
      </c>
      <c r="Y42" s="37">
        <f t="shared" si="10"/>
        <v>7423</v>
      </c>
    </row>
    <row r="43" spans="1:25" s="46" customFormat="1" x14ac:dyDescent="0.25">
      <c r="A43" s="40" t="s">
        <v>20</v>
      </c>
      <c r="B43" s="38" t="s">
        <v>21</v>
      </c>
      <c r="C43" s="38" t="s">
        <v>22</v>
      </c>
      <c r="D43" s="38">
        <v>54130395</v>
      </c>
      <c r="E43" s="39" t="s">
        <v>23</v>
      </c>
      <c r="F43" s="38">
        <v>55122655</v>
      </c>
      <c r="G43" s="39" t="s">
        <v>92</v>
      </c>
      <c r="H43" s="38" t="s">
        <v>20</v>
      </c>
      <c r="I43" s="39" t="s">
        <v>25</v>
      </c>
      <c r="J43" s="39" t="s">
        <v>41</v>
      </c>
      <c r="K43" s="39" t="s">
        <v>62</v>
      </c>
      <c r="L43" s="26" t="b">
        <f t="shared" si="2"/>
        <v>0</v>
      </c>
      <c r="M43" s="41"/>
      <c r="N43" s="42">
        <v>0</v>
      </c>
      <c r="O43" s="28">
        <v>4</v>
      </c>
      <c r="P43" s="43">
        <f t="shared" si="3"/>
        <v>4</v>
      </c>
      <c r="Q43" s="44">
        <v>130</v>
      </c>
      <c r="R43" s="45">
        <v>0</v>
      </c>
      <c r="S43" s="32">
        <f t="shared" si="6"/>
        <v>6240</v>
      </c>
      <c r="T43" s="33">
        <f t="shared" si="4"/>
        <v>2243</v>
      </c>
      <c r="U43" s="34">
        <f t="shared" si="7"/>
        <v>8483</v>
      </c>
      <c r="V43" s="35">
        <f t="shared" si="8"/>
        <v>0</v>
      </c>
      <c r="W43" s="35">
        <f t="shared" si="5"/>
        <v>0</v>
      </c>
      <c r="X43" s="36">
        <f t="shared" si="9"/>
        <v>0</v>
      </c>
      <c r="Y43" s="37">
        <f t="shared" si="10"/>
        <v>8483</v>
      </c>
    </row>
    <row r="44" spans="1:25" s="2" customFormat="1" x14ac:dyDescent="0.25">
      <c r="A44" s="40" t="s">
        <v>20</v>
      </c>
      <c r="B44" s="38" t="s">
        <v>93</v>
      </c>
      <c r="C44" s="38" t="s">
        <v>94</v>
      </c>
      <c r="D44" s="38">
        <v>36063606</v>
      </c>
      <c r="E44" s="39" t="s">
        <v>95</v>
      </c>
      <c r="F44" s="38">
        <v>160229</v>
      </c>
      <c r="G44" s="39" t="s">
        <v>32</v>
      </c>
      <c r="H44" s="38" t="s">
        <v>20</v>
      </c>
      <c r="I44" s="39" t="s">
        <v>29</v>
      </c>
      <c r="J44" s="39" t="s">
        <v>29</v>
      </c>
      <c r="K44" s="39" t="s">
        <v>96</v>
      </c>
      <c r="L44" s="26" t="b">
        <f t="shared" si="2"/>
        <v>0</v>
      </c>
      <c r="M44" s="41"/>
      <c r="N44" s="42">
        <v>32.200000000000003</v>
      </c>
      <c r="O44" s="28">
        <v>0</v>
      </c>
      <c r="P44" s="43">
        <f t="shared" si="3"/>
        <v>32.200000000000003</v>
      </c>
      <c r="Q44" s="44">
        <v>60</v>
      </c>
      <c r="R44" s="45">
        <v>0</v>
      </c>
      <c r="S44" s="32">
        <f t="shared" si="6"/>
        <v>23184</v>
      </c>
      <c r="T44" s="33">
        <f t="shared" si="4"/>
        <v>8393</v>
      </c>
      <c r="U44" s="34">
        <f t="shared" si="7"/>
        <v>31577</v>
      </c>
      <c r="V44" s="35">
        <f t="shared" si="8"/>
        <v>0</v>
      </c>
      <c r="W44" s="35">
        <f t="shared" si="5"/>
        <v>0</v>
      </c>
      <c r="X44" s="36">
        <f t="shared" si="9"/>
        <v>0</v>
      </c>
      <c r="Y44" s="37">
        <f t="shared" si="10"/>
        <v>31577</v>
      </c>
    </row>
    <row r="45" spans="1:25" s="2" customFormat="1" x14ac:dyDescent="0.25">
      <c r="A45" s="40" t="s">
        <v>20</v>
      </c>
      <c r="B45" s="38" t="s">
        <v>93</v>
      </c>
      <c r="C45" s="38" t="s">
        <v>94</v>
      </c>
      <c r="D45" s="38">
        <v>36063606</v>
      </c>
      <c r="E45" s="39" t="s">
        <v>95</v>
      </c>
      <c r="F45" s="38">
        <v>160326</v>
      </c>
      <c r="G45" s="39" t="s">
        <v>97</v>
      </c>
      <c r="H45" s="38" t="s">
        <v>20</v>
      </c>
      <c r="I45" s="39" t="s">
        <v>79</v>
      </c>
      <c r="J45" s="39" t="s">
        <v>79</v>
      </c>
      <c r="K45" s="39" t="s">
        <v>98</v>
      </c>
      <c r="L45" s="26" t="b">
        <f t="shared" si="2"/>
        <v>0</v>
      </c>
      <c r="M45" s="41"/>
      <c r="N45" s="42">
        <v>30.2</v>
      </c>
      <c r="O45" s="28">
        <v>1</v>
      </c>
      <c r="P45" s="43">
        <f t="shared" si="3"/>
        <v>31.2</v>
      </c>
      <c r="Q45" s="44">
        <v>60</v>
      </c>
      <c r="R45" s="45">
        <v>0</v>
      </c>
      <c r="S45" s="32">
        <f t="shared" si="6"/>
        <v>22464</v>
      </c>
      <c r="T45" s="33">
        <f t="shared" si="4"/>
        <v>8132</v>
      </c>
      <c r="U45" s="34">
        <f t="shared" si="7"/>
        <v>30596</v>
      </c>
      <c r="V45" s="35">
        <f t="shared" si="8"/>
        <v>0</v>
      </c>
      <c r="W45" s="35">
        <f t="shared" si="5"/>
        <v>0</v>
      </c>
      <c r="X45" s="36">
        <f t="shared" si="9"/>
        <v>0</v>
      </c>
      <c r="Y45" s="37">
        <f t="shared" si="10"/>
        <v>30596</v>
      </c>
    </row>
    <row r="46" spans="1:25" s="2" customFormat="1" x14ac:dyDescent="0.25">
      <c r="A46" s="40" t="s">
        <v>20</v>
      </c>
      <c r="B46" s="38" t="s">
        <v>93</v>
      </c>
      <c r="C46" s="38" t="s">
        <v>94</v>
      </c>
      <c r="D46" s="38">
        <v>36063606</v>
      </c>
      <c r="E46" s="39" t="s">
        <v>95</v>
      </c>
      <c r="F46" s="38">
        <v>162311</v>
      </c>
      <c r="G46" s="39" t="s">
        <v>99</v>
      </c>
      <c r="H46" s="38" t="s">
        <v>20</v>
      </c>
      <c r="I46" s="39" t="s">
        <v>77</v>
      </c>
      <c r="J46" s="39" t="s">
        <v>100</v>
      </c>
      <c r="K46" s="39" t="s">
        <v>101</v>
      </c>
      <c r="L46" s="26" t="b">
        <f t="shared" si="2"/>
        <v>0</v>
      </c>
      <c r="M46" s="41"/>
      <c r="N46" s="42">
        <v>18.899999999999999</v>
      </c>
      <c r="O46" s="28">
        <v>0</v>
      </c>
      <c r="P46" s="43">
        <f t="shared" si="3"/>
        <v>18.899999999999999</v>
      </c>
      <c r="Q46" s="44">
        <v>60</v>
      </c>
      <c r="R46" s="45">
        <v>0</v>
      </c>
      <c r="S46" s="32">
        <f t="shared" si="6"/>
        <v>13608</v>
      </c>
      <c r="T46" s="33">
        <f t="shared" si="4"/>
        <v>4926</v>
      </c>
      <c r="U46" s="34">
        <f t="shared" si="7"/>
        <v>18534</v>
      </c>
      <c r="V46" s="35">
        <f t="shared" si="8"/>
        <v>0</v>
      </c>
      <c r="W46" s="35">
        <f t="shared" si="5"/>
        <v>0</v>
      </c>
      <c r="X46" s="36">
        <f t="shared" si="9"/>
        <v>0</v>
      </c>
      <c r="Y46" s="37">
        <f t="shared" si="10"/>
        <v>18534</v>
      </c>
    </row>
    <row r="47" spans="1:25" s="2" customFormat="1" x14ac:dyDescent="0.25">
      <c r="A47" s="40" t="s">
        <v>20</v>
      </c>
      <c r="B47" s="38" t="s">
        <v>93</v>
      </c>
      <c r="C47" s="38" t="s">
        <v>94</v>
      </c>
      <c r="D47" s="38">
        <v>36063606</v>
      </c>
      <c r="E47" s="39" t="s">
        <v>95</v>
      </c>
      <c r="F47" s="38">
        <v>162787</v>
      </c>
      <c r="G47" s="39" t="s">
        <v>102</v>
      </c>
      <c r="H47" s="38" t="s">
        <v>20</v>
      </c>
      <c r="I47" s="39" t="s">
        <v>77</v>
      </c>
      <c r="J47" s="39" t="s">
        <v>100</v>
      </c>
      <c r="K47" s="39" t="s">
        <v>103</v>
      </c>
      <c r="L47" s="26" t="b">
        <f t="shared" si="2"/>
        <v>0</v>
      </c>
      <c r="M47" s="41"/>
      <c r="N47" s="42">
        <v>29.5</v>
      </c>
      <c r="O47" s="28">
        <v>1</v>
      </c>
      <c r="P47" s="43">
        <f t="shared" si="3"/>
        <v>30.5</v>
      </c>
      <c r="Q47" s="44">
        <v>60</v>
      </c>
      <c r="R47" s="45">
        <v>0</v>
      </c>
      <c r="S47" s="32">
        <f t="shared" si="6"/>
        <v>21960</v>
      </c>
      <c r="T47" s="33">
        <f t="shared" si="4"/>
        <v>7950</v>
      </c>
      <c r="U47" s="34">
        <f t="shared" si="7"/>
        <v>29910</v>
      </c>
      <c r="V47" s="35">
        <f t="shared" si="8"/>
        <v>0</v>
      </c>
      <c r="W47" s="35">
        <f t="shared" si="5"/>
        <v>0</v>
      </c>
      <c r="X47" s="36">
        <f t="shared" si="9"/>
        <v>0</v>
      </c>
      <c r="Y47" s="37">
        <f t="shared" si="10"/>
        <v>29910</v>
      </c>
    </row>
    <row r="48" spans="1:25" s="2" customFormat="1" x14ac:dyDescent="0.25">
      <c r="A48" s="40" t="s">
        <v>20</v>
      </c>
      <c r="B48" s="38" t="s">
        <v>93</v>
      </c>
      <c r="C48" s="38" t="s">
        <v>94</v>
      </c>
      <c r="D48" s="38">
        <v>36063606</v>
      </c>
      <c r="E48" s="39" t="s">
        <v>95</v>
      </c>
      <c r="F48" s="38">
        <v>605760</v>
      </c>
      <c r="G48" s="39" t="s">
        <v>104</v>
      </c>
      <c r="H48" s="38" t="s">
        <v>20</v>
      </c>
      <c r="I48" s="39" t="s">
        <v>48</v>
      </c>
      <c r="J48" s="39" t="s">
        <v>49</v>
      </c>
      <c r="K48" s="39" t="s">
        <v>105</v>
      </c>
      <c r="L48" s="26" t="b">
        <f t="shared" si="2"/>
        <v>0</v>
      </c>
      <c r="M48" s="41"/>
      <c r="N48" s="42">
        <v>33.700000000000003</v>
      </c>
      <c r="O48" s="28">
        <v>1</v>
      </c>
      <c r="P48" s="43">
        <f t="shared" si="3"/>
        <v>34.700000000000003</v>
      </c>
      <c r="Q48" s="44">
        <v>130</v>
      </c>
      <c r="R48" s="45">
        <v>0</v>
      </c>
      <c r="S48" s="32">
        <f t="shared" si="6"/>
        <v>54132</v>
      </c>
      <c r="T48" s="33">
        <f t="shared" si="4"/>
        <v>19596</v>
      </c>
      <c r="U48" s="34">
        <f t="shared" si="7"/>
        <v>73728</v>
      </c>
      <c r="V48" s="35">
        <f t="shared" si="8"/>
        <v>0</v>
      </c>
      <c r="W48" s="35">
        <f t="shared" si="5"/>
        <v>0</v>
      </c>
      <c r="X48" s="36">
        <f t="shared" si="9"/>
        <v>0</v>
      </c>
      <c r="Y48" s="37">
        <f t="shared" si="10"/>
        <v>73728</v>
      </c>
    </row>
    <row r="49" spans="1:25" s="2" customFormat="1" x14ac:dyDescent="0.25">
      <c r="A49" s="40" t="s">
        <v>20</v>
      </c>
      <c r="B49" s="38" t="s">
        <v>93</v>
      </c>
      <c r="C49" s="38" t="s">
        <v>94</v>
      </c>
      <c r="D49" s="38">
        <v>36063606</v>
      </c>
      <c r="E49" s="39" t="s">
        <v>95</v>
      </c>
      <c r="F49" s="38">
        <v>605786</v>
      </c>
      <c r="G49" s="39" t="s">
        <v>106</v>
      </c>
      <c r="H49" s="38" t="s">
        <v>20</v>
      </c>
      <c r="I49" s="39" t="s">
        <v>44</v>
      </c>
      <c r="J49" s="39" t="s">
        <v>55</v>
      </c>
      <c r="K49" s="39" t="s">
        <v>107</v>
      </c>
      <c r="L49" s="26" t="b">
        <f t="shared" si="2"/>
        <v>0</v>
      </c>
      <c r="M49" s="41"/>
      <c r="N49" s="42">
        <v>42.1</v>
      </c>
      <c r="O49" s="28">
        <v>0.8</v>
      </c>
      <c r="P49" s="43">
        <f t="shared" si="3"/>
        <v>42.9</v>
      </c>
      <c r="Q49" s="44">
        <v>130</v>
      </c>
      <c r="R49" s="45">
        <v>0</v>
      </c>
      <c r="S49" s="32">
        <f t="shared" si="6"/>
        <v>66924</v>
      </c>
      <c r="T49" s="33">
        <f t="shared" si="4"/>
        <v>24226</v>
      </c>
      <c r="U49" s="34">
        <f t="shared" si="7"/>
        <v>91150</v>
      </c>
      <c r="V49" s="35">
        <f t="shared" si="8"/>
        <v>0</v>
      </c>
      <c r="W49" s="35">
        <f t="shared" si="5"/>
        <v>0</v>
      </c>
      <c r="X49" s="36">
        <f t="shared" si="9"/>
        <v>0</v>
      </c>
      <c r="Y49" s="37">
        <f t="shared" si="10"/>
        <v>91150</v>
      </c>
    </row>
    <row r="50" spans="1:25" s="2" customFormat="1" x14ac:dyDescent="0.25">
      <c r="A50" s="40" t="s">
        <v>20</v>
      </c>
      <c r="B50" s="38" t="s">
        <v>93</v>
      </c>
      <c r="C50" s="38" t="s">
        <v>94</v>
      </c>
      <c r="D50" s="38">
        <v>36063606</v>
      </c>
      <c r="E50" s="39" t="s">
        <v>95</v>
      </c>
      <c r="F50" s="38">
        <v>605808</v>
      </c>
      <c r="G50" s="39" t="s">
        <v>108</v>
      </c>
      <c r="H50" s="38" t="s">
        <v>20</v>
      </c>
      <c r="I50" s="39" t="s">
        <v>59</v>
      </c>
      <c r="J50" s="39" t="s">
        <v>60</v>
      </c>
      <c r="K50" s="39" t="s">
        <v>109</v>
      </c>
      <c r="L50" s="26" t="b">
        <f t="shared" si="2"/>
        <v>0</v>
      </c>
      <c r="M50" s="41"/>
      <c r="N50" s="42">
        <v>149.6</v>
      </c>
      <c r="O50" s="28">
        <v>0.4</v>
      </c>
      <c r="P50" s="43">
        <f t="shared" si="3"/>
        <v>150</v>
      </c>
      <c r="Q50" s="44">
        <v>130</v>
      </c>
      <c r="R50" s="45">
        <v>0</v>
      </c>
      <c r="S50" s="32">
        <f t="shared" si="6"/>
        <v>234000</v>
      </c>
      <c r="T50" s="33">
        <f t="shared" si="4"/>
        <v>84708</v>
      </c>
      <c r="U50" s="34">
        <f t="shared" si="7"/>
        <v>318708</v>
      </c>
      <c r="V50" s="35">
        <f t="shared" si="8"/>
        <v>0</v>
      </c>
      <c r="W50" s="35">
        <f t="shared" si="5"/>
        <v>0</v>
      </c>
      <c r="X50" s="36">
        <f t="shared" si="9"/>
        <v>0</v>
      </c>
      <c r="Y50" s="37">
        <f t="shared" si="10"/>
        <v>318708</v>
      </c>
    </row>
    <row r="51" spans="1:25" s="2" customFormat="1" x14ac:dyDescent="0.25">
      <c r="A51" s="40" t="s">
        <v>20</v>
      </c>
      <c r="B51" s="38" t="s">
        <v>93</v>
      </c>
      <c r="C51" s="38" t="s">
        <v>94</v>
      </c>
      <c r="D51" s="38">
        <v>36063606</v>
      </c>
      <c r="E51" s="39" t="s">
        <v>95</v>
      </c>
      <c r="F51" s="38">
        <v>607304</v>
      </c>
      <c r="G51" s="39" t="s">
        <v>110</v>
      </c>
      <c r="H51" s="38" t="s">
        <v>20</v>
      </c>
      <c r="I51" s="39" t="s">
        <v>44</v>
      </c>
      <c r="J51" s="39" t="s">
        <v>55</v>
      </c>
      <c r="K51" s="39" t="s">
        <v>111</v>
      </c>
      <c r="L51" s="26" t="b">
        <f t="shared" si="2"/>
        <v>0</v>
      </c>
      <c r="M51" s="41"/>
      <c r="N51" s="42">
        <v>44.3</v>
      </c>
      <c r="O51" s="28">
        <v>1</v>
      </c>
      <c r="P51" s="43">
        <f t="shared" si="3"/>
        <v>45.3</v>
      </c>
      <c r="Q51" s="44">
        <v>130</v>
      </c>
      <c r="R51" s="45">
        <v>0</v>
      </c>
      <c r="S51" s="32">
        <f t="shared" si="6"/>
        <v>70668</v>
      </c>
      <c r="T51" s="33">
        <f t="shared" si="4"/>
        <v>25582</v>
      </c>
      <c r="U51" s="34">
        <f t="shared" si="7"/>
        <v>96250</v>
      </c>
      <c r="V51" s="35">
        <f t="shared" si="8"/>
        <v>0</v>
      </c>
      <c r="W51" s="35">
        <f t="shared" si="5"/>
        <v>0</v>
      </c>
      <c r="X51" s="36">
        <f t="shared" si="9"/>
        <v>0</v>
      </c>
      <c r="Y51" s="37">
        <f t="shared" si="10"/>
        <v>96250</v>
      </c>
    </row>
    <row r="52" spans="1:25" s="2" customFormat="1" x14ac:dyDescent="0.25">
      <c r="A52" s="40" t="s">
        <v>20</v>
      </c>
      <c r="B52" s="38" t="s">
        <v>93</v>
      </c>
      <c r="C52" s="38" t="s">
        <v>94</v>
      </c>
      <c r="D52" s="38">
        <v>36063606</v>
      </c>
      <c r="E52" s="39" t="s">
        <v>95</v>
      </c>
      <c r="F52" s="38">
        <v>893463</v>
      </c>
      <c r="G52" s="39" t="s">
        <v>112</v>
      </c>
      <c r="H52" s="38" t="s">
        <v>20</v>
      </c>
      <c r="I52" s="39" t="s">
        <v>44</v>
      </c>
      <c r="J52" s="39" t="s">
        <v>55</v>
      </c>
      <c r="K52" s="39" t="s">
        <v>113</v>
      </c>
      <c r="L52" s="26" t="b">
        <f t="shared" si="2"/>
        <v>0</v>
      </c>
      <c r="M52" s="41"/>
      <c r="N52" s="42">
        <v>45.3</v>
      </c>
      <c r="O52" s="28">
        <v>2</v>
      </c>
      <c r="P52" s="43">
        <f t="shared" si="3"/>
        <v>47.3</v>
      </c>
      <c r="Q52" s="44">
        <v>130</v>
      </c>
      <c r="R52" s="45">
        <v>0</v>
      </c>
      <c r="S52" s="32">
        <f t="shared" si="6"/>
        <v>73788</v>
      </c>
      <c r="T52" s="33">
        <f t="shared" si="4"/>
        <v>26711</v>
      </c>
      <c r="U52" s="34">
        <f t="shared" si="7"/>
        <v>100499</v>
      </c>
      <c r="V52" s="35">
        <f t="shared" si="8"/>
        <v>0</v>
      </c>
      <c r="W52" s="35">
        <f t="shared" si="5"/>
        <v>0</v>
      </c>
      <c r="X52" s="36">
        <f t="shared" si="9"/>
        <v>0</v>
      </c>
      <c r="Y52" s="37">
        <f t="shared" si="10"/>
        <v>100499</v>
      </c>
    </row>
    <row r="53" spans="1:25" s="2" customFormat="1" x14ac:dyDescent="0.25">
      <c r="A53" s="40" t="s">
        <v>20</v>
      </c>
      <c r="B53" s="38" t="s">
        <v>93</v>
      </c>
      <c r="C53" s="38" t="s">
        <v>94</v>
      </c>
      <c r="D53" s="38">
        <v>36063606</v>
      </c>
      <c r="E53" s="39" t="s">
        <v>95</v>
      </c>
      <c r="F53" s="38">
        <v>894915</v>
      </c>
      <c r="G53" s="39" t="s">
        <v>114</v>
      </c>
      <c r="H53" s="38" t="s">
        <v>20</v>
      </c>
      <c r="I53" s="39" t="s">
        <v>38</v>
      </c>
      <c r="J53" s="39" t="s">
        <v>115</v>
      </c>
      <c r="K53" s="39" t="s">
        <v>116</v>
      </c>
      <c r="L53" s="26" t="b">
        <f t="shared" si="2"/>
        <v>0</v>
      </c>
      <c r="M53" s="41"/>
      <c r="N53" s="42">
        <v>39.799999999999997</v>
      </c>
      <c r="O53" s="28">
        <v>1.1000000000000001</v>
      </c>
      <c r="P53" s="43">
        <f t="shared" si="3"/>
        <v>40.9</v>
      </c>
      <c r="Q53" s="44">
        <v>130</v>
      </c>
      <c r="R53" s="45">
        <v>0</v>
      </c>
      <c r="S53" s="32">
        <f t="shared" si="6"/>
        <v>63804</v>
      </c>
      <c r="T53" s="33">
        <f t="shared" si="4"/>
        <v>23097</v>
      </c>
      <c r="U53" s="34">
        <f t="shared" si="7"/>
        <v>86901</v>
      </c>
      <c r="V53" s="35">
        <f t="shared" si="8"/>
        <v>0</v>
      </c>
      <c r="W53" s="35">
        <f t="shared" si="5"/>
        <v>0</v>
      </c>
      <c r="X53" s="36">
        <f t="shared" si="9"/>
        <v>0</v>
      </c>
      <c r="Y53" s="37">
        <f t="shared" si="10"/>
        <v>86901</v>
      </c>
    </row>
    <row r="54" spans="1:25" s="2" customFormat="1" x14ac:dyDescent="0.25">
      <c r="A54" s="40" t="s">
        <v>20</v>
      </c>
      <c r="B54" s="38" t="s">
        <v>93</v>
      </c>
      <c r="C54" s="38" t="s">
        <v>94</v>
      </c>
      <c r="D54" s="38">
        <v>36063606</v>
      </c>
      <c r="E54" s="39" t="s">
        <v>95</v>
      </c>
      <c r="F54" s="38">
        <v>17050197</v>
      </c>
      <c r="G54" s="39" t="s">
        <v>117</v>
      </c>
      <c r="H54" s="38" t="s">
        <v>20</v>
      </c>
      <c r="I54" s="39" t="s">
        <v>77</v>
      </c>
      <c r="J54" s="39" t="s">
        <v>100</v>
      </c>
      <c r="K54" s="39" t="s">
        <v>118</v>
      </c>
      <c r="L54" s="26" t="b">
        <f t="shared" si="2"/>
        <v>0</v>
      </c>
      <c r="M54" s="41"/>
      <c r="N54" s="42">
        <v>27</v>
      </c>
      <c r="O54" s="28">
        <v>0.8</v>
      </c>
      <c r="P54" s="43">
        <f t="shared" si="3"/>
        <v>27.8</v>
      </c>
      <c r="Q54" s="44">
        <v>60</v>
      </c>
      <c r="R54" s="45">
        <v>0</v>
      </c>
      <c r="S54" s="32">
        <f t="shared" si="6"/>
        <v>20016</v>
      </c>
      <c r="T54" s="33">
        <f t="shared" si="4"/>
        <v>7246</v>
      </c>
      <c r="U54" s="34">
        <f t="shared" si="7"/>
        <v>27262</v>
      </c>
      <c r="V54" s="35">
        <f t="shared" si="8"/>
        <v>0</v>
      </c>
      <c r="W54" s="35">
        <f t="shared" si="5"/>
        <v>0</v>
      </c>
      <c r="X54" s="36">
        <f t="shared" si="9"/>
        <v>0</v>
      </c>
      <c r="Y54" s="37">
        <f t="shared" si="10"/>
        <v>27262</v>
      </c>
    </row>
    <row r="55" spans="1:25" s="2" customFormat="1" x14ac:dyDescent="0.25">
      <c r="A55" s="40" t="s">
        <v>20</v>
      </c>
      <c r="B55" s="38" t="s">
        <v>93</v>
      </c>
      <c r="C55" s="38" t="s">
        <v>94</v>
      </c>
      <c r="D55" s="38">
        <v>36063606</v>
      </c>
      <c r="E55" s="39" t="s">
        <v>95</v>
      </c>
      <c r="F55" s="38">
        <v>17050201</v>
      </c>
      <c r="G55" s="39" t="s">
        <v>32</v>
      </c>
      <c r="H55" s="38" t="s">
        <v>20</v>
      </c>
      <c r="I55" s="39" t="s">
        <v>77</v>
      </c>
      <c r="J55" s="39" t="s">
        <v>77</v>
      </c>
      <c r="K55" s="39" t="s">
        <v>119</v>
      </c>
      <c r="L55" s="26" t="b">
        <f t="shared" si="2"/>
        <v>0</v>
      </c>
      <c r="M55" s="41"/>
      <c r="N55" s="42">
        <v>34.5</v>
      </c>
      <c r="O55" s="28">
        <v>1</v>
      </c>
      <c r="P55" s="43">
        <f t="shared" si="3"/>
        <v>35.5</v>
      </c>
      <c r="Q55" s="44">
        <v>60</v>
      </c>
      <c r="R55" s="45">
        <v>0</v>
      </c>
      <c r="S55" s="32">
        <f t="shared" si="6"/>
        <v>25560</v>
      </c>
      <c r="T55" s="33">
        <f t="shared" si="4"/>
        <v>9253</v>
      </c>
      <c r="U55" s="34">
        <f t="shared" si="7"/>
        <v>34813</v>
      </c>
      <c r="V55" s="35">
        <f t="shared" si="8"/>
        <v>0</v>
      </c>
      <c r="W55" s="35">
        <f t="shared" si="5"/>
        <v>0</v>
      </c>
      <c r="X55" s="36">
        <f t="shared" si="9"/>
        <v>0</v>
      </c>
      <c r="Y55" s="37">
        <f t="shared" si="10"/>
        <v>34813</v>
      </c>
    </row>
    <row r="56" spans="1:25" s="2" customFormat="1" x14ac:dyDescent="0.25">
      <c r="A56" s="40" t="s">
        <v>20</v>
      </c>
      <c r="B56" s="38" t="s">
        <v>93</v>
      </c>
      <c r="C56" s="38" t="s">
        <v>94</v>
      </c>
      <c r="D56" s="38">
        <v>36063606</v>
      </c>
      <c r="E56" s="39" t="s">
        <v>95</v>
      </c>
      <c r="F56" s="38">
        <v>17050332</v>
      </c>
      <c r="G56" s="39" t="s">
        <v>120</v>
      </c>
      <c r="H56" s="38" t="s">
        <v>20</v>
      </c>
      <c r="I56" s="39" t="s">
        <v>48</v>
      </c>
      <c r="J56" s="39" t="s">
        <v>49</v>
      </c>
      <c r="K56" s="39" t="s">
        <v>121</v>
      </c>
      <c r="L56" s="26" t="b">
        <f t="shared" si="2"/>
        <v>0</v>
      </c>
      <c r="M56" s="41"/>
      <c r="N56" s="42">
        <v>19.600000000000001</v>
      </c>
      <c r="O56" s="28">
        <v>1</v>
      </c>
      <c r="P56" s="43">
        <f t="shared" si="3"/>
        <v>20.6</v>
      </c>
      <c r="Q56" s="44">
        <v>130</v>
      </c>
      <c r="R56" s="45">
        <v>0</v>
      </c>
      <c r="S56" s="32">
        <f t="shared" si="6"/>
        <v>32136</v>
      </c>
      <c r="T56" s="33">
        <f t="shared" si="4"/>
        <v>11633</v>
      </c>
      <c r="U56" s="34">
        <f t="shared" si="7"/>
        <v>43769</v>
      </c>
      <c r="V56" s="35">
        <f t="shared" si="8"/>
        <v>0</v>
      </c>
      <c r="W56" s="35">
        <f t="shared" si="5"/>
        <v>0</v>
      </c>
      <c r="X56" s="36">
        <f t="shared" si="9"/>
        <v>0</v>
      </c>
      <c r="Y56" s="37">
        <f t="shared" si="10"/>
        <v>43769</v>
      </c>
    </row>
    <row r="57" spans="1:25" s="2" customFormat="1" x14ac:dyDescent="0.25">
      <c r="A57" s="40" t="s">
        <v>20</v>
      </c>
      <c r="B57" s="38" t="s">
        <v>93</v>
      </c>
      <c r="C57" s="38" t="s">
        <v>94</v>
      </c>
      <c r="D57" s="38">
        <v>36063606</v>
      </c>
      <c r="E57" s="39" t="s">
        <v>95</v>
      </c>
      <c r="F57" s="38">
        <v>17053871</v>
      </c>
      <c r="G57" s="39" t="s">
        <v>122</v>
      </c>
      <c r="H57" s="38" t="s">
        <v>20</v>
      </c>
      <c r="I57" s="39" t="s">
        <v>44</v>
      </c>
      <c r="J57" s="39" t="s">
        <v>55</v>
      </c>
      <c r="K57" s="39" t="s">
        <v>123</v>
      </c>
      <c r="L57" s="26" t="b">
        <f t="shared" si="2"/>
        <v>0</v>
      </c>
      <c r="M57" s="41"/>
      <c r="N57" s="42">
        <v>46</v>
      </c>
      <c r="O57" s="28">
        <v>2</v>
      </c>
      <c r="P57" s="43">
        <f t="shared" si="3"/>
        <v>48</v>
      </c>
      <c r="Q57" s="44">
        <v>130</v>
      </c>
      <c r="R57" s="45">
        <v>0</v>
      </c>
      <c r="S57" s="32">
        <f t="shared" si="6"/>
        <v>74880</v>
      </c>
      <c r="T57" s="33">
        <f t="shared" si="4"/>
        <v>27107</v>
      </c>
      <c r="U57" s="34">
        <f t="shared" si="7"/>
        <v>101987</v>
      </c>
      <c r="V57" s="35">
        <f t="shared" si="8"/>
        <v>0</v>
      </c>
      <c r="W57" s="35">
        <f t="shared" si="5"/>
        <v>0</v>
      </c>
      <c r="X57" s="36">
        <f t="shared" si="9"/>
        <v>0</v>
      </c>
      <c r="Y57" s="37">
        <f t="shared" si="10"/>
        <v>101987</v>
      </c>
    </row>
    <row r="58" spans="1:25" s="2" customFormat="1" x14ac:dyDescent="0.25">
      <c r="A58" s="40" t="s">
        <v>20</v>
      </c>
      <c r="B58" s="38" t="s">
        <v>93</v>
      </c>
      <c r="C58" s="38" t="s">
        <v>94</v>
      </c>
      <c r="D58" s="38">
        <v>36063606</v>
      </c>
      <c r="E58" s="39" t="s">
        <v>95</v>
      </c>
      <c r="F58" s="38">
        <v>17054281</v>
      </c>
      <c r="G58" s="39" t="s">
        <v>124</v>
      </c>
      <c r="H58" s="38" t="s">
        <v>20</v>
      </c>
      <c r="I58" s="39" t="s">
        <v>48</v>
      </c>
      <c r="J58" s="39" t="s">
        <v>49</v>
      </c>
      <c r="K58" s="39" t="s">
        <v>125</v>
      </c>
      <c r="L58" s="26" t="b">
        <f t="shared" si="2"/>
        <v>0</v>
      </c>
      <c r="M58" s="41"/>
      <c r="N58" s="42">
        <v>40.5</v>
      </c>
      <c r="O58" s="28">
        <v>1</v>
      </c>
      <c r="P58" s="43">
        <f t="shared" si="3"/>
        <v>41.5</v>
      </c>
      <c r="Q58" s="44">
        <v>130</v>
      </c>
      <c r="R58" s="45">
        <v>0</v>
      </c>
      <c r="S58" s="32">
        <f t="shared" si="6"/>
        <v>64740</v>
      </c>
      <c r="T58" s="33">
        <f t="shared" si="4"/>
        <v>23436</v>
      </c>
      <c r="U58" s="34">
        <f t="shared" si="7"/>
        <v>88176</v>
      </c>
      <c r="V58" s="35">
        <f t="shared" si="8"/>
        <v>0</v>
      </c>
      <c r="W58" s="35">
        <f t="shared" si="5"/>
        <v>0</v>
      </c>
      <c r="X58" s="36">
        <f t="shared" si="9"/>
        <v>0</v>
      </c>
      <c r="Y58" s="37">
        <f t="shared" si="10"/>
        <v>88176</v>
      </c>
    </row>
    <row r="59" spans="1:25" s="2" customFormat="1" x14ac:dyDescent="0.25">
      <c r="A59" s="40" t="s">
        <v>20</v>
      </c>
      <c r="B59" s="38" t="s">
        <v>93</v>
      </c>
      <c r="C59" s="38" t="s">
        <v>94</v>
      </c>
      <c r="D59" s="38">
        <v>36063606</v>
      </c>
      <c r="E59" s="39" t="s">
        <v>95</v>
      </c>
      <c r="F59" s="38">
        <v>17055415</v>
      </c>
      <c r="G59" s="39" t="s">
        <v>126</v>
      </c>
      <c r="H59" s="38" t="s">
        <v>20</v>
      </c>
      <c r="I59" s="39" t="s">
        <v>38</v>
      </c>
      <c r="J59" s="39" t="s">
        <v>115</v>
      </c>
      <c r="K59" s="39" t="s">
        <v>127</v>
      </c>
      <c r="L59" s="26" t="b">
        <f t="shared" si="2"/>
        <v>0</v>
      </c>
      <c r="M59" s="41"/>
      <c r="N59" s="42">
        <v>27.3</v>
      </c>
      <c r="O59" s="28">
        <v>1.3</v>
      </c>
      <c r="P59" s="43">
        <f t="shared" si="3"/>
        <v>28.6</v>
      </c>
      <c r="Q59" s="44">
        <v>130</v>
      </c>
      <c r="R59" s="45">
        <v>0</v>
      </c>
      <c r="S59" s="32">
        <f t="shared" si="6"/>
        <v>44616</v>
      </c>
      <c r="T59" s="33">
        <f t="shared" si="4"/>
        <v>16151</v>
      </c>
      <c r="U59" s="34">
        <f t="shared" si="7"/>
        <v>60767</v>
      </c>
      <c r="V59" s="35">
        <f t="shared" si="8"/>
        <v>0</v>
      </c>
      <c r="W59" s="35">
        <f t="shared" si="5"/>
        <v>0</v>
      </c>
      <c r="X59" s="36">
        <f t="shared" si="9"/>
        <v>0</v>
      </c>
      <c r="Y59" s="37">
        <f t="shared" si="10"/>
        <v>60767</v>
      </c>
    </row>
    <row r="60" spans="1:25" s="2" customFormat="1" x14ac:dyDescent="0.25">
      <c r="A60" s="40" t="s">
        <v>20</v>
      </c>
      <c r="B60" s="38" t="s">
        <v>93</v>
      </c>
      <c r="C60" s="38" t="s">
        <v>94</v>
      </c>
      <c r="D60" s="38">
        <v>36063606</v>
      </c>
      <c r="E60" s="39" t="s">
        <v>95</v>
      </c>
      <c r="F60" s="38">
        <v>17314895</v>
      </c>
      <c r="G60" s="39" t="s">
        <v>128</v>
      </c>
      <c r="H60" s="38" t="s">
        <v>20</v>
      </c>
      <c r="I60" s="39" t="s">
        <v>38</v>
      </c>
      <c r="J60" s="39" t="s">
        <v>39</v>
      </c>
      <c r="K60" s="39" t="s">
        <v>129</v>
      </c>
      <c r="L60" s="26" t="b">
        <f t="shared" si="2"/>
        <v>0</v>
      </c>
      <c r="M60" s="41"/>
      <c r="N60" s="42">
        <v>33</v>
      </c>
      <c r="O60" s="28">
        <v>1.6</v>
      </c>
      <c r="P60" s="43">
        <f t="shared" si="3"/>
        <v>34.6</v>
      </c>
      <c r="Q60" s="44">
        <v>130</v>
      </c>
      <c r="R60" s="45">
        <v>0</v>
      </c>
      <c r="S60" s="32">
        <f t="shared" si="6"/>
        <v>53976</v>
      </c>
      <c r="T60" s="33">
        <f t="shared" si="4"/>
        <v>19539</v>
      </c>
      <c r="U60" s="34">
        <f t="shared" si="7"/>
        <v>73515</v>
      </c>
      <c r="V60" s="35">
        <f t="shared" si="8"/>
        <v>0</v>
      </c>
      <c r="W60" s="35">
        <f t="shared" si="5"/>
        <v>0</v>
      </c>
      <c r="X60" s="36">
        <f t="shared" si="9"/>
        <v>0</v>
      </c>
      <c r="Y60" s="37">
        <f t="shared" si="10"/>
        <v>73515</v>
      </c>
    </row>
    <row r="61" spans="1:25" s="2" customFormat="1" x14ac:dyDescent="0.25">
      <c r="A61" s="40" t="s">
        <v>20</v>
      </c>
      <c r="B61" s="38" t="s">
        <v>93</v>
      </c>
      <c r="C61" s="38" t="s">
        <v>94</v>
      </c>
      <c r="D61" s="38">
        <v>36063606</v>
      </c>
      <c r="E61" s="39" t="s">
        <v>95</v>
      </c>
      <c r="F61" s="38">
        <v>17314909</v>
      </c>
      <c r="G61" s="39" t="s">
        <v>130</v>
      </c>
      <c r="H61" s="38" t="s">
        <v>20</v>
      </c>
      <c r="I61" s="39" t="s">
        <v>44</v>
      </c>
      <c r="J61" s="39" t="s">
        <v>55</v>
      </c>
      <c r="K61" s="39" t="s">
        <v>131</v>
      </c>
      <c r="L61" s="26" t="b">
        <f t="shared" si="2"/>
        <v>0</v>
      </c>
      <c r="M61" s="41"/>
      <c r="N61" s="42">
        <v>56</v>
      </c>
      <c r="O61" s="28">
        <v>1.6</v>
      </c>
      <c r="P61" s="43">
        <f t="shared" si="3"/>
        <v>57.6</v>
      </c>
      <c r="Q61" s="44">
        <v>130</v>
      </c>
      <c r="R61" s="45">
        <v>0</v>
      </c>
      <c r="S61" s="32">
        <f t="shared" si="6"/>
        <v>89856</v>
      </c>
      <c r="T61" s="33">
        <f t="shared" si="4"/>
        <v>32528</v>
      </c>
      <c r="U61" s="34">
        <f t="shared" si="7"/>
        <v>122384</v>
      </c>
      <c r="V61" s="35">
        <f t="shared" si="8"/>
        <v>0</v>
      </c>
      <c r="W61" s="35">
        <f t="shared" si="5"/>
        <v>0</v>
      </c>
      <c r="X61" s="36">
        <f t="shared" si="9"/>
        <v>0</v>
      </c>
      <c r="Y61" s="37">
        <f t="shared" si="10"/>
        <v>122384</v>
      </c>
    </row>
    <row r="62" spans="1:25" s="2" customFormat="1" x14ac:dyDescent="0.25">
      <c r="A62" s="40" t="s">
        <v>20</v>
      </c>
      <c r="B62" s="38" t="s">
        <v>93</v>
      </c>
      <c r="C62" s="38" t="s">
        <v>94</v>
      </c>
      <c r="D62" s="38">
        <v>36063606</v>
      </c>
      <c r="E62" s="39" t="s">
        <v>95</v>
      </c>
      <c r="F62" s="38">
        <v>17319161</v>
      </c>
      <c r="G62" s="39" t="s">
        <v>132</v>
      </c>
      <c r="H62" s="38" t="s">
        <v>20</v>
      </c>
      <c r="I62" s="39" t="s">
        <v>25</v>
      </c>
      <c r="J62" s="39" t="s">
        <v>33</v>
      </c>
      <c r="K62" s="39" t="s">
        <v>133</v>
      </c>
      <c r="L62" s="26" t="b">
        <f t="shared" si="2"/>
        <v>0</v>
      </c>
      <c r="M62" s="41"/>
      <c r="N62" s="42">
        <v>45.5</v>
      </c>
      <c r="O62" s="28">
        <v>1</v>
      </c>
      <c r="P62" s="43">
        <f t="shared" si="3"/>
        <v>46.5</v>
      </c>
      <c r="Q62" s="44">
        <v>130</v>
      </c>
      <c r="R62" s="45">
        <v>0</v>
      </c>
      <c r="S62" s="32">
        <f t="shared" si="6"/>
        <v>72540</v>
      </c>
      <c r="T62" s="33">
        <f t="shared" si="4"/>
        <v>26259</v>
      </c>
      <c r="U62" s="34">
        <f t="shared" si="7"/>
        <v>98799</v>
      </c>
      <c r="V62" s="35">
        <f t="shared" si="8"/>
        <v>0</v>
      </c>
      <c r="W62" s="35">
        <f t="shared" si="5"/>
        <v>0</v>
      </c>
      <c r="X62" s="36">
        <f t="shared" si="9"/>
        <v>0</v>
      </c>
      <c r="Y62" s="37">
        <f t="shared" si="10"/>
        <v>98799</v>
      </c>
    </row>
    <row r="63" spans="1:25" s="2" customFormat="1" x14ac:dyDescent="0.25">
      <c r="A63" s="40" t="s">
        <v>20</v>
      </c>
      <c r="B63" s="38" t="s">
        <v>93</v>
      </c>
      <c r="C63" s="38" t="s">
        <v>94</v>
      </c>
      <c r="D63" s="38">
        <v>36063606</v>
      </c>
      <c r="E63" s="39" t="s">
        <v>95</v>
      </c>
      <c r="F63" s="38">
        <v>17327652</v>
      </c>
      <c r="G63" s="39" t="s">
        <v>134</v>
      </c>
      <c r="H63" s="38" t="s">
        <v>20</v>
      </c>
      <c r="I63" s="39" t="s">
        <v>44</v>
      </c>
      <c r="J63" s="39" t="s">
        <v>55</v>
      </c>
      <c r="K63" s="39" t="s">
        <v>88</v>
      </c>
      <c r="L63" s="26" t="b">
        <f t="shared" si="2"/>
        <v>0</v>
      </c>
      <c r="M63" s="41"/>
      <c r="N63" s="42">
        <v>31.900000000000002</v>
      </c>
      <c r="O63" s="28">
        <v>0.6</v>
      </c>
      <c r="P63" s="43">
        <f t="shared" si="3"/>
        <v>32.5</v>
      </c>
      <c r="Q63" s="44">
        <v>130</v>
      </c>
      <c r="R63" s="45">
        <v>0</v>
      </c>
      <c r="S63" s="32">
        <f t="shared" si="6"/>
        <v>50700</v>
      </c>
      <c r="T63" s="33">
        <f t="shared" si="4"/>
        <v>18353</v>
      </c>
      <c r="U63" s="34">
        <f t="shared" si="7"/>
        <v>69053</v>
      </c>
      <c r="V63" s="35">
        <f t="shared" si="8"/>
        <v>0</v>
      </c>
      <c r="W63" s="35">
        <f t="shared" si="5"/>
        <v>0</v>
      </c>
      <c r="X63" s="36">
        <f t="shared" si="9"/>
        <v>0</v>
      </c>
      <c r="Y63" s="37">
        <f t="shared" si="10"/>
        <v>69053</v>
      </c>
    </row>
    <row r="64" spans="1:25" s="2" customFormat="1" x14ac:dyDescent="0.25">
      <c r="A64" s="40" t="s">
        <v>20</v>
      </c>
      <c r="B64" s="38" t="s">
        <v>93</v>
      </c>
      <c r="C64" s="38" t="s">
        <v>94</v>
      </c>
      <c r="D64" s="38">
        <v>36063606</v>
      </c>
      <c r="E64" s="39" t="s">
        <v>95</v>
      </c>
      <c r="F64" s="38">
        <v>17327661</v>
      </c>
      <c r="G64" s="39" t="s">
        <v>132</v>
      </c>
      <c r="H64" s="38" t="s">
        <v>20</v>
      </c>
      <c r="I64" s="39" t="s">
        <v>48</v>
      </c>
      <c r="J64" s="39" t="s">
        <v>49</v>
      </c>
      <c r="K64" s="39" t="s">
        <v>135</v>
      </c>
      <c r="L64" s="26" t="b">
        <f t="shared" si="2"/>
        <v>0</v>
      </c>
      <c r="M64" s="41"/>
      <c r="N64" s="42">
        <v>42</v>
      </c>
      <c r="O64" s="28">
        <v>2</v>
      </c>
      <c r="P64" s="43">
        <f t="shared" si="3"/>
        <v>44</v>
      </c>
      <c r="Q64" s="44">
        <v>130</v>
      </c>
      <c r="R64" s="45">
        <v>0</v>
      </c>
      <c r="S64" s="32">
        <f t="shared" si="6"/>
        <v>68640</v>
      </c>
      <c r="T64" s="33">
        <f t="shared" si="4"/>
        <v>24848</v>
      </c>
      <c r="U64" s="34">
        <f t="shared" si="7"/>
        <v>93488</v>
      </c>
      <c r="V64" s="35">
        <f t="shared" si="8"/>
        <v>0</v>
      </c>
      <c r="W64" s="35">
        <f t="shared" si="5"/>
        <v>0</v>
      </c>
      <c r="X64" s="36">
        <f t="shared" si="9"/>
        <v>0</v>
      </c>
      <c r="Y64" s="37">
        <f t="shared" si="10"/>
        <v>93488</v>
      </c>
    </row>
    <row r="65" spans="1:25" s="2" customFormat="1" x14ac:dyDescent="0.25">
      <c r="A65" s="40" t="s">
        <v>20</v>
      </c>
      <c r="B65" s="38" t="s">
        <v>93</v>
      </c>
      <c r="C65" s="38" t="s">
        <v>94</v>
      </c>
      <c r="D65" s="38">
        <v>36063606</v>
      </c>
      <c r="E65" s="39" t="s">
        <v>95</v>
      </c>
      <c r="F65" s="38">
        <v>17337046</v>
      </c>
      <c r="G65" s="39" t="s">
        <v>136</v>
      </c>
      <c r="H65" s="38" t="s">
        <v>20</v>
      </c>
      <c r="I65" s="39" t="s">
        <v>59</v>
      </c>
      <c r="J65" s="39" t="s">
        <v>60</v>
      </c>
      <c r="K65" s="39" t="s">
        <v>137</v>
      </c>
      <c r="L65" s="26" t="b">
        <f t="shared" si="2"/>
        <v>0</v>
      </c>
      <c r="M65" s="41"/>
      <c r="N65" s="42">
        <v>57.2</v>
      </c>
      <c r="O65" s="28">
        <v>0</v>
      </c>
      <c r="P65" s="43">
        <f t="shared" si="3"/>
        <v>57.2</v>
      </c>
      <c r="Q65" s="44">
        <v>130</v>
      </c>
      <c r="R65" s="45">
        <v>0</v>
      </c>
      <c r="S65" s="32">
        <f t="shared" si="6"/>
        <v>89232</v>
      </c>
      <c r="T65" s="33">
        <f t="shared" si="4"/>
        <v>32302</v>
      </c>
      <c r="U65" s="34">
        <f t="shared" si="7"/>
        <v>121534</v>
      </c>
      <c r="V65" s="35">
        <f t="shared" si="8"/>
        <v>0</v>
      </c>
      <c r="W65" s="35">
        <f t="shared" si="5"/>
        <v>0</v>
      </c>
      <c r="X65" s="36">
        <f t="shared" si="9"/>
        <v>0</v>
      </c>
      <c r="Y65" s="37">
        <f t="shared" si="10"/>
        <v>121534</v>
      </c>
    </row>
    <row r="66" spans="1:25" s="2" customFormat="1" x14ac:dyDescent="0.25">
      <c r="A66" s="40" t="s">
        <v>20</v>
      </c>
      <c r="B66" s="38" t="s">
        <v>93</v>
      </c>
      <c r="C66" s="38" t="s">
        <v>94</v>
      </c>
      <c r="D66" s="38">
        <v>36063606</v>
      </c>
      <c r="E66" s="39" t="s">
        <v>95</v>
      </c>
      <c r="F66" s="38">
        <v>17337062</v>
      </c>
      <c r="G66" s="39" t="s">
        <v>138</v>
      </c>
      <c r="H66" s="38" t="s">
        <v>20</v>
      </c>
      <c r="I66" s="39" t="s">
        <v>44</v>
      </c>
      <c r="J66" s="39" t="s">
        <v>55</v>
      </c>
      <c r="K66" s="39" t="s">
        <v>139</v>
      </c>
      <c r="L66" s="26" t="b">
        <f t="shared" si="2"/>
        <v>0</v>
      </c>
      <c r="M66" s="41"/>
      <c r="N66" s="42">
        <v>36.9</v>
      </c>
      <c r="O66" s="28">
        <v>0.3</v>
      </c>
      <c r="P66" s="43">
        <f t="shared" si="3"/>
        <v>37.199999999999996</v>
      </c>
      <c r="Q66" s="44">
        <v>130</v>
      </c>
      <c r="R66" s="45">
        <v>0</v>
      </c>
      <c r="S66" s="32">
        <f t="shared" si="6"/>
        <v>58032</v>
      </c>
      <c r="T66" s="33">
        <f t="shared" si="4"/>
        <v>21008</v>
      </c>
      <c r="U66" s="34">
        <f t="shared" si="7"/>
        <v>79040</v>
      </c>
      <c r="V66" s="35">
        <f t="shared" si="8"/>
        <v>0</v>
      </c>
      <c r="W66" s="35">
        <f t="shared" si="5"/>
        <v>0</v>
      </c>
      <c r="X66" s="36">
        <f t="shared" si="9"/>
        <v>0</v>
      </c>
      <c r="Y66" s="37">
        <f t="shared" si="10"/>
        <v>79040</v>
      </c>
    </row>
    <row r="67" spans="1:25" s="2" customFormat="1" x14ac:dyDescent="0.25">
      <c r="A67" s="40" t="s">
        <v>20</v>
      </c>
      <c r="B67" s="38" t="s">
        <v>93</v>
      </c>
      <c r="C67" s="38" t="s">
        <v>94</v>
      </c>
      <c r="D67" s="38">
        <v>36063606</v>
      </c>
      <c r="E67" s="39" t="s">
        <v>95</v>
      </c>
      <c r="F67" s="38">
        <v>17337071</v>
      </c>
      <c r="G67" s="39" t="s">
        <v>32</v>
      </c>
      <c r="H67" s="38" t="s">
        <v>20</v>
      </c>
      <c r="I67" s="39" t="s">
        <v>38</v>
      </c>
      <c r="J67" s="39" t="s">
        <v>115</v>
      </c>
      <c r="K67" s="39" t="s">
        <v>140</v>
      </c>
      <c r="L67" s="26" t="b">
        <f t="shared" si="2"/>
        <v>0</v>
      </c>
      <c r="M67" s="41"/>
      <c r="N67" s="42">
        <v>33.9</v>
      </c>
      <c r="O67" s="28">
        <v>1</v>
      </c>
      <c r="P67" s="43">
        <f t="shared" si="3"/>
        <v>34.9</v>
      </c>
      <c r="Q67" s="44">
        <v>130</v>
      </c>
      <c r="R67" s="45">
        <v>0</v>
      </c>
      <c r="S67" s="32">
        <f t="shared" si="6"/>
        <v>54444</v>
      </c>
      <c r="T67" s="33">
        <f t="shared" si="4"/>
        <v>19709</v>
      </c>
      <c r="U67" s="34">
        <f t="shared" si="7"/>
        <v>74153</v>
      </c>
      <c r="V67" s="35">
        <f t="shared" si="8"/>
        <v>0</v>
      </c>
      <c r="W67" s="35">
        <f t="shared" si="5"/>
        <v>0</v>
      </c>
      <c r="X67" s="36">
        <f t="shared" si="9"/>
        <v>0</v>
      </c>
      <c r="Y67" s="37">
        <f t="shared" si="10"/>
        <v>74153</v>
      </c>
    </row>
    <row r="68" spans="1:25" s="2" customFormat="1" x14ac:dyDescent="0.25">
      <c r="A68" s="40" t="s">
        <v>20</v>
      </c>
      <c r="B68" s="38" t="s">
        <v>93</v>
      </c>
      <c r="C68" s="38" t="s">
        <v>94</v>
      </c>
      <c r="D68" s="38">
        <v>36063606</v>
      </c>
      <c r="E68" s="39" t="s">
        <v>95</v>
      </c>
      <c r="F68" s="38">
        <v>17337089</v>
      </c>
      <c r="G68" s="39" t="s">
        <v>141</v>
      </c>
      <c r="H68" s="38" t="s">
        <v>20</v>
      </c>
      <c r="I68" s="39" t="s">
        <v>59</v>
      </c>
      <c r="J68" s="39" t="s">
        <v>60</v>
      </c>
      <c r="K68" s="39" t="s">
        <v>142</v>
      </c>
      <c r="L68" s="26" t="b">
        <f t="shared" si="2"/>
        <v>0</v>
      </c>
      <c r="M68" s="41"/>
      <c r="N68" s="42">
        <v>41.1</v>
      </c>
      <c r="O68" s="28">
        <v>1.5</v>
      </c>
      <c r="P68" s="43">
        <f t="shared" si="3"/>
        <v>42.6</v>
      </c>
      <c r="Q68" s="44">
        <v>130</v>
      </c>
      <c r="R68" s="45">
        <v>0</v>
      </c>
      <c r="S68" s="32">
        <f t="shared" si="6"/>
        <v>66456</v>
      </c>
      <c r="T68" s="33">
        <f t="shared" si="4"/>
        <v>24057</v>
      </c>
      <c r="U68" s="34">
        <f t="shared" si="7"/>
        <v>90513</v>
      </c>
      <c r="V68" s="35">
        <f t="shared" si="8"/>
        <v>0</v>
      </c>
      <c r="W68" s="35">
        <f t="shared" si="5"/>
        <v>0</v>
      </c>
      <c r="X68" s="36">
        <f t="shared" si="9"/>
        <v>0</v>
      </c>
      <c r="Y68" s="37">
        <f t="shared" si="10"/>
        <v>90513</v>
      </c>
    </row>
    <row r="69" spans="1:25" s="2" customFormat="1" x14ac:dyDescent="0.25">
      <c r="A69" s="40" t="s">
        <v>20</v>
      </c>
      <c r="B69" s="38" t="s">
        <v>93</v>
      </c>
      <c r="C69" s="38" t="s">
        <v>94</v>
      </c>
      <c r="D69" s="38">
        <v>36063606</v>
      </c>
      <c r="E69" s="39" t="s">
        <v>95</v>
      </c>
      <c r="F69" s="38">
        <v>17337101</v>
      </c>
      <c r="G69" s="39" t="s">
        <v>32</v>
      </c>
      <c r="H69" s="38" t="s">
        <v>20</v>
      </c>
      <c r="I69" s="39" t="s">
        <v>59</v>
      </c>
      <c r="J69" s="39" t="s">
        <v>60</v>
      </c>
      <c r="K69" s="39" t="s">
        <v>143</v>
      </c>
      <c r="L69" s="26" t="b">
        <f t="shared" ref="L69:L132" si="11">F69=D69</f>
        <v>0</v>
      </c>
      <c r="M69" s="41"/>
      <c r="N69" s="42">
        <v>58.8</v>
      </c>
      <c r="O69" s="28">
        <v>2</v>
      </c>
      <c r="P69" s="43">
        <f t="shared" ref="P69:P132" si="12">N69+O69</f>
        <v>60.8</v>
      </c>
      <c r="Q69" s="44">
        <v>130</v>
      </c>
      <c r="R69" s="45">
        <v>0</v>
      </c>
      <c r="S69" s="32">
        <f t="shared" si="6"/>
        <v>94848</v>
      </c>
      <c r="T69" s="33">
        <f t="shared" ref="T69:T132" si="13">ROUND(S69*IF(B69="K",0.3595,0.362),0)</f>
        <v>34335</v>
      </c>
      <c r="U69" s="34">
        <f t="shared" si="7"/>
        <v>129183</v>
      </c>
      <c r="V69" s="35">
        <f t="shared" si="8"/>
        <v>0</v>
      </c>
      <c r="W69" s="35">
        <f t="shared" ref="W69:W132" si="14">ROUND(V69*IF(B69="K",0.3595,0.362),0)</f>
        <v>0</v>
      </c>
      <c r="X69" s="36">
        <f t="shared" si="9"/>
        <v>0</v>
      </c>
      <c r="Y69" s="37">
        <f t="shared" si="10"/>
        <v>129183</v>
      </c>
    </row>
    <row r="70" spans="1:25" s="2" customFormat="1" x14ac:dyDescent="0.25">
      <c r="A70" s="40" t="s">
        <v>20</v>
      </c>
      <c r="B70" s="38" t="s">
        <v>93</v>
      </c>
      <c r="C70" s="38" t="s">
        <v>94</v>
      </c>
      <c r="D70" s="38">
        <v>36063606</v>
      </c>
      <c r="E70" s="39" t="s">
        <v>95</v>
      </c>
      <c r="F70" s="38">
        <v>30775302</v>
      </c>
      <c r="G70" s="39" t="s">
        <v>144</v>
      </c>
      <c r="H70" s="38" t="s">
        <v>20</v>
      </c>
      <c r="I70" s="39" t="s">
        <v>59</v>
      </c>
      <c r="J70" s="39" t="s">
        <v>60</v>
      </c>
      <c r="K70" s="39" t="s">
        <v>145</v>
      </c>
      <c r="L70" s="26" t="b">
        <f t="shared" si="11"/>
        <v>0</v>
      </c>
      <c r="M70" s="41"/>
      <c r="N70" s="42">
        <v>33.5</v>
      </c>
      <c r="O70" s="28">
        <v>0.5</v>
      </c>
      <c r="P70" s="43">
        <f t="shared" si="12"/>
        <v>34</v>
      </c>
      <c r="Q70" s="44">
        <v>130</v>
      </c>
      <c r="R70" s="45">
        <v>0</v>
      </c>
      <c r="S70" s="32">
        <f t="shared" ref="S70:S133" si="15">ROUND(P70*Q70*12,0)</f>
        <v>53040</v>
      </c>
      <c r="T70" s="33">
        <f t="shared" si="13"/>
        <v>19200</v>
      </c>
      <c r="U70" s="34">
        <f t="shared" ref="U70:U133" si="16">S70+T70</f>
        <v>72240</v>
      </c>
      <c r="V70" s="35">
        <f t="shared" ref="V70:V133" si="17">ROUND(P70*R70*12,0)</f>
        <v>0</v>
      </c>
      <c r="W70" s="35">
        <f t="shared" si="14"/>
        <v>0</v>
      </c>
      <c r="X70" s="36">
        <f t="shared" ref="X70:X90" si="18">V70+W70</f>
        <v>0</v>
      </c>
      <c r="Y70" s="37">
        <f t="shared" ref="Y70:Y133" si="19">U70+X70</f>
        <v>72240</v>
      </c>
    </row>
    <row r="71" spans="1:25" s="2" customFormat="1" x14ac:dyDescent="0.25">
      <c r="A71" s="40" t="s">
        <v>20</v>
      </c>
      <c r="B71" s="38" t="s">
        <v>93</v>
      </c>
      <c r="C71" s="38" t="s">
        <v>94</v>
      </c>
      <c r="D71" s="38">
        <v>36063606</v>
      </c>
      <c r="E71" s="39" t="s">
        <v>95</v>
      </c>
      <c r="F71" s="38">
        <v>30775311</v>
      </c>
      <c r="G71" s="39" t="s">
        <v>146</v>
      </c>
      <c r="H71" s="38" t="s">
        <v>20</v>
      </c>
      <c r="I71" s="39" t="s">
        <v>44</v>
      </c>
      <c r="J71" s="39" t="s">
        <v>55</v>
      </c>
      <c r="K71" s="39" t="s">
        <v>147</v>
      </c>
      <c r="L71" s="26" t="b">
        <f t="shared" si="11"/>
        <v>0</v>
      </c>
      <c r="M71" s="41"/>
      <c r="N71" s="42">
        <v>25.8</v>
      </c>
      <c r="O71" s="28">
        <v>1</v>
      </c>
      <c r="P71" s="43">
        <f t="shared" si="12"/>
        <v>26.8</v>
      </c>
      <c r="Q71" s="44">
        <v>130</v>
      </c>
      <c r="R71" s="45">
        <v>0</v>
      </c>
      <c r="S71" s="32">
        <f t="shared" si="15"/>
        <v>41808</v>
      </c>
      <c r="T71" s="33">
        <f t="shared" si="13"/>
        <v>15134</v>
      </c>
      <c r="U71" s="34">
        <f t="shared" si="16"/>
        <v>56942</v>
      </c>
      <c r="V71" s="35">
        <f t="shared" si="17"/>
        <v>0</v>
      </c>
      <c r="W71" s="35">
        <f t="shared" si="14"/>
        <v>0</v>
      </c>
      <c r="X71" s="36">
        <f t="shared" si="18"/>
        <v>0</v>
      </c>
      <c r="Y71" s="37">
        <f t="shared" si="19"/>
        <v>56942</v>
      </c>
    </row>
    <row r="72" spans="1:25" s="2" customFormat="1" x14ac:dyDescent="0.25">
      <c r="A72" s="40" t="s">
        <v>20</v>
      </c>
      <c r="B72" s="38" t="s">
        <v>93</v>
      </c>
      <c r="C72" s="38" t="s">
        <v>94</v>
      </c>
      <c r="D72" s="38">
        <v>36063606</v>
      </c>
      <c r="E72" s="39" t="s">
        <v>95</v>
      </c>
      <c r="F72" s="38">
        <v>30775329</v>
      </c>
      <c r="G72" s="39" t="s">
        <v>148</v>
      </c>
      <c r="H72" s="38" t="s">
        <v>20</v>
      </c>
      <c r="I72" s="39" t="s">
        <v>25</v>
      </c>
      <c r="J72" s="39" t="s">
        <v>41</v>
      </c>
      <c r="K72" s="39" t="s">
        <v>149</v>
      </c>
      <c r="L72" s="26" t="b">
        <f t="shared" si="11"/>
        <v>0</v>
      </c>
      <c r="M72" s="41"/>
      <c r="N72" s="42">
        <v>57.5</v>
      </c>
      <c r="O72" s="28">
        <v>0.8</v>
      </c>
      <c r="P72" s="43">
        <f t="shared" si="12"/>
        <v>58.3</v>
      </c>
      <c r="Q72" s="44">
        <v>130</v>
      </c>
      <c r="R72" s="45">
        <v>0</v>
      </c>
      <c r="S72" s="32">
        <f t="shared" si="15"/>
        <v>90948</v>
      </c>
      <c r="T72" s="33">
        <f t="shared" si="13"/>
        <v>32923</v>
      </c>
      <c r="U72" s="34">
        <f t="shared" si="16"/>
        <v>123871</v>
      </c>
      <c r="V72" s="35">
        <f t="shared" si="17"/>
        <v>0</v>
      </c>
      <c r="W72" s="35">
        <f t="shared" si="14"/>
        <v>0</v>
      </c>
      <c r="X72" s="36">
        <f t="shared" si="18"/>
        <v>0</v>
      </c>
      <c r="Y72" s="37">
        <f t="shared" si="19"/>
        <v>123871</v>
      </c>
    </row>
    <row r="73" spans="1:25" s="2" customFormat="1" x14ac:dyDescent="0.25">
      <c r="A73" s="40" t="s">
        <v>20</v>
      </c>
      <c r="B73" s="38" t="s">
        <v>93</v>
      </c>
      <c r="C73" s="38" t="s">
        <v>94</v>
      </c>
      <c r="D73" s="38">
        <v>36063606</v>
      </c>
      <c r="E73" s="39" t="s">
        <v>95</v>
      </c>
      <c r="F73" s="38">
        <v>30775353</v>
      </c>
      <c r="G73" s="39" t="s">
        <v>132</v>
      </c>
      <c r="H73" s="38" t="s">
        <v>20</v>
      </c>
      <c r="I73" s="39" t="s">
        <v>59</v>
      </c>
      <c r="J73" s="39" t="s">
        <v>60</v>
      </c>
      <c r="K73" s="39" t="s">
        <v>150</v>
      </c>
      <c r="L73" s="26" t="b">
        <f t="shared" si="11"/>
        <v>0</v>
      </c>
      <c r="M73" s="41"/>
      <c r="N73" s="42">
        <v>55</v>
      </c>
      <c r="O73" s="28">
        <v>1</v>
      </c>
      <c r="P73" s="43">
        <f t="shared" si="12"/>
        <v>56</v>
      </c>
      <c r="Q73" s="44">
        <v>130</v>
      </c>
      <c r="R73" s="45">
        <v>0</v>
      </c>
      <c r="S73" s="32">
        <f t="shared" si="15"/>
        <v>87360</v>
      </c>
      <c r="T73" s="33">
        <f t="shared" si="13"/>
        <v>31624</v>
      </c>
      <c r="U73" s="34">
        <f t="shared" si="16"/>
        <v>118984</v>
      </c>
      <c r="V73" s="35">
        <f t="shared" si="17"/>
        <v>0</v>
      </c>
      <c r="W73" s="35">
        <f t="shared" si="14"/>
        <v>0</v>
      </c>
      <c r="X73" s="36">
        <f t="shared" si="18"/>
        <v>0</v>
      </c>
      <c r="Y73" s="37">
        <f t="shared" si="19"/>
        <v>118984</v>
      </c>
    </row>
    <row r="74" spans="1:25" s="2" customFormat="1" x14ac:dyDescent="0.25">
      <c r="A74" s="40" t="s">
        <v>20</v>
      </c>
      <c r="B74" s="38" t="s">
        <v>93</v>
      </c>
      <c r="C74" s="38" t="s">
        <v>94</v>
      </c>
      <c r="D74" s="38">
        <v>36063606</v>
      </c>
      <c r="E74" s="39" t="s">
        <v>95</v>
      </c>
      <c r="F74" s="38">
        <v>30775361</v>
      </c>
      <c r="G74" s="39" t="s">
        <v>102</v>
      </c>
      <c r="H74" s="38" t="s">
        <v>20</v>
      </c>
      <c r="I74" s="39" t="s">
        <v>25</v>
      </c>
      <c r="J74" s="39" t="s">
        <v>33</v>
      </c>
      <c r="K74" s="39" t="s">
        <v>151</v>
      </c>
      <c r="L74" s="26" t="b">
        <f t="shared" si="11"/>
        <v>0</v>
      </c>
      <c r="M74" s="41"/>
      <c r="N74" s="42">
        <v>36.9</v>
      </c>
      <c r="O74" s="28">
        <v>1</v>
      </c>
      <c r="P74" s="43">
        <f t="shared" si="12"/>
        <v>37.9</v>
      </c>
      <c r="Q74" s="44">
        <v>130</v>
      </c>
      <c r="R74" s="45">
        <v>0</v>
      </c>
      <c r="S74" s="32">
        <f t="shared" si="15"/>
        <v>59124</v>
      </c>
      <c r="T74" s="33">
        <f t="shared" si="13"/>
        <v>21403</v>
      </c>
      <c r="U74" s="34">
        <f t="shared" si="16"/>
        <v>80527</v>
      </c>
      <c r="V74" s="35">
        <f t="shared" si="17"/>
        <v>0</v>
      </c>
      <c r="W74" s="35">
        <f t="shared" si="14"/>
        <v>0</v>
      </c>
      <c r="X74" s="36">
        <f t="shared" si="18"/>
        <v>0</v>
      </c>
      <c r="Y74" s="37">
        <f t="shared" si="19"/>
        <v>80527</v>
      </c>
    </row>
    <row r="75" spans="1:25" s="2" customFormat="1" x14ac:dyDescent="0.25">
      <c r="A75" s="40" t="s">
        <v>20</v>
      </c>
      <c r="B75" s="38" t="s">
        <v>93</v>
      </c>
      <c r="C75" s="38" t="s">
        <v>94</v>
      </c>
      <c r="D75" s="38">
        <v>36063606</v>
      </c>
      <c r="E75" s="39" t="s">
        <v>95</v>
      </c>
      <c r="F75" s="38">
        <v>30775396</v>
      </c>
      <c r="G75" s="39" t="s">
        <v>152</v>
      </c>
      <c r="H75" s="38" t="s">
        <v>20</v>
      </c>
      <c r="I75" s="39" t="s">
        <v>59</v>
      </c>
      <c r="J75" s="39" t="s">
        <v>60</v>
      </c>
      <c r="K75" s="39" t="s">
        <v>153</v>
      </c>
      <c r="L75" s="26" t="b">
        <f t="shared" si="11"/>
        <v>0</v>
      </c>
      <c r="M75" s="41"/>
      <c r="N75" s="42">
        <v>34.199999999999996</v>
      </c>
      <c r="O75" s="28">
        <v>0</v>
      </c>
      <c r="P75" s="43">
        <f t="shared" si="12"/>
        <v>34.199999999999996</v>
      </c>
      <c r="Q75" s="44">
        <v>130</v>
      </c>
      <c r="R75" s="45">
        <v>0</v>
      </c>
      <c r="S75" s="32">
        <f t="shared" si="15"/>
        <v>53352</v>
      </c>
      <c r="T75" s="33">
        <f t="shared" si="13"/>
        <v>19313</v>
      </c>
      <c r="U75" s="34">
        <f t="shared" si="16"/>
        <v>72665</v>
      </c>
      <c r="V75" s="35">
        <f t="shared" si="17"/>
        <v>0</v>
      </c>
      <c r="W75" s="35">
        <f t="shared" si="14"/>
        <v>0</v>
      </c>
      <c r="X75" s="36">
        <f t="shared" si="18"/>
        <v>0</v>
      </c>
      <c r="Y75" s="37">
        <f t="shared" si="19"/>
        <v>72665</v>
      </c>
    </row>
    <row r="76" spans="1:25" s="2" customFormat="1" x14ac:dyDescent="0.25">
      <c r="A76" s="40" t="s">
        <v>20</v>
      </c>
      <c r="B76" s="38" t="s">
        <v>93</v>
      </c>
      <c r="C76" s="38" t="s">
        <v>94</v>
      </c>
      <c r="D76" s="38">
        <v>36063606</v>
      </c>
      <c r="E76" s="39" t="s">
        <v>95</v>
      </c>
      <c r="F76" s="38">
        <v>30775400</v>
      </c>
      <c r="G76" s="39" t="s">
        <v>154</v>
      </c>
      <c r="H76" s="38" t="s">
        <v>20</v>
      </c>
      <c r="I76" s="39" t="s">
        <v>38</v>
      </c>
      <c r="J76" s="39" t="s">
        <v>115</v>
      </c>
      <c r="K76" s="39" t="s">
        <v>155</v>
      </c>
      <c r="L76" s="26" t="b">
        <f t="shared" si="11"/>
        <v>0</v>
      </c>
      <c r="M76" s="41"/>
      <c r="N76" s="42">
        <v>23</v>
      </c>
      <c r="O76" s="28">
        <v>1.5</v>
      </c>
      <c r="P76" s="43">
        <f t="shared" si="12"/>
        <v>24.5</v>
      </c>
      <c r="Q76" s="44">
        <v>130</v>
      </c>
      <c r="R76" s="45">
        <v>0</v>
      </c>
      <c r="S76" s="32">
        <f t="shared" si="15"/>
        <v>38220</v>
      </c>
      <c r="T76" s="33">
        <f t="shared" si="13"/>
        <v>13836</v>
      </c>
      <c r="U76" s="34">
        <f t="shared" si="16"/>
        <v>52056</v>
      </c>
      <c r="V76" s="35">
        <f t="shared" si="17"/>
        <v>0</v>
      </c>
      <c r="W76" s="35">
        <f t="shared" si="14"/>
        <v>0</v>
      </c>
      <c r="X76" s="36">
        <f t="shared" si="18"/>
        <v>0</v>
      </c>
      <c r="Y76" s="37">
        <f t="shared" si="19"/>
        <v>52056</v>
      </c>
    </row>
    <row r="77" spans="1:25" s="2" customFormat="1" x14ac:dyDescent="0.25">
      <c r="A77" s="40" t="s">
        <v>20</v>
      </c>
      <c r="B77" s="38" t="s">
        <v>93</v>
      </c>
      <c r="C77" s="38" t="s">
        <v>94</v>
      </c>
      <c r="D77" s="38">
        <v>36063606</v>
      </c>
      <c r="E77" s="39" t="s">
        <v>95</v>
      </c>
      <c r="F77" s="38">
        <v>30775418</v>
      </c>
      <c r="G77" s="39" t="s">
        <v>134</v>
      </c>
      <c r="H77" s="38" t="s">
        <v>20</v>
      </c>
      <c r="I77" s="39" t="s">
        <v>38</v>
      </c>
      <c r="J77" s="39" t="s">
        <v>39</v>
      </c>
      <c r="K77" s="39" t="s">
        <v>156</v>
      </c>
      <c r="L77" s="26" t="b">
        <f t="shared" si="11"/>
        <v>0</v>
      </c>
      <c r="M77" s="41"/>
      <c r="N77" s="42">
        <v>33</v>
      </c>
      <c r="O77" s="28">
        <v>0</v>
      </c>
      <c r="P77" s="43">
        <f t="shared" si="12"/>
        <v>33</v>
      </c>
      <c r="Q77" s="44">
        <v>130</v>
      </c>
      <c r="R77" s="45">
        <v>0</v>
      </c>
      <c r="S77" s="32">
        <f t="shared" si="15"/>
        <v>51480</v>
      </c>
      <c r="T77" s="33">
        <f t="shared" si="13"/>
        <v>18636</v>
      </c>
      <c r="U77" s="34">
        <f t="shared" si="16"/>
        <v>70116</v>
      </c>
      <c r="V77" s="35">
        <f t="shared" si="17"/>
        <v>0</v>
      </c>
      <c r="W77" s="35">
        <f t="shared" si="14"/>
        <v>0</v>
      </c>
      <c r="X77" s="36">
        <f t="shared" si="18"/>
        <v>0</v>
      </c>
      <c r="Y77" s="37">
        <f t="shared" si="19"/>
        <v>70116</v>
      </c>
    </row>
    <row r="78" spans="1:25" s="2" customFormat="1" x14ac:dyDescent="0.25">
      <c r="A78" s="40" t="s">
        <v>20</v>
      </c>
      <c r="B78" s="38" t="s">
        <v>93</v>
      </c>
      <c r="C78" s="38" t="s">
        <v>94</v>
      </c>
      <c r="D78" s="38">
        <v>36063606</v>
      </c>
      <c r="E78" s="39" t="s">
        <v>95</v>
      </c>
      <c r="F78" s="38">
        <v>30775434</v>
      </c>
      <c r="G78" s="39" t="s">
        <v>134</v>
      </c>
      <c r="H78" s="38" t="s">
        <v>20</v>
      </c>
      <c r="I78" s="39" t="s">
        <v>48</v>
      </c>
      <c r="J78" s="39" t="s">
        <v>49</v>
      </c>
      <c r="K78" s="39" t="s">
        <v>157</v>
      </c>
      <c r="L78" s="26" t="b">
        <f t="shared" si="11"/>
        <v>0</v>
      </c>
      <c r="M78" s="41"/>
      <c r="N78" s="42">
        <v>46.5</v>
      </c>
      <c r="O78" s="28">
        <v>2</v>
      </c>
      <c r="P78" s="43">
        <f t="shared" si="12"/>
        <v>48.5</v>
      </c>
      <c r="Q78" s="44">
        <v>130</v>
      </c>
      <c r="R78" s="45">
        <v>0</v>
      </c>
      <c r="S78" s="32">
        <f t="shared" si="15"/>
        <v>75660</v>
      </c>
      <c r="T78" s="33">
        <f t="shared" si="13"/>
        <v>27389</v>
      </c>
      <c r="U78" s="34">
        <f t="shared" si="16"/>
        <v>103049</v>
      </c>
      <c r="V78" s="35">
        <f t="shared" si="17"/>
        <v>0</v>
      </c>
      <c r="W78" s="35">
        <f t="shared" si="14"/>
        <v>0</v>
      </c>
      <c r="X78" s="36">
        <f t="shared" si="18"/>
        <v>0</v>
      </c>
      <c r="Y78" s="37">
        <f t="shared" si="19"/>
        <v>103049</v>
      </c>
    </row>
    <row r="79" spans="1:25" s="2" customFormat="1" x14ac:dyDescent="0.25">
      <c r="A79" s="40" t="s">
        <v>20</v>
      </c>
      <c r="B79" s="38" t="s">
        <v>93</v>
      </c>
      <c r="C79" s="38" t="s">
        <v>94</v>
      </c>
      <c r="D79" s="38">
        <v>36063606</v>
      </c>
      <c r="E79" s="39" t="s">
        <v>95</v>
      </c>
      <c r="F79" s="38">
        <v>31780466</v>
      </c>
      <c r="G79" s="39" t="s">
        <v>158</v>
      </c>
      <c r="H79" s="38" t="s">
        <v>20</v>
      </c>
      <c r="I79" s="39" t="s">
        <v>38</v>
      </c>
      <c r="J79" s="39" t="s">
        <v>39</v>
      </c>
      <c r="K79" s="39" t="s">
        <v>159</v>
      </c>
      <c r="L79" s="26" t="b">
        <f t="shared" si="11"/>
        <v>0</v>
      </c>
      <c r="M79" s="41"/>
      <c r="N79" s="42">
        <v>57.1</v>
      </c>
      <c r="O79" s="28">
        <v>1</v>
      </c>
      <c r="P79" s="43">
        <f t="shared" si="12"/>
        <v>58.1</v>
      </c>
      <c r="Q79" s="44">
        <v>130</v>
      </c>
      <c r="R79" s="45">
        <v>0</v>
      </c>
      <c r="S79" s="32">
        <f t="shared" si="15"/>
        <v>90636</v>
      </c>
      <c r="T79" s="33">
        <f t="shared" si="13"/>
        <v>32810</v>
      </c>
      <c r="U79" s="34">
        <f t="shared" si="16"/>
        <v>123446</v>
      </c>
      <c r="V79" s="35">
        <f t="shared" si="17"/>
        <v>0</v>
      </c>
      <c r="W79" s="35">
        <f t="shared" si="14"/>
        <v>0</v>
      </c>
      <c r="X79" s="36">
        <f t="shared" si="18"/>
        <v>0</v>
      </c>
      <c r="Y79" s="37">
        <f t="shared" si="19"/>
        <v>123446</v>
      </c>
    </row>
    <row r="80" spans="1:25" s="2" customFormat="1" x14ac:dyDescent="0.25">
      <c r="A80" s="40" t="s">
        <v>20</v>
      </c>
      <c r="B80" s="38" t="s">
        <v>93</v>
      </c>
      <c r="C80" s="38" t="s">
        <v>94</v>
      </c>
      <c r="D80" s="38">
        <v>36063606</v>
      </c>
      <c r="E80" s="39" t="s">
        <v>95</v>
      </c>
      <c r="F80" s="38">
        <v>31787088</v>
      </c>
      <c r="G80" s="39" t="s">
        <v>160</v>
      </c>
      <c r="H80" s="38" t="s">
        <v>20</v>
      </c>
      <c r="I80" s="39" t="s">
        <v>38</v>
      </c>
      <c r="J80" s="39" t="s">
        <v>39</v>
      </c>
      <c r="K80" s="39" t="s">
        <v>161</v>
      </c>
      <c r="L80" s="26" t="b">
        <f t="shared" si="11"/>
        <v>0</v>
      </c>
      <c r="M80" s="41"/>
      <c r="N80" s="42">
        <v>63.599999999999902</v>
      </c>
      <c r="O80" s="28">
        <v>3</v>
      </c>
      <c r="P80" s="43">
        <f t="shared" si="12"/>
        <v>66.599999999999909</v>
      </c>
      <c r="Q80" s="44">
        <v>130</v>
      </c>
      <c r="R80" s="45">
        <v>0</v>
      </c>
      <c r="S80" s="32">
        <f t="shared" si="15"/>
        <v>103896</v>
      </c>
      <c r="T80" s="33">
        <f t="shared" si="13"/>
        <v>37610</v>
      </c>
      <c r="U80" s="34">
        <f t="shared" si="16"/>
        <v>141506</v>
      </c>
      <c r="V80" s="35">
        <f t="shared" si="17"/>
        <v>0</v>
      </c>
      <c r="W80" s="35">
        <f t="shared" si="14"/>
        <v>0</v>
      </c>
      <c r="X80" s="36">
        <f t="shared" si="18"/>
        <v>0</v>
      </c>
      <c r="Y80" s="37">
        <f t="shared" si="19"/>
        <v>141506</v>
      </c>
    </row>
    <row r="81" spans="1:25" s="2" customFormat="1" x14ac:dyDescent="0.25">
      <c r="A81" s="40" t="s">
        <v>20</v>
      </c>
      <c r="B81" s="38" t="s">
        <v>93</v>
      </c>
      <c r="C81" s="38" t="s">
        <v>94</v>
      </c>
      <c r="D81" s="38">
        <v>36063606</v>
      </c>
      <c r="E81" s="39" t="s">
        <v>95</v>
      </c>
      <c r="F81" s="38">
        <v>31793185</v>
      </c>
      <c r="G81" s="39" t="s">
        <v>110</v>
      </c>
      <c r="H81" s="38" t="s">
        <v>20</v>
      </c>
      <c r="I81" s="39" t="s">
        <v>48</v>
      </c>
      <c r="J81" s="39" t="s">
        <v>49</v>
      </c>
      <c r="K81" s="39" t="s">
        <v>162</v>
      </c>
      <c r="L81" s="26" t="b">
        <f t="shared" si="11"/>
        <v>0</v>
      </c>
      <c r="M81" s="41"/>
      <c r="N81" s="42">
        <v>59.4</v>
      </c>
      <c r="O81" s="28">
        <v>2</v>
      </c>
      <c r="P81" s="43">
        <f t="shared" si="12"/>
        <v>61.4</v>
      </c>
      <c r="Q81" s="44">
        <v>130</v>
      </c>
      <c r="R81" s="45">
        <v>0</v>
      </c>
      <c r="S81" s="32">
        <f t="shared" si="15"/>
        <v>95784</v>
      </c>
      <c r="T81" s="33">
        <f t="shared" si="13"/>
        <v>34674</v>
      </c>
      <c r="U81" s="34">
        <f t="shared" si="16"/>
        <v>130458</v>
      </c>
      <c r="V81" s="35">
        <f t="shared" si="17"/>
        <v>0</v>
      </c>
      <c r="W81" s="35">
        <f t="shared" si="14"/>
        <v>0</v>
      </c>
      <c r="X81" s="36">
        <f t="shared" si="18"/>
        <v>0</v>
      </c>
      <c r="Y81" s="37">
        <f t="shared" si="19"/>
        <v>130458</v>
      </c>
    </row>
    <row r="82" spans="1:25" s="2" customFormat="1" x14ac:dyDescent="0.25">
      <c r="A82" s="40" t="s">
        <v>20</v>
      </c>
      <c r="B82" s="38" t="s">
        <v>93</v>
      </c>
      <c r="C82" s="38" t="s">
        <v>94</v>
      </c>
      <c r="D82" s="38">
        <v>36063606</v>
      </c>
      <c r="E82" s="39" t="s">
        <v>95</v>
      </c>
      <c r="F82" s="38">
        <v>31797920</v>
      </c>
      <c r="G82" s="39" t="s">
        <v>163</v>
      </c>
      <c r="H82" s="38" t="s">
        <v>20</v>
      </c>
      <c r="I82" s="39" t="s">
        <v>44</v>
      </c>
      <c r="J82" s="39" t="s">
        <v>55</v>
      </c>
      <c r="K82" s="39" t="s">
        <v>147</v>
      </c>
      <c r="L82" s="26" t="b">
        <f t="shared" si="11"/>
        <v>0</v>
      </c>
      <c r="M82" s="41"/>
      <c r="N82" s="42">
        <v>33.6</v>
      </c>
      <c r="O82" s="28">
        <v>0</v>
      </c>
      <c r="P82" s="43">
        <f t="shared" si="12"/>
        <v>33.6</v>
      </c>
      <c r="Q82" s="44">
        <v>130</v>
      </c>
      <c r="R82" s="45">
        <v>0</v>
      </c>
      <c r="S82" s="32">
        <f t="shared" si="15"/>
        <v>52416</v>
      </c>
      <c r="T82" s="33">
        <f t="shared" si="13"/>
        <v>18975</v>
      </c>
      <c r="U82" s="34">
        <f t="shared" si="16"/>
        <v>71391</v>
      </c>
      <c r="V82" s="35">
        <f t="shared" si="17"/>
        <v>0</v>
      </c>
      <c r="W82" s="35">
        <f t="shared" si="14"/>
        <v>0</v>
      </c>
      <c r="X82" s="36">
        <f t="shared" si="18"/>
        <v>0</v>
      </c>
      <c r="Y82" s="37">
        <f t="shared" si="19"/>
        <v>71391</v>
      </c>
    </row>
    <row r="83" spans="1:25" s="2" customFormat="1" x14ac:dyDescent="0.25">
      <c r="A83" s="40" t="s">
        <v>20</v>
      </c>
      <c r="B83" s="38" t="s">
        <v>93</v>
      </c>
      <c r="C83" s="38" t="s">
        <v>94</v>
      </c>
      <c r="D83" s="38">
        <v>36063606</v>
      </c>
      <c r="E83" s="39" t="s">
        <v>95</v>
      </c>
      <c r="F83" s="38">
        <v>36064386</v>
      </c>
      <c r="G83" s="39" t="s">
        <v>164</v>
      </c>
      <c r="H83" s="38" t="s">
        <v>20</v>
      </c>
      <c r="I83" s="39" t="s">
        <v>79</v>
      </c>
      <c r="J83" s="39" t="s">
        <v>79</v>
      </c>
      <c r="K83" s="39" t="s">
        <v>165</v>
      </c>
      <c r="L83" s="26" t="b">
        <f t="shared" si="11"/>
        <v>0</v>
      </c>
      <c r="M83" s="41"/>
      <c r="N83" s="42">
        <v>20.5</v>
      </c>
      <c r="O83" s="28">
        <v>0</v>
      </c>
      <c r="P83" s="43">
        <f t="shared" si="12"/>
        <v>20.5</v>
      </c>
      <c r="Q83" s="44">
        <v>60</v>
      </c>
      <c r="R83" s="45">
        <v>0</v>
      </c>
      <c r="S83" s="32">
        <f t="shared" si="15"/>
        <v>14760</v>
      </c>
      <c r="T83" s="33">
        <f t="shared" si="13"/>
        <v>5343</v>
      </c>
      <c r="U83" s="34">
        <f t="shared" si="16"/>
        <v>20103</v>
      </c>
      <c r="V83" s="35">
        <f t="shared" si="17"/>
        <v>0</v>
      </c>
      <c r="W83" s="35">
        <f t="shared" si="14"/>
        <v>0</v>
      </c>
      <c r="X83" s="36">
        <f t="shared" si="18"/>
        <v>0</v>
      </c>
      <c r="Y83" s="37">
        <f t="shared" si="19"/>
        <v>20103</v>
      </c>
    </row>
    <row r="84" spans="1:25" s="2" customFormat="1" x14ac:dyDescent="0.25">
      <c r="A84" s="40" t="s">
        <v>20</v>
      </c>
      <c r="B84" s="38" t="s">
        <v>93</v>
      </c>
      <c r="C84" s="38" t="s">
        <v>94</v>
      </c>
      <c r="D84" s="38">
        <v>36063606</v>
      </c>
      <c r="E84" s="39" t="s">
        <v>95</v>
      </c>
      <c r="F84" s="38">
        <v>42128790</v>
      </c>
      <c r="G84" s="39" t="s">
        <v>166</v>
      </c>
      <c r="H84" s="38" t="s">
        <v>20</v>
      </c>
      <c r="I84" s="39" t="s">
        <v>44</v>
      </c>
      <c r="J84" s="39" t="s">
        <v>55</v>
      </c>
      <c r="K84" s="39" t="s">
        <v>167</v>
      </c>
      <c r="L84" s="26" t="b">
        <f t="shared" si="11"/>
        <v>0</v>
      </c>
      <c r="M84" s="41"/>
      <c r="N84" s="42">
        <v>42.6</v>
      </c>
      <c r="O84" s="28">
        <v>2</v>
      </c>
      <c r="P84" s="43">
        <f t="shared" si="12"/>
        <v>44.6</v>
      </c>
      <c r="Q84" s="44">
        <v>130</v>
      </c>
      <c r="R84" s="45">
        <v>0</v>
      </c>
      <c r="S84" s="32">
        <f t="shared" si="15"/>
        <v>69576</v>
      </c>
      <c r="T84" s="33">
        <f t="shared" si="13"/>
        <v>25187</v>
      </c>
      <c r="U84" s="34">
        <f t="shared" si="16"/>
        <v>94763</v>
      </c>
      <c r="V84" s="35">
        <f t="shared" si="17"/>
        <v>0</v>
      </c>
      <c r="W84" s="35">
        <f t="shared" si="14"/>
        <v>0</v>
      </c>
      <c r="X84" s="36">
        <f t="shared" si="18"/>
        <v>0</v>
      </c>
      <c r="Y84" s="37">
        <f t="shared" si="19"/>
        <v>94763</v>
      </c>
    </row>
    <row r="85" spans="1:25" s="2" customFormat="1" x14ac:dyDescent="0.25">
      <c r="A85" s="40" t="s">
        <v>20</v>
      </c>
      <c r="B85" s="38" t="s">
        <v>93</v>
      </c>
      <c r="C85" s="38" t="s">
        <v>94</v>
      </c>
      <c r="D85" s="38">
        <v>36063606</v>
      </c>
      <c r="E85" s="39" t="s">
        <v>95</v>
      </c>
      <c r="F85" s="38">
        <v>42128919</v>
      </c>
      <c r="G85" s="39" t="s">
        <v>51</v>
      </c>
      <c r="H85" s="38" t="s">
        <v>20</v>
      </c>
      <c r="I85" s="39" t="s">
        <v>79</v>
      </c>
      <c r="J85" s="39" t="s">
        <v>168</v>
      </c>
      <c r="K85" s="39" t="s">
        <v>169</v>
      </c>
      <c r="L85" s="26" t="b">
        <f t="shared" si="11"/>
        <v>0</v>
      </c>
      <c r="M85" s="41"/>
      <c r="N85" s="42">
        <v>89.2</v>
      </c>
      <c r="O85" s="28">
        <v>3.6</v>
      </c>
      <c r="P85" s="43">
        <f t="shared" si="12"/>
        <v>92.8</v>
      </c>
      <c r="Q85" s="44">
        <v>60</v>
      </c>
      <c r="R85" s="45">
        <v>0</v>
      </c>
      <c r="S85" s="32">
        <f t="shared" si="15"/>
        <v>66816</v>
      </c>
      <c r="T85" s="33">
        <f t="shared" si="13"/>
        <v>24187</v>
      </c>
      <c r="U85" s="34">
        <f t="shared" si="16"/>
        <v>91003</v>
      </c>
      <c r="V85" s="35">
        <f t="shared" si="17"/>
        <v>0</v>
      </c>
      <c r="W85" s="35">
        <f t="shared" si="14"/>
        <v>0</v>
      </c>
      <c r="X85" s="36">
        <f t="shared" si="18"/>
        <v>0</v>
      </c>
      <c r="Y85" s="37">
        <f t="shared" si="19"/>
        <v>91003</v>
      </c>
    </row>
    <row r="86" spans="1:25" s="2" customFormat="1" x14ac:dyDescent="0.25">
      <c r="A86" s="40" t="s">
        <v>20</v>
      </c>
      <c r="B86" s="38" t="s">
        <v>93</v>
      </c>
      <c r="C86" s="38" t="s">
        <v>94</v>
      </c>
      <c r="D86" s="38">
        <v>36063606</v>
      </c>
      <c r="E86" s="39" t="s">
        <v>95</v>
      </c>
      <c r="F86" s="38">
        <v>42253888</v>
      </c>
      <c r="G86" s="39" t="s">
        <v>170</v>
      </c>
      <c r="H86" s="38" t="s">
        <v>20</v>
      </c>
      <c r="I86" s="39" t="s">
        <v>44</v>
      </c>
      <c r="J86" s="39" t="s">
        <v>55</v>
      </c>
      <c r="K86" s="39" t="s">
        <v>171</v>
      </c>
      <c r="L86" s="26" t="b">
        <f t="shared" si="11"/>
        <v>0</v>
      </c>
      <c r="M86" s="41"/>
      <c r="N86" s="42">
        <v>33</v>
      </c>
      <c r="O86" s="28">
        <v>0</v>
      </c>
      <c r="P86" s="43">
        <f t="shared" si="12"/>
        <v>33</v>
      </c>
      <c r="Q86" s="44">
        <v>130</v>
      </c>
      <c r="R86" s="45">
        <v>0</v>
      </c>
      <c r="S86" s="32">
        <f t="shared" si="15"/>
        <v>51480</v>
      </c>
      <c r="T86" s="33">
        <f t="shared" si="13"/>
        <v>18636</v>
      </c>
      <c r="U86" s="34">
        <f t="shared" si="16"/>
        <v>70116</v>
      </c>
      <c r="V86" s="35">
        <f t="shared" si="17"/>
        <v>0</v>
      </c>
      <c r="W86" s="35">
        <f t="shared" si="14"/>
        <v>0</v>
      </c>
      <c r="X86" s="36">
        <f t="shared" si="18"/>
        <v>0</v>
      </c>
      <c r="Y86" s="37">
        <f t="shared" si="19"/>
        <v>70116</v>
      </c>
    </row>
    <row r="87" spans="1:25" s="2" customFormat="1" x14ac:dyDescent="0.25">
      <c r="A87" s="40" t="s">
        <v>20</v>
      </c>
      <c r="B87" s="38" t="s">
        <v>93</v>
      </c>
      <c r="C87" s="38" t="s">
        <v>94</v>
      </c>
      <c r="D87" s="38">
        <v>36063606</v>
      </c>
      <c r="E87" s="39" t="s">
        <v>95</v>
      </c>
      <c r="F87" s="38">
        <v>42253900</v>
      </c>
      <c r="G87" s="39" t="s">
        <v>172</v>
      </c>
      <c r="H87" s="38" t="s">
        <v>20</v>
      </c>
      <c r="I87" s="39" t="s">
        <v>44</v>
      </c>
      <c r="J87" s="39" t="s">
        <v>55</v>
      </c>
      <c r="K87" s="39" t="s">
        <v>173</v>
      </c>
      <c r="L87" s="26" t="b">
        <f t="shared" si="11"/>
        <v>0</v>
      </c>
      <c r="M87" s="41"/>
      <c r="N87" s="42">
        <v>36.5</v>
      </c>
      <c r="O87" s="28">
        <v>0</v>
      </c>
      <c r="P87" s="43">
        <f t="shared" si="12"/>
        <v>36.5</v>
      </c>
      <c r="Q87" s="44">
        <v>130</v>
      </c>
      <c r="R87" s="45">
        <v>0</v>
      </c>
      <c r="S87" s="32">
        <f t="shared" si="15"/>
        <v>56940</v>
      </c>
      <c r="T87" s="33">
        <f t="shared" si="13"/>
        <v>20612</v>
      </c>
      <c r="U87" s="34">
        <f t="shared" si="16"/>
        <v>77552</v>
      </c>
      <c r="V87" s="35">
        <f t="shared" si="17"/>
        <v>0</v>
      </c>
      <c r="W87" s="35">
        <f t="shared" si="14"/>
        <v>0</v>
      </c>
      <c r="X87" s="36">
        <f t="shared" si="18"/>
        <v>0</v>
      </c>
      <c r="Y87" s="37">
        <f t="shared" si="19"/>
        <v>77552</v>
      </c>
    </row>
    <row r="88" spans="1:25" s="46" customFormat="1" x14ac:dyDescent="0.25">
      <c r="A88" s="40" t="s">
        <v>20</v>
      </c>
      <c r="B88" s="38" t="s">
        <v>93</v>
      </c>
      <c r="C88" s="38" t="s">
        <v>94</v>
      </c>
      <c r="D88" s="38">
        <v>36063606</v>
      </c>
      <c r="E88" s="39" t="s">
        <v>95</v>
      </c>
      <c r="F88" s="38">
        <v>53242726</v>
      </c>
      <c r="G88" s="39" t="s">
        <v>51</v>
      </c>
      <c r="H88" s="38" t="s">
        <v>20</v>
      </c>
      <c r="I88" s="39" t="s">
        <v>44</v>
      </c>
      <c r="J88" s="39" t="s">
        <v>55</v>
      </c>
      <c r="K88" s="39" t="s">
        <v>174</v>
      </c>
      <c r="L88" s="26" t="b">
        <f t="shared" si="11"/>
        <v>0</v>
      </c>
      <c r="M88" s="41"/>
      <c r="N88" s="42">
        <v>43.3</v>
      </c>
      <c r="O88" s="28">
        <v>0.9</v>
      </c>
      <c r="P88" s="43">
        <f t="shared" si="12"/>
        <v>44.199999999999996</v>
      </c>
      <c r="Q88" s="44">
        <v>130</v>
      </c>
      <c r="R88" s="45">
        <v>0</v>
      </c>
      <c r="S88" s="32">
        <f t="shared" si="15"/>
        <v>68952</v>
      </c>
      <c r="T88" s="33">
        <f t="shared" si="13"/>
        <v>24961</v>
      </c>
      <c r="U88" s="34">
        <f t="shared" si="16"/>
        <v>93913</v>
      </c>
      <c r="V88" s="35">
        <f t="shared" si="17"/>
        <v>0</v>
      </c>
      <c r="W88" s="35">
        <f t="shared" si="14"/>
        <v>0</v>
      </c>
      <c r="X88" s="36">
        <f t="shared" si="18"/>
        <v>0</v>
      </c>
      <c r="Y88" s="37">
        <f t="shared" si="19"/>
        <v>93913</v>
      </c>
    </row>
    <row r="89" spans="1:25" s="2" customFormat="1" x14ac:dyDescent="0.25">
      <c r="A89" s="40" t="s">
        <v>20</v>
      </c>
      <c r="B89" s="38" t="s">
        <v>93</v>
      </c>
      <c r="C89" s="38" t="s">
        <v>94</v>
      </c>
      <c r="D89" s="38">
        <v>36063606</v>
      </c>
      <c r="E89" s="39" t="s">
        <v>95</v>
      </c>
      <c r="F89" s="38">
        <v>53242742</v>
      </c>
      <c r="G89" s="39" t="s">
        <v>51</v>
      </c>
      <c r="H89" s="38" t="s">
        <v>20</v>
      </c>
      <c r="I89" s="39" t="s">
        <v>48</v>
      </c>
      <c r="J89" s="39" t="s">
        <v>49</v>
      </c>
      <c r="K89" s="39" t="s">
        <v>175</v>
      </c>
      <c r="L89" s="26" t="b">
        <f t="shared" si="11"/>
        <v>0</v>
      </c>
      <c r="M89" s="41"/>
      <c r="N89" s="42">
        <v>62.4</v>
      </c>
      <c r="O89" s="28">
        <v>3</v>
      </c>
      <c r="P89" s="43">
        <f t="shared" si="12"/>
        <v>65.400000000000006</v>
      </c>
      <c r="Q89" s="44">
        <v>130</v>
      </c>
      <c r="R89" s="45">
        <v>0</v>
      </c>
      <c r="S89" s="32">
        <f t="shared" si="15"/>
        <v>102024</v>
      </c>
      <c r="T89" s="33">
        <f t="shared" si="13"/>
        <v>36933</v>
      </c>
      <c r="U89" s="34">
        <f t="shared" si="16"/>
        <v>138957</v>
      </c>
      <c r="V89" s="35">
        <f t="shared" si="17"/>
        <v>0</v>
      </c>
      <c r="W89" s="35">
        <f t="shared" si="14"/>
        <v>0</v>
      </c>
      <c r="X89" s="36">
        <f t="shared" si="18"/>
        <v>0</v>
      </c>
      <c r="Y89" s="37">
        <f t="shared" si="19"/>
        <v>138957</v>
      </c>
    </row>
    <row r="90" spans="1:25" s="2" customFormat="1" x14ac:dyDescent="0.25">
      <c r="A90" s="40" t="s">
        <v>20</v>
      </c>
      <c r="B90" s="38" t="s">
        <v>93</v>
      </c>
      <c r="C90" s="38" t="s">
        <v>94</v>
      </c>
      <c r="D90" s="38">
        <v>36063606</v>
      </c>
      <c r="E90" s="39" t="s">
        <v>95</v>
      </c>
      <c r="F90" s="38">
        <v>56266774</v>
      </c>
      <c r="G90" s="39" t="s">
        <v>51</v>
      </c>
      <c r="H90" s="38" t="s">
        <v>20</v>
      </c>
      <c r="I90" s="39" t="s">
        <v>77</v>
      </c>
      <c r="J90" s="39" t="s">
        <v>77</v>
      </c>
      <c r="K90" s="39" t="s">
        <v>176</v>
      </c>
      <c r="L90" s="26" t="b">
        <f t="shared" si="11"/>
        <v>0</v>
      </c>
      <c r="M90" s="41"/>
      <c r="N90" s="42">
        <v>34.1</v>
      </c>
      <c r="O90" s="28">
        <v>1.5</v>
      </c>
      <c r="P90" s="43">
        <f t="shared" si="12"/>
        <v>35.6</v>
      </c>
      <c r="Q90" s="44">
        <v>60</v>
      </c>
      <c r="R90" s="45">
        <v>0</v>
      </c>
      <c r="S90" s="32">
        <f t="shared" si="15"/>
        <v>25632</v>
      </c>
      <c r="T90" s="33">
        <f t="shared" si="13"/>
        <v>9279</v>
      </c>
      <c r="U90" s="34">
        <f t="shared" si="16"/>
        <v>34911</v>
      </c>
      <c r="V90" s="35">
        <f t="shared" si="17"/>
        <v>0</v>
      </c>
      <c r="W90" s="35">
        <f t="shared" si="14"/>
        <v>0</v>
      </c>
      <c r="X90" s="36">
        <f t="shared" si="18"/>
        <v>0</v>
      </c>
      <c r="Y90" s="37">
        <f t="shared" si="19"/>
        <v>34911</v>
      </c>
    </row>
    <row r="91" spans="1:25" s="2" customFormat="1" ht="60" x14ac:dyDescent="0.25">
      <c r="A91" s="40" t="s">
        <v>20</v>
      </c>
      <c r="B91" s="38" t="s">
        <v>93</v>
      </c>
      <c r="C91" s="38" t="s">
        <v>94</v>
      </c>
      <c r="D91" s="38">
        <v>36063606</v>
      </c>
      <c r="E91" s="47" t="s">
        <v>95</v>
      </c>
      <c r="F91" s="38">
        <v>56899017</v>
      </c>
      <c r="G91" s="48" t="s">
        <v>177</v>
      </c>
      <c r="H91" s="38" t="s">
        <v>20</v>
      </c>
      <c r="I91" s="47" t="s">
        <v>79</v>
      </c>
      <c r="J91" s="47" t="s">
        <v>79</v>
      </c>
      <c r="K91" s="47" t="s">
        <v>178</v>
      </c>
      <c r="L91" s="26" t="b">
        <f t="shared" si="11"/>
        <v>0</v>
      </c>
      <c r="M91" s="41"/>
      <c r="N91" s="42">
        <v>14.100000000000001</v>
      </c>
      <c r="O91" s="28">
        <v>0</v>
      </c>
      <c r="P91" s="43">
        <f t="shared" si="12"/>
        <v>14.100000000000001</v>
      </c>
      <c r="Q91" s="44">
        <v>60</v>
      </c>
      <c r="R91" s="45">
        <v>0</v>
      </c>
      <c r="S91" s="32">
        <f t="shared" si="15"/>
        <v>10152</v>
      </c>
      <c r="T91" s="33">
        <f t="shared" si="13"/>
        <v>3675</v>
      </c>
      <c r="U91" s="34">
        <f t="shared" si="16"/>
        <v>13827</v>
      </c>
      <c r="V91" s="35">
        <f t="shared" si="17"/>
        <v>0</v>
      </c>
      <c r="W91" s="35">
        <f t="shared" si="14"/>
        <v>0</v>
      </c>
      <c r="X91" s="36">
        <f>V91+W91</f>
        <v>0</v>
      </c>
      <c r="Y91" s="37">
        <f t="shared" si="19"/>
        <v>13827</v>
      </c>
    </row>
    <row r="92" spans="1:25" s="2" customFormat="1" x14ac:dyDescent="0.25">
      <c r="A92" s="40" t="s">
        <v>20</v>
      </c>
      <c r="B92" s="38" t="s">
        <v>93</v>
      </c>
      <c r="C92" s="38" t="s">
        <v>94</v>
      </c>
      <c r="D92" s="38">
        <v>36063606</v>
      </c>
      <c r="E92" s="47" t="s">
        <v>95</v>
      </c>
      <c r="F92" s="38">
        <v>56901054</v>
      </c>
      <c r="G92" s="48" t="s">
        <v>130</v>
      </c>
      <c r="H92" s="38" t="s">
        <v>20</v>
      </c>
      <c r="I92" s="47" t="s">
        <v>44</v>
      </c>
      <c r="J92" s="47" t="s">
        <v>55</v>
      </c>
      <c r="K92" s="47" t="s">
        <v>179</v>
      </c>
      <c r="L92" s="26" t="b">
        <f t="shared" si="11"/>
        <v>0</v>
      </c>
      <c r="M92" s="41"/>
      <c r="N92" s="42">
        <v>31.3</v>
      </c>
      <c r="O92" s="28">
        <v>0.6</v>
      </c>
      <c r="P92" s="43">
        <f t="shared" si="12"/>
        <v>31.900000000000002</v>
      </c>
      <c r="Q92" s="44">
        <v>130</v>
      </c>
      <c r="R92" s="45">
        <v>0</v>
      </c>
      <c r="S92" s="32">
        <f t="shared" si="15"/>
        <v>49764</v>
      </c>
      <c r="T92" s="33">
        <f t="shared" si="13"/>
        <v>18015</v>
      </c>
      <c r="U92" s="34">
        <f t="shared" si="16"/>
        <v>67779</v>
      </c>
      <c r="V92" s="35">
        <f t="shared" si="17"/>
        <v>0</v>
      </c>
      <c r="W92" s="35">
        <f t="shared" si="14"/>
        <v>0</v>
      </c>
      <c r="X92" s="36">
        <f t="shared" ref="X92:X155" si="20">V92+W92</f>
        <v>0</v>
      </c>
      <c r="Y92" s="37">
        <f t="shared" si="19"/>
        <v>67779</v>
      </c>
    </row>
    <row r="93" spans="1:25" s="2" customFormat="1" x14ac:dyDescent="0.25">
      <c r="A93" s="40" t="s">
        <v>20</v>
      </c>
      <c r="B93" s="38" t="s">
        <v>180</v>
      </c>
      <c r="C93" s="38" t="s">
        <v>181</v>
      </c>
      <c r="D93" s="38">
        <v>305863</v>
      </c>
      <c r="E93" s="39" t="s">
        <v>182</v>
      </c>
      <c r="F93" s="38">
        <v>710003242</v>
      </c>
      <c r="G93" s="39" t="s">
        <v>183</v>
      </c>
      <c r="H93" s="38" t="s">
        <v>20</v>
      </c>
      <c r="I93" s="39" t="s">
        <v>79</v>
      </c>
      <c r="J93" s="39" t="s">
        <v>184</v>
      </c>
      <c r="K93" s="39" t="s">
        <v>185</v>
      </c>
      <c r="L93" s="26" t="b">
        <f t="shared" si="11"/>
        <v>0</v>
      </c>
      <c r="M93" s="41"/>
      <c r="N93" s="42">
        <v>2</v>
      </c>
      <c r="O93" s="28">
        <v>0</v>
      </c>
      <c r="P93" s="43">
        <f t="shared" si="12"/>
        <v>2</v>
      </c>
      <c r="Q93" s="44">
        <v>60</v>
      </c>
      <c r="R93" s="45">
        <v>0</v>
      </c>
      <c r="S93" s="32">
        <f t="shared" si="15"/>
        <v>1440</v>
      </c>
      <c r="T93" s="33">
        <f t="shared" si="13"/>
        <v>521</v>
      </c>
      <c r="U93" s="34">
        <f t="shared" si="16"/>
        <v>1961</v>
      </c>
      <c r="V93" s="35">
        <f t="shared" si="17"/>
        <v>0</v>
      </c>
      <c r="W93" s="35">
        <f t="shared" si="14"/>
        <v>0</v>
      </c>
      <c r="X93" s="36">
        <f t="shared" si="20"/>
        <v>0</v>
      </c>
      <c r="Y93" s="37">
        <f t="shared" si="19"/>
        <v>1961</v>
      </c>
    </row>
    <row r="94" spans="1:25" s="2" customFormat="1" x14ac:dyDescent="0.25">
      <c r="A94" s="40" t="s">
        <v>20</v>
      </c>
      <c r="B94" s="38" t="s">
        <v>180</v>
      </c>
      <c r="C94" s="38" t="s">
        <v>186</v>
      </c>
      <c r="D94" s="38">
        <v>305979</v>
      </c>
      <c r="E94" s="39" t="s">
        <v>187</v>
      </c>
      <c r="F94" s="38">
        <v>710003471</v>
      </c>
      <c r="G94" s="39" t="s">
        <v>188</v>
      </c>
      <c r="H94" s="38" t="s">
        <v>20</v>
      </c>
      <c r="I94" s="39" t="s">
        <v>79</v>
      </c>
      <c r="J94" s="39" t="s">
        <v>189</v>
      </c>
      <c r="K94" s="39" t="s">
        <v>190</v>
      </c>
      <c r="L94" s="26" t="b">
        <f t="shared" si="11"/>
        <v>0</v>
      </c>
      <c r="M94" s="41"/>
      <c r="N94" s="42">
        <v>11.7</v>
      </c>
      <c r="O94" s="28">
        <v>0</v>
      </c>
      <c r="P94" s="43">
        <f t="shared" si="12"/>
        <v>11.7</v>
      </c>
      <c r="Q94" s="44">
        <v>60</v>
      </c>
      <c r="R94" s="45">
        <v>0</v>
      </c>
      <c r="S94" s="32">
        <f t="shared" si="15"/>
        <v>8424</v>
      </c>
      <c r="T94" s="33">
        <f t="shared" si="13"/>
        <v>3049</v>
      </c>
      <c r="U94" s="34">
        <f t="shared" si="16"/>
        <v>11473</v>
      </c>
      <c r="V94" s="35">
        <f t="shared" si="17"/>
        <v>0</v>
      </c>
      <c r="W94" s="35">
        <f t="shared" si="14"/>
        <v>0</v>
      </c>
      <c r="X94" s="36">
        <f t="shared" si="20"/>
        <v>0</v>
      </c>
      <c r="Y94" s="37">
        <f t="shared" si="19"/>
        <v>11473</v>
      </c>
    </row>
    <row r="95" spans="1:25" s="2" customFormat="1" x14ac:dyDescent="0.25">
      <c r="A95" s="40" t="s">
        <v>20</v>
      </c>
      <c r="B95" s="38" t="s">
        <v>180</v>
      </c>
      <c r="C95" s="38" t="s">
        <v>191</v>
      </c>
      <c r="D95" s="38">
        <v>305987</v>
      </c>
      <c r="E95" s="39" t="s">
        <v>192</v>
      </c>
      <c r="F95" s="38">
        <v>305987</v>
      </c>
      <c r="G95" s="39" t="s">
        <v>192</v>
      </c>
      <c r="H95" s="38" t="s">
        <v>20</v>
      </c>
      <c r="I95" s="39" t="s">
        <v>79</v>
      </c>
      <c r="J95" s="39" t="s">
        <v>193</v>
      </c>
      <c r="K95" s="39" t="s">
        <v>194</v>
      </c>
      <c r="L95" s="26" t="b">
        <f t="shared" si="11"/>
        <v>1</v>
      </c>
      <c r="M95" s="41"/>
      <c r="N95" s="42">
        <v>10</v>
      </c>
      <c r="O95" s="28">
        <v>0</v>
      </c>
      <c r="P95" s="43">
        <f t="shared" si="12"/>
        <v>10</v>
      </c>
      <c r="Q95" s="44">
        <v>60</v>
      </c>
      <c r="R95" s="45">
        <v>0</v>
      </c>
      <c r="S95" s="32">
        <f t="shared" si="15"/>
        <v>7200</v>
      </c>
      <c r="T95" s="33">
        <f t="shared" si="13"/>
        <v>2606</v>
      </c>
      <c r="U95" s="34">
        <f t="shared" si="16"/>
        <v>9806</v>
      </c>
      <c r="V95" s="35">
        <f t="shared" si="17"/>
        <v>0</v>
      </c>
      <c r="W95" s="35">
        <f t="shared" si="14"/>
        <v>0</v>
      </c>
      <c r="X95" s="36">
        <f t="shared" si="20"/>
        <v>0</v>
      </c>
      <c r="Y95" s="37">
        <f t="shared" si="19"/>
        <v>9806</v>
      </c>
    </row>
    <row r="96" spans="1:25" s="2" customFormat="1" x14ac:dyDescent="0.25">
      <c r="A96" s="40" t="s">
        <v>20</v>
      </c>
      <c r="B96" s="38" t="s">
        <v>180</v>
      </c>
      <c r="C96" s="38" t="s">
        <v>195</v>
      </c>
      <c r="D96" s="38">
        <v>305995</v>
      </c>
      <c r="E96" s="47" t="s">
        <v>196</v>
      </c>
      <c r="F96" s="38">
        <v>710296347</v>
      </c>
      <c r="G96" s="48" t="s">
        <v>188</v>
      </c>
      <c r="H96" s="38" t="s">
        <v>20</v>
      </c>
      <c r="I96" s="47" t="s">
        <v>79</v>
      </c>
      <c r="J96" s="47" t="s">
        <v>197</v>
      </c>
      <c r="K96" s="47" t="s">
        <v>198</v>
      </c>
      <c r="L96" s="26" t="b">
        <f t="shared" si="11"/>
        <v>0</v>
      </c>
      <c r="M96" s="41"/>
      <c r="N96" s="42">
        <v>3</v>
      </c>
      <c r="O96" s="28">
        <v>0</v>
      </c>
      <c r="P96" s="43">
        <f t="shared" si="12"/>
        <v>3</v>
      </c>
      <c r="Q96" s="44">
        <v>60</v>
      </c>
      <c r="R96" s="45">
        <v>0</v>
      </c>
      <c r="S96" s="32">
        <f t="shared" si="15"/>
        <v>2160</v>
      </c>
      <c r="T96" s="33">
        <f t="shared" si="13"/>
        <v>782</v>
      </c>
      <c r="U96" s="34">
        <f t="shared" si="16"/>
        <v>2942</v>
      </c>
      <c r="V96" s="35">
        <f t="shared" si="17"/>
        <v>0</v>
      </c>
      <c r="W96" s="35">
        <f t="shared" si="14"/>
        <v>0</v>
      </c>
      <c r="X96" s="36">
        <f t="shared" si="20"/>
        <v>0</v>
      </c>
      <c r="Y96" s="37">
        <f t="shared" si="19"/>
        <v>2942</v>
      </c>
    </row>
    <row r="97" spans="1:25" s="2" customFormat="1" x14ac:dyDescent="0.25">
      <c r="A97" s="40" t="s">
        <v>20</v>
      </c>
      <c r="B97" s="38" t="s">
        <v>180</v>
      </c>
      <c r="C97" s="38" t="s">
        <v>199</v>
      </c>
      <c r="D97" s="38">
        <v>306037</v>
      </c>
      <c r="E97" s="39" t="s">
        <v>200</v>
      </c>
      <c r="F97" s="38">
        <v>306037</v>
      </c>
      <c r="G97" s="39" t="s">
        <v>200</v>
      </c>
      <c r="H97" s="38" t="s">
        <v>20</v>
      </c>
      <c r="I97" s="39" t="s">
        <v>79</v>
      </c>
      <c r="J97" s="39" t="s">
        <v>201</v>
      </c>
      <c r="K97" s="39" t="s">
        <v>202</v>
      </c>
      <c r="L97" s="26" t="b">
        <f t="shared" si="11"/>
        <v>1</v>
      </c>
      <c r="M97" s="41"/>
      <c r="N97" s="42">
        <v>4</v>
      </c>
      <c r="O97" s="28">
        <v>0</v>
      </c>
      <c r="P97" s="43">
        <f t="shared" si="12"/>
        <v>4</v>
      </c>
      <c r="Q97" s="44">
        <v>60</v>
      </c>
      <c r="R97" s="45">
        <v>0</v>
      </c>
      <c r="S97" s="32">
        <f t="shared" si="15"/>
        <v>2880</v>
      </c>
      <c r="T97" s="33">
        <f t="shared" si="13"/>
        <v>1043</v>
      </c>
      <c r="U97" s="34">
        <f t="shared" si="16"/>
        <v>3923</v>
      </c>
      <c r="V97" s="35">
        <f t="shared" si="17"/>
        <v>0</v>
      </c>
      <c r="W97" s="35">
        <f t="shared" si="14"/>
        <v>0</v>
      </c>
      <c r="X97" s="36">
        <f t="shared" si="20"/>
        <v>0</v>
      </c>
      <c r="Y97" s="37">
        <f t="shared" si="19"/>
        <v>3923</v>
      </c>
    </row>
    <row r="98" spans="1:25" s="2" customFormat="1" x14ac:dyDescent="0.25">
      <c r="A98" s="40" t="s">
        <v>20</v>
      </c>
      <c r="B98" s="38" t="s">
        <v>180</v>
      </c>
      <c r="C98" s="38" t="s">
        <v>203</v>
      </c>
      <c r="D98" s="38">
        <v>306061</v>
      </c>
      <c r="E98" s="39" t="s">
        <v>204</v>
      </c>
      <c r="F98" s="38">
        <v>306061</v>
      </c>
      <c r="G98" s="39" t="s">
        <v>204</v>
      </c>
      <c r="H98" s="38" t="s">
        <v>20</v>
      </c>
      <c r="I98" s="39" t="s">
        <v>79</v>
      </c>
      <c r="J98" s="39" t="s">
        <v>205</v>
      </c>
      <c r="K98" s="39" t="s">
        <v>206</v>
      </c>
      <c r="L98" s="26" t="b">
        <f t="shared" si="11"/>
        <v>1</v>
      </c>
      <c r="M98" s="41"/>
      <c r="N98" s="42">
        <v>10.7</v>
      </c>
      <c r="O98" s="28">
        <v>0</v>
      </c>
      <c r="P98" s="43">
        <f t="shared" si="12"/>
        <v>10.7</v>
      </c>
      <c r="Q98" s="44">
        <v>60</v>
      </c>
      <c r="R98" s="45">
        <v>0</v>
      </c>
      <c r="S98" s="32">
        <f t="shared" si="15"/>
        <v>7704</v>
      </c>
      <c r="T98" s="33">
        <f t="shared" si="13"/>
        <v>2789</v>
      </c>
      <c r="U98" s="34">
        <f t="shared" si="16"/>
        <v>10493</v>
      </c>
      <c r="V98" s="35">
        <f t="shared" si="17"/>
        <v>0</v>
      </c>
      <c r="W98" s="35">
        <f t="shared" si="14"/>
        <v>0</v>
      </c>
      <c r="X98" s="36">
        <f t="shared" si="20"/>
        <v>0</v>
      </c>
      <c r="Y98" s="37">
        <f t="shared" si="19"/>
        <v>10493</v>
      </c>
    </row>
    <row r="99" spans="1:25" s="2" customFormat="1" x14ac:dyDescent="0.25">
      <c r="A99" s="40" t="s">
        <v>20</v>
      </c>
      <c r="B99" s="38" t="s">
        <v>180</v>
      </c>
      <c r="C99" s="38" t="s">
        <v>203</v>
      </c>
      <c r="D99" s="38">
        <v>306061</v>
      </c>
      <c r="E99" s="39" t="s">
        <v>204</v>
      </c>
      <c r="F99" s="38">
        <v>36062243</v>
      </c>
      <c r="G99" s="39" t="s">
        <v>207</v>
      </c>
      <c r="H99" s="38" t="s">
        <v>20</v>
      </c>
      <c r="I99" s="39" t="s">
        <v>79</v>
      </c>
      <c r="J99" s="39" t="s">
        <v>205</v>
      </c>
      <c r="K99" s="39" t="s">
        <v>208</v>
      </c>
      <c r="L99" s="26" t="b">
        <f t="shared" si="11"/>
        <v>0</v>
      </c>
      <c r="M99" s="41"/>
      <c r="N99" s="42">
        <v>29.8</v>
      </c>
      <c r="O99" s="28">
        <v>0</v>
      </c>
      <c r="P99" s="43">
        <f t="shared" si="12"/>
        <v>29.8</v>
      </c>
      <c r="Q99" s="44">
        <v>60</v>
      </c>
      <c r="R99" s="45">
        <v>0</v>
      </c>
      <c r="S99" s="32">
        <f t="shared" si="15"/>
        <v>21456</v>
      </c>
      <c r="T99" s="33">
        <f t="shared" si="13"/>
        <v>7767</v>
      </c>
      <c r="U99" s="34">
        <f t="shared" si="16"/>
        <v>29223</v>
      </c>
      <c r="V99" s="35">
        <f t="shared" si="17"/>
        <v>0</v>
      </c>
      <c r="W99" s="35">
        <f t="shared" si="14"/>
        <v>0</v>
      </c>
      <c r="X99" s="36">
        <f t="shared" si="20"/>
        <v>0</v>
      </c>
      <c r="Y99" s="37">
        <f t="shared" si="19"/>
        <v>29223</v>
      </c>
    </row>
    <row r="100" spans="1:25" s="2" customFormat="1" x14ac:dyDescent="0.25">
      <c r="A100" s="40" t="s">
        <v>20</v>
      </c>
      <c r="B100" s="38" t="s">
        <v>180</v>
      </c>
      <c r="C100" s="38" t="s">
        <v>209</v>
      </c>
      <c r="D100" s="38">
        <v>306142</v>
      </c>
      <c r="E100" s="39" t="s">
        <v>210</v>
      </c>
      <c r="F100" s="38">
        <v>306142</v>
      </c>
      <c r="G100" s="39" t="s">
        <v>210</v>
      </c>
      <c r="H100" s="38" t="s">
        <v>20</v>
      </c>
      <c r="I100" s="39" t="s">
        <v>79</v>
      </c>
      <c r="J100" s="39" t="s">
        <v>211</v>
      </c>
      <c r="K100" s="39" t="s">
        <v>212</v>
      </c>
      <c r="L100" s="26" t="b">
        <f t="shared" si="11"/>
        <v>1</v>
      </c>
      <c r="M100" s="41"/>
      <c r="N100" s="42">
        <v>9.3000000000000007</v>
      </c>
      <c r="O100" s="28">
        <v>0</v>
      </c>
      <c r="P100" s="43">
        <f t="shared" si="12"/>
        <v>9.3000000000000007</v>
      </c>
      <c r="Q100" s="44">
        <v>60</v>
      </c>
      <c r="R100" s="45">
        <v>0</v>
      </c>
      <c r="S100" s="32">
        <f t="shared" si="15"/>
        <v>6696</v>
      </c>
      <c r="T100" s="33">
        <f t="shared" si="13"/>
        <v>2424</v>
      </c>
      <c r="U100" s="34">
        <f t="shared" si="16"/>
        <v>9120</v>
      </c>
      <c r="V100" s="35">
        <f t="shared" si="17"/>
        <v>0</v>
      </c>
      <c r="W100" s="35">
        <f t="shared" si="14"/>
        <v>0</v>
      </c>
      <c r="X100" s="36">
        <f t="shared" si="20"/>
        <v>0</v>
      </c>
      <c r="Y100" s="37">
        <f t="shared" si="19"/>
        <v>9120</v>
      </c>
    </row>
    <row r="101" spans="1:25" s="2" customFormat="1" x14ac:dyDescent="0.25">
      <c r="A101" s="40" t="s">
        <v>20</v>
      </c>
      <c r="B101" s="38" t="s">
        <v>180</v>
      </c>
      <c r="C101" s="38" t="s">
        <v>213</v>
      </c>
      <c r="D101" s="38">
        <v>309711</v>
      </c>
      <c r="E101" s="39" t="s">
        <v>214</v>
      </c>
      <c r="F101" s="38">
        <v>309711</v>
      </c>
      <c r="G101" s="39" t="s">
        <v>214</v>
      </c>
      <c r="H101" s="38" t="s">
        <v>20</v>
      </c>
      <c r="I101" s="39" t="s">
        <v>215</v>
      </c>
      <c r="J101" s="39" t="s">
        <v>216</v>
      </c>
      <c r="K101" s="39" t="s">
        <v>217</v>
      </c>
      <c r="L101" s="26" t="b">
        <f t="shared" si="11"/>
        <v>1</v>
      </c>
      <c r="M101" s="41"/>
      <c r="N101" s="42">
        <v>19.100000000000001</v>
      </c>
      <c r="O101" s="28">
        <v>0</v>
      </c>
      <c r="P101" s="43">
        <f t="shared" si="12"/>
        <v>19.100000000000001</v>
      </c>
      <c r="Q101" s="44">
        <v>60</v>
      </c>
      <c r="R101" s="45">
        <v>0</v>
      </c>
      <c r="S101" s="32">
        <f t="shared" si="15"/>
        <v>13752</v>
      </c>
      <c r="T101" s="33">
        <f t="shared" si="13"/>
        <v>4978</v>
      </c>
      <c r="U101" s="34">
        <f t="shared" si="16"/>
        <v>18730</v>
      </c>
      <c r="V101" s="35">
        <f t="shared" si="17"/>
        <v>0</v>
      </c>
      <c r="W101" s="35">
        <f t="shared" si="14"/>
        <v>0</v>
      </c>
      <c r="X101" s="36">
        <f t="shared" si="20"/>
        <v>0</v>
      </c>
      <c r="Y101" s="37">
        <f t="shared" si="19"/>
        <v>18730</v>
      </c>
    </row>
    <row r="102" spans="1:25" s="2" customFormat="1" x14ac:dyDescent="0.25">
      <c r="A102" s="40" t="s">
        <v>20</v>
      </c>
      <c r="B102" s="38" t="s">
        <v>180</v>
      </c>
      <c r="C102" s="38" t="s">
        <v>218</v>
      </c>
      <c r="D102" s="38">
        <v>309788</v>
      </c>
      <c r="E102" s="39" t="s">
        <v>219</v>
      </c>
      <c r="F102" s="38">
        <v>309788</v>
      </c>
      <c r="G102" s="39" t="s">
        <v>219</v>
      </c>
      <c r="H102" s="38" t="s">
        <v>20</v>
      </c>
      <c r="I102" s="39" t="s">
        <v>215</v>
      </c>
      <c r="J102" s="39" t="s">
        <v>220</v>
      </c>
      <c r="K102" s="39" t="s">
        <v>221</v>
      </c>
      <c r="L102" s="26" t="b">
        <f t="shared" si="11"/>
        <v>1</v>
      </c>
      <c r="M102" s="41"/>
      <c r="N102" s="42">
        <v>4</v>
      </c>
      <c r="O102" s="28">
        <v>0</v>
      </c>
      <c r="P102" s="43">
        <f t="shared" si="12"/>
        <v>4</v>
      </c>
      <c r="Q102" s="44">
        <v>60</v>
      </c>
      <c r="R102" s="45">
        <v>0</v>
      </c>
      <c r="S102" s="32">
        <f t="shared" si="15"/>
        <v>2880</v>
      </c>
      <c r="T102" s="33">
        <f t="shared" si="13"/>
        <v>1043</v>
      </c>
      <c r="U102" s="34">
        <f t="shared" si="16"/>
        <v>3923</v>
      </c>
      <c r="V102" s="35">
        <f t="shared" si="17"/>
        <v>0</v>
      </c>
      <c r="W102" s="35">
        <f t="shared" si="14"/>
        <v>0</v>
      </c>
      <c r="X102" s="36">
        <f t="shared" si="20"/>
        <v>0</v>
      </c>
      <c r="Y102" s="37">
        <f t="shared" si="19"/>
        <v>3923</v>
      </c>
    </row>
    <row r="103" spans="1:25" s="2" customFormat="1" x14ac:dyDescent="0.25">
      <c r="A103" s="40" t="s">
        <v>20</v>
      </c>
      <c r="B103" s="38" t="s">
        <v>180</v>
      </c>
      <c r="C103" s="38" t="s">
        <v>222</v>
      </c>
      <c r="D103" s="38">
        <v>309796</v>
      </c>
      <c r="E103" s="39" t="s">
        <v>223</v>
      </c>
      <c r="F103" s="38">
        <v>309796</v>
      </c>
      <c r="G103" s="39" t="s">
        <v>223</v>
      </c>
      <c r="H103" s="38" t="s">
        <v>20</v>
      </c>
      <c r="I103" s="39" t="s">
        <v>215</v>
      </c>
      <c r="J103" s="39" t="s">
        <v>224</v>
      </c>
      <c r="K103" s="39" t="s">
        <v>225</v>
      </c>
      <c r="L103" s="26" t="b">
        <f t="shared" si="11"/>
        <v>1</v>
      </c>
      <c r="M103" s="41"/>
      <c r="N103" s="42">
        <v>7</v>
      </c>
      <c r="O103" s="28">
        <v>0</v>
      </c>
      <c r="P103" s="43">
        <f t="shared" si="12"/>
        <v>7</v>
      </c>
      <c r="Q103" s="44">
        <v>60</v>
      </c>
      <c r="R103" s="45">
        <v>0</v>
      </c>
      <c r="S103" s="32">
        <f t="shared" si="15"/>
        <v>5040</v>
      </c>
      <c r="T103" s="33">
        <f t="shared" si="13"/>
        <v>1824</v>
      </c>
      <c r="U103" s="34">
        <f t="shared" si="16"/>
        <v>6864</v>
      </c>
      <c r="V103" s="35">
        <f t="shared" si="17"/>
        <v>0</v>
      </c>
      <c r="W103" s="35">
        <f t="shared" si="14"/>
        <v>0</v>
      </c>
      <c r="X103" s="36">
        <f t="shared" si="20"/>
        <v>0</v>
      </c>
      <c r="Y103" s="37">
        <f t="shared" si="19"/>
        <v>6864</v>
      </c>
    </row>
    <row r="104" spans="1:25" s="2" customFormat="1" x14ac:dyDescent="0.25">
      <c r="A104" s="40" t="s">
        <v>20</v>
      </c>
      <c r="B104" s="38" t="s">
        <v>180</v>
      </c>
      <c r="C104" s="38" t="s">
        <v>226</v>
      </c>
      <c r="D104" s="38">
        <v>309923</v>
      </c>
      <c r="E104" s="39" t="s">
        <v>227</v>
      </c>
      <c r="F104" s="38">
        <v>56417250</v>
      </c>
      <c r="G104" s="39" t="s">
        <v>51</v>
      </c>
      <c r="H104" s="38" t="s">
        <v>20</v>
      </c>
      <c r="I104" s="39" t="s">
        <v>29</v>
      </c>
      <c r="J104" s="39" t="s">
        <v>228</v>
      </c>
      <c r="K104" s="39" t="s">
        <v>229</v>
      </c>
      <c r="L104" s="26" t="b">
        <f t="shared" si="11"/>
        <v>0</v>
      </c>
      <c r="M104" s="41"/>
      <c r="N104" s="42">
        <v>45.6</v>
      </c>
      <c r="O104" s="28">
        <v>0</v>
      </c>
      <c r="P104" s="43">
        <f t="shared" si="12"/>
        <v>45.6</v>
      </c>
      <c r="Q104" s="44">
        <v>60</v>
      </c>
      <c r="R104" s="45">
        <v>0</v>
      </c>
      <c r="S104" s="32">
        <f t="shared" si="15"/>
        <v>32832</v>
      </c>
      <c r="T104" s="33">
        <f t="shared" si="13"/>
        <v>11885</v>
      </c>
      <c r="U104" s="34">
        <f t="shared" si="16"/>
        <v>44717</v>
      </c>
      <c r="V104" s="35">
        <f t="shared" si="17"/>
        <v>0</v>
      </c>
      <c r="W104" s="35">
        <f t="shared" si="14"/>
        <v>0</v>
      </c>
      <c r="X104" s="36">
        <f t="shared" si="20"/>
        <v>0</v>
      </c>
      <c r="Y104" s="37">
        <f t="shared" si="19"/>
        <v>44717</v>
      </c>
    </row>
    <row r="105" spans="1:25" s="2" customFormat="1" x14ac:dyDescent="0.25">
      <c r="A105" s="40" t="s">
        <v>20</v>
      </c>
      <c r="B105" s="38" t="s">
        <v>180</v>
      </c>
      <c r="C105" s="38" t="s">
        <v>230</v>
      </c>
      <c r="D105" s="38">
        <v>310026</v>
      </c>
      <c r="E105" s="39" t="s">
        <v>231</v>
      </c>
      <c r="F105" s="38">
        <v>310026</v>
      </c>
      <c r="G105" s="39" t="s">
        <v>231</v>
      </c>
      <c r="H105" s="38" t="s">
        <v>20</v>
      </c>
      <c r="I105" s="39" t="s">
        <v>215</v>
      </c>
      <c r="J105" s="39" t="s">
        <v>30</v>
      </c>
      <c r="K105" s="39" t="s">
        <v>232</v>
      </c>
      <c r="L105" s="26" t="b">
        <f t="shared" si="11"/>
        <v>1</v>
      </c>
      <c r="M105" s="41"/>
      <c r="N105" s="42">
        <v>6.6</v>
      </c>
      <c r="O105" s="28">
        <v>0</v>
      </c>
      <c r="P105" s="43">
        <f t="shared" si="12"/>
        <v>6.6</v>
      </c>
      <c r="Q105" s="44">
        <v>60</v>
      </c>
      <c r="R105" s="45">
        <v>0</v>
      </c>
      <c r="S105" s="32">
        <f t="shared" si="15"/>
        <v>4752</v>
      </c>
      <c r="T105" s="33">
        <f t="shared" si="13"/>
        <v>1720</v>
      </c>
      <c r="U105" s="34">
        <f t="shared" si="16"/>
        <v>6472</v>
      </c>
      <c r="V105" s="35">
        <f t="shared" si="17"/>
        <v>0</v>
      </c>
      <c r="W105" s="35">
        <f t="shared" si="14"/>
        <v>0</v>
      </c>
      <c r="X105" s="36">
        <f t="shared" si="20"/>
        <v>0</v>
      </c>
      <c r="Y105" s="37">
        <f t="shared" si="19"/>
        <v>6472</v>
      </c>
    </row>
    <row r="106" spans="1:25" s="2" customFormat="1" x14ac:dyDescent="0.25">
      <c r="A106" s="40" t="s">
        <v>20</v>
      </c>
      <c r="B106" s="38" t="s">
        <v>180</v>
      </c>
      <c r="C106" s="38" t="s">
        <v>230</v>
      </c>
      <c r="D106" s="38">
        <v>310026</v>
      </c>
      <c r="E106" s="39" t="s">
        <v>231</v>
      </c>
      <c r="F106" s="38">
        <v>31810292</v>
      </c>
      <c r="G106" s="39" t="s">
        <v>207</v>
      </c>
      <c r="H106" s="38" t="s">
        <v>20</v>
      </c>
      <c r="I106" s="39" t="s">
        <v>29</v>
      </c>
      <c r="J106" s="39" t="s">
        <v>30</v>
      </c>
      <c r="K106" s="39" t="s">
        <v>233</v>
      </c>
      <c r="L106" s="26" t="b">
        <f t="shared" si="11"/>
        <v>0</v>
      </c>
      <c r="M106" s="41"/>
      <c r="N106" s="42">
        <v>17.899999999999999</v>
      </c>
      <c r="O106" s="28">
        <v>0</v>
      </c>
      <c r="P106" s="43">
        <f t="shared" si="12"/>
        <v>17.899999999999999</v>
      </c>
      <c r="Q106" s="44">
        <v>60</v>
      </c>
      <c r="R106" s="45">
        <v>0</v>
      </c>
      <c r="S106" s="32">
        <f t="shared" si="15"/>
        <v>12888</v>
      </c>
      <c r="T106" s="33">
        <f t="shared" si="13"/>
        <v>4665</v>
      </c>
      <c r="U106" s="34">
        <f t="shared" si="16"/>
        <v>17553</v>
      </c>
      <c r="V106" s="35">
        <f t="shared" si="17"/>
        <v>0</v>
      </c>
      <c r="W106" s="35">
        <f t="shared" si="14"/>
        <v>0</v>
      </c>
      <c r="X106" s="36">
        <f t="shared" si="20"/>
        <v>0</v>
      </c>
      <c r="Y106" s="37">
        <f t="shared" si="19"/>
        <v>17553</v>
      </c>
    </row>
    <row r="107" spans="1:25" s="2" customFormat="1" x14ac:dyDescent="0.25">
      <c r="A107" s="40" t="s">
        <v>20</v>
      </c>
      <c r="B107" s="38" t="s">
        <v>180</v>
      </c>
      <c r="C107" s="38" t="s">
        <v>234</v>
      </c>
      <c r="D107" s="38">
        <v>310042</v>
      </c>
      <c r="E107" s="39" t="s">
        <v>235</v>
      </c>
      <c r="F107" s="38">
        <v>31816924</v>
      </c>
      <c r="G107" s="39" t="s">
        <v>236</v>
      </c>
      <c r="H107" s="38" t="s">
        <v>20</v>
      </c>
      <c r="I107" s="39" t="s">
        <v>29</v>
      </c>
      <c r="J107" s="39" t="s">
        <v>237</v>
      </c>
      <c r="K107" s="39" t="s">
        <v>238</v>
      </c>
      <c r="L107" s="26" t="b">
        <f t="shared" si="11"/>
        <v>0</v>
      </c>
      <c r="M107" s="41"/>
      <c r="N107" s="42">
        <v>22.2</v>
      </c>
      <c r="O107" s="28">
        <v>0</v>
      </c>
      <c r="P107" s="43">
        <f t="shared" si="12"/>
        <v>22.2</v>
      </c>
      <c r="Q107" s="44">
        <v>60</v>
      </c>
      <c r="R107" s="45">
        <v>0</v>
      </c>
      <c r="S107" s="32">
        <f t="shared" si="15"/>
        <v>15984</v>
      </c>
      <c r="T107" s="33">
        <f t="shared" si="13"/>
        <v>5786</v>
      </c>
      <c r="U107" s="34">
        <f t="shared" si="16"/>
        <v>21770</v>
      </c>
      <c r="V107" s="35">
        <f t="shared" si="17"/>
        <v>0</v>
      </c>
      <c r="W107" s="35">
        <f t="shared" si="14"/>
        <v>0</v>
      </c>
      <c r="X107" s="36">
        <f t="shared" si="20"/>
        <v>0</v>
      </c>
      <c r="Y107" s="37">
        <f t="shared" si="19"/>
        <v>21770</v>
      </c>
    </row>
    <row r="108" spans="1:25" s="2" customFormat="1" x14ac:dyDescent="0.25">
      <c r="A108" s="40" t="s">
        <v>20</v>
      </c>
      <c r="B108" s="38" t="s">
        <v>180</v>
      </c>
      <c r="C108" s="38" t="s">
        <v>239</v>
      </c>
      <c r="D108" s="38">
        <v>310115</v>
      </c>
      <c r="E108" s="39" t="s">
        <v>240</v>
      </c>
      <c r="F108" s="38">
        <v>36063932</v>
      </c>
      <c r="G108" s="39" t="s">
        <v>236</v>
      </c>
      <c r="H108" s="38" t="s">
        <v>20</v>
      </c>
      <c r="I108" s="39" t="s">
        <v>29</v>
      </c>
      <c r="J108" s="39" t="s">
        <v>35</v>
      </c>
      <c r="K108" s="39" t="s">
        <v>241</v>
      </c>
      <c r="L108" s="26" t="b">
        <f t="shared" si="11"/>
        <v>0</v>
      </c>
      <c r="M108" s="41"/>
      <c r="N108" s="42">
        <v>41.6</v>
      </c>
      <c r="O108" s="28">
        <v>1</v>
      </c>
      <c r="P108" s="43">
        <f t="shared" si="12"/>
        <v>42.6</v>
      </c>
      <c r="Q108" s="44">
        <v>60</v>
      </c>
      <c r="R108" s="45">
        <v>0</v>
      </c>
      <c r="S108" s="32">
        <f t="shared" si="15"/>
        <v>30672</v>
      </c>
      <c r="T108" s="33">
        <f t="shared" si="13"/>
        <v>11103</v>
      </c>
      <c r="U108" s="34">
        <f t="shared" si="16"/>
        <v>41775</v>
      </c>
      <c r="V108" s="35">
        <f t="shared" si="17"/>
        <v>0</v>
      </c>
      <c r="W108" s="35">
        <f t="shared" si="14"/>
        <v>0</v>
      </c>
      <c r="X108" s="36">
        <f t="shared" si="20"/>
        <v>0</v>
      </c>
      <c r="Y108" s="37">
        <f t="shared" si="19"/>
        <v>41775</v>
      </c>
    </row>
    <row r="109" spans="1:25" s="46" customFormat="1" x14ac:dyDescent="0.25">
      <c r="A109" s="40" t="s">
        <v>20</v>
      </c>
      <c r="B109" s="38" t="s">
        <v>180</v>
      </c>
      <c r="C109" s="38" t="s">
        <v>242</v>
      </c>
      <c r="D109" s="38">
        <v>310158</v>
      </c>
      <c r="E109" s="39" t="s">
        <v>243</v>
      </c>
      <c r="F109" s="38">
        <v>42126606</v>
      </c>
      <c r="G109" s="39" t="s">
        <v>236</v>
      </c>
      <c r="H109" s="38" t="s">
        <v>20</v>
      </c>
      <c r="I109" s="39" t="s">
        <v>29</v>
      </c>
      <c r="J109" s="39" t="s">
        <v>244</v>
      </c>
      <c r="K109" s="39" t="s">
        <v>245</v>
      </c>
      <c r="L109" s="26" t="b">
        <f t="shared" si="11"/>
        <v>0</v>
      </c>
      <c r="M109" s="41"/>
      <c r="N109" s="42">
        <v>31.6</v>
      </c>
      <c r="O109" s="28">
        <v>1.5</v>
      </c>
      <c r="P109" s="43">
        <f t="shared" si="12"/>
        <v>33.1</v>
      </c>
      <c r="Q109" s="44">
        <v>60</v>
      </c>
      <c r="R109" s="45">
        <v>0</v>
      </c>
      <c r="S109" s="32">
        <f t="shared" si="15"/>
        <v>23832</v>
      </c>
      <c r="T109" s="33">
        <f t="shared" si="13"/>
        <v>8627</v>
      </c>
      <c r="U109" s="34">
        <f t="shared" si="16"/>
        <v>32459</v>
      </c>
      <c r="V109" s="35">
        <f t="shared" si="17"/>
        <v>0</v>
      </c>
      <c r="W109" s="35">
        <f t="shared" si="14"/>
        <v>0</v>
      </c>
      <c r="X109" s="36">
        <f t="shared" si="20"/>
        <v>0</v>
      </c>
      <c r="Y109" s="37">
        <f t="shared" si="19"/>
        <v>32459</v>
      </c>
    </row>
    <row r="110" spans="1:25" s="2" customFormat="1" x14ac:dyDescent="0.25">
      <c r="A110" s="40" t="s">
        <v>20</v>
      </c>
      <c r="B110" s="38" t="s">
        <v>180</v>
      </c>
      <c r="C110" s="38" t="s">
        <v>246</v>
      </c>
      <c r="D110" s="38">
        <v>304654</v>
      </c>
      <c r="E110" s="39" t="s">
        <v>247</v>
      </c>
      <c r="F110" s="38">
        <v>31816908</v>
      </c>
      <c r="G110" s="39" t="s">
        <v>236</v>
      </c>
      <c r="H110" s="38" t="s">
        <v>20</v>
      </c>
      <c r="I110" s="39" t="s">
        <v>77</v>
      </c>
      <c r="J110" s="39" t="s">
        <v>248</v>
      </c>
      <c r="K110" s="39" t="s">
        <v>249</v>
      </c>
      <c r="L110" s="26" t="b">
        <f t="shared" si="11"/>
        <v>0</v>
      </c>
      <c r="M110" s="41"/>
      <c r="N110" s="42">
        <v>42</v>
      </c>
      <c r="O110" s="28">
        <v>1</v>
      </c>
      <c r="P110" s="43">
        <f t="shared" si="12"/>
        <v>43</v>
      </c>
      <c r="Q110" s="44">
        <v>60</v>
      </c>
      <c r="R110" s="45">
        <v>0</v>
      </c>
      <c r="S110" s="32">
        <f t="shared" si="15"/>
        <v>30960</v>
      </c>
      <c r="T110" s="33">
        <f t="shared" si="13"/>
        <v>11208</v>
      </c>
      <c r="U110" s="34">
        <f t="shared" si="16"/>
        <v>42168</v>
      </c>
      <c r="V110" s="35">
        <f t="shared" si="17"/>
        <v>0</v>
      </c>
      <c r="W110" s="35">
        <f t="shared" si="14"/>
        <v>0</v>
      </c>
      <c r="X110" s="36">
        <f t="shared" si="20"/>
        <v>0</v>
      </c>
      <c r="Y110" s="37">
        <f t="shared" si="19"/>
        <v>42168</v>
      </c>
    </row>
    <row r="111" spans="1:25" s="2" customFormat="1" x14ac:dyDescent="0.25">
      <c r="A111" s="40" t="s">
        <v>20</v>
      </c>
      <c r="B111" s="38" t="s">
        <v>180</v>
      </c>
      <c r="C111" s="38" t="s">
        <v>250</v>
      </c>
      <c r="D111" s="38">
        <v>304662</v>
      </c>
      <c r="E111" s="39" t="s">
        <v>251</v>
      </c>
      <c r="F111" s="38">
        <v>304662</v>
      </c>
      <c r="G111" s="39" t="s">
        <v>251</v>
      </c>
      <c r="H111" s="38" t="s">
        <v>20</v>
      </c>
      <c r="I111" s="39" t="s">
        <v>79</v>
      </c>
      <c r="J111" s="39" t="s">
        <v>252</v>
      </c>
      <c r="K111" s="39" t="s">
        <v>253</v>
      </c>
      <c r="L111" s="26" t="b">
        <f t="shared" si="11"/>
        <v>1</v>
      </c>
      <c r="M111" s="41"/>
      <c r="N111" s="42">
        <v>42.8</v>
      </c>
      <c r="O111" s="28">
        <v>0</v>
      </c>
      <c r="P111" s="43">
        <f t="shared" si="12"/>
        <v>42.8</v>
      </c>
      <c r="Q111" s="44">
        <v>60</v>
      </c>
      <c r="R111" s="45">
        <v>0</v>
      </c>
      <c r="S111" s="32">
        <f t="shared" si="15"/>
        <v>30816</v>
      </c>
      <c r="T111" s="33">
        <f t="shared" si="13"/>
        <v>11155</v>
      </c>
      <c r="U111" s="34">
        <f t="shared" si="16"/>
        <v>41971</v>
      </c>
      <c r="V111" s="35">
        <f t="shared" si="17"/>
        <v>0</v>
      </c>
      <c r="W111" s="35">
        <f t="shared" si="14"/>
        <v>0</v>
      </c>
      <c r="X111" s="36">
        <f t="shared" si="20"/>
        <v>0</v>
      </c>
      <c r="Y111" s="37">
        <f t="shared" si="19"/>
        <v>41971</v>
      </c>
    </row>
    <row r="112" spans="1:25" s="2" customFormat="1" x14ac:dyDescent="0.25">
      <c r="A112" s="40" t="s">
        <v>20</v>
      </c>
      <c r="B112" s="38" t="s">
        <v>180</v>
      </c>
      <c r="C112" s="38" t="s">
        <v>250</v>
      </c>
      <c r="D112" s="38">
        <v>304662</v>
      </c>
      <c r="E112" s="39" t="s">
        <v>251</v>
      </c>
      <c r="F112" s="38">
        <v>36071099</v>
      </c>
      <c r="G112" s="39" t="s">
        <v>207</v>
      </c>
      <c r="H112" s="38" t="s">
        <v>20</v>
      </c>
      <c r="I112" s="39" t="s">
        <v>79</v>
      </c>
      <c r="J112" s="39" t="s">
        <v>252</v>
      </c>
      <c r="K112" s="39" t="s">
        <v>254</v>
      </c>
      <c r="L112" s="26" t="b">
        <f t="shared" si="11"/>
        <v>0</v>
      </c>
      <c r="M112" s="41"/>
      <c r="N112" s="42">
        <v>69.099999999999994</v>
      </c>
      <c r="O112" s="28">
        <v>4.7</v>
      </c>
      <c r="P112" s="43">
        <f t="shared" si="12"/>
        <v>73.8</v>
      </c>
      <c r="Q112" s="44">
        <v>60</v>
      </c>
      <c r="R112" s="45">
        <v>0</v>
      </c>
      <c r="S112" s="32">
        <f t="shared" si="15"/>
        <v>53136</v>
      </c>
      <c r="T112" s="33">
        <f t="shared" si="13"/>
        <v>19235</v>
      </c>
      <c r="U112" s="34">
        <f t="shared" si="16"/>
        <v>72371</v>
      </c>
      <c r="V112" s="35">
        <f t="shared" si="17"/>
        <v>0</v>
      </c>
      <c r="W112" s="35">
        <f t="shared" si="14"/>
        <v>0</v>
      </c>
      <c r="X112" s="36">
        <f t="shared" si="20"/>
        <v>0</v>
      </c>
      <c r="Y112" s="37">
        <f t="shared" si="19"/>
        <v>72371</v>
      </c>
    </row>
    <row r="113" spans="1:25" s="2" customFormat="1" x14ac:dyDescent="0.25">
      <c r="A113" s="40" t="s">
        <v>20</v>
      </c>
      <c r="B113" s="38" t="s">
        <v>180</v>
      </c>
      <c r="C113" s="38" t="s">
        <v>255</v>
      </c>
      <c r="D113" s="38">
        <v>304671</v>
      </c>
      <c r="E113" s="39" t="s">
        <v>256</v>
      </c>
      <c r="F113" s="38">
        <v>31810446</v>
      </c>
      <c r="G113" s="39" t="s">
        <v>207</v>
      </c>
      <c r="H113" s="38" t="s">
        <v>20</v>
      </c>
      <c r="I113" s="39" t="s">
        <v>79</v>
      </c>
      <c r="J113" s="39" t="s">
        <v>257</v>
      </c>
      <c r="K113" s="39" t="s">
        <v>258</v>
      </c>
      <c r="L113" s="26" t="b">
        <f t="shared" si="11"/>
        <v>0</v>
      </c>
      <c r="M113" s="41"/>
      <c r="N113" s="42">
        <v>19</v>
      </c>
      <c r="O113" s="28">
        <v>0</v>
      </c>
      <c r="P113" s="43">
        <f t="shared" si="12"/>
        <v>19</v>
      </c>
      <c r="Q113" s="44">
        <v>60</v>
      </c>
      <c r="R113" s="45">
        <v>0</v>
      </c>
      <c r="S113" s="32">
        <f t="shared" si="15"/>
        <v>13680</v>
      </c>
      <c r="T113" s="33">
        <f t="shared" si="13"/>
        <v>4952</v>
      </c>
      <c r="U113" s="34">
        <f t="shared" si="16"/>
        <v>18632</v>
      </c>
      <c r="V113" s="35">
        <f t="shared" si="17"/>
        <v>0</v>
      </c>
      <c r="W113" s="35">
        <f t="shared" si="14"/>
        <v>0</v>
      </c>
      <c r="X113" s="36">
        <f t="shared" si="20"/>
        <v>0</v>
      </c>
      <c r="Y113" s="37">
        <f t="shared" si="19"/>
        <v>18632</v>
      </c>
    </row>
    <row r="114" spans="1:25" s="2" customFormat="1" x14ac:dyDescent="0.25">
      <c r="A114" s="40" t="s">
        <v>20</v>
      </c>
      <c r="B114" s="38" t="s">
        <v>180</v>
      </c>
      <c r="C114" s="38" t="s">
        <v>255</v>
      </c>
      <c r="D114" s="38">
        <v>304671</v>
      </c>
      <c r="E114" s="47" t="s">
        <v>256</v>
      </c>
      <c r="F114" s="38">
        <v>710001401</v>
      </c>
      <c r="G114" s="48" t="s">
        <v>188</v>
      </c>
      <c r="H114" s="38" t="s">
        <v>20</v>
      </c>
      <c r="I114" s="47" t="s">
        <v>79</v>
      </c>
      <c r="J114" s="47" t="s">
        <v>257</v>
      </c>
      <c r="K114" s="47" t="s">
        <v>259</v>
      </c>
      <c r="L114" s="26" t="b">
        <f t="shared" si="11"/>
        <v>0</v>
      </c>
      <c r="M114" s="41"/>
      <c r="N114" s="42">
        <v>7</v>
      </c>
      <c r="O114" s="28">
        <v>0</v>
      </c>
      <c r="P114" s="43">
        <f t="shared" si="12"/>
        <v>7</v>
      </c>
      <c r="Q114" s="44">
        <v>60</v>
      </c>
      <c r="R114" s="45">
        <v>0</v>
      </c>
      <c r="S114" s="32">
        <f t="shared" si="15"/>
        <v>5040</v>
      </c>
      <c r="T114" s="33">
        <f t="shared" si="13"/>
        <v>1824</v>
      </c>
      <c r="U114" s="34">
        <f t="shared" si="16"/>
        <v>6864</v>
      </c>
      <c r="V114" s="35">
        <f t="shared" si="17"/>
        <v>0</v>
      </c>
      <c r="W114" s="35">
        <f t="shared" si="14"/>
        <v>0</v>
      </c>
      <c r="X114" s="36">
        <f t="shared" si="20"/>
        <v>0</v>
      </c>
      <c r="Y114" s="37">
        <f t="shared" si="19"/>
        <v>6864</v>
      </c>
    </row>
    <row r="115" spans="1:25" s="2" customFormat="1" x14ac:dyDescent="0.25">
      <c r="A115" s="40" t="s">
        <v>20</v>
      </c>
      <c r="B115" s="38" t="s">
        <v>180</v>
      </c>
      <c r="C115" s="38" t="s">
        <v>260</v>
      </c>
      <c r="D115" s="38">
        <v>304689</v>
      </c>
      <c r="E115" s="39" t="s">
        <v>261</v>
      </c>
      <c r="F115" s="38">
        <v>304689</v>
      </c>
      <c r="G115" s="39" t="s">
        <v>261</v>
      </c>
      <c r="H115" s="38" t="s">
        <v>20</v>
      </c>
      <c r="I115" s="39" t="s">
        <v>215</v>
      </c>
      <c r="J115" s="39" t="s">
        <v>262</v>
      </c>
      <c r="K115" s="39" t="s">
        <v>263</v>
      </c>
      <c r="L115" s="26" t="b">
        <f t="shared" si="11"/>
        <v>1</v>
      </c>
      <c r="M115" s="41"/>
      <c r="N115" s="42">
        <v>4</v>
      </c>
      <c r="O115" s="28">
        <v>0</v>
      </c>
      <c r="P115" s="43">
        <f t="shared" si="12"/>
        <v>4</v>
      </c>
      <c r="Q115" s="44">
        <v>60</v>
      </c>
      <c r="R115" s="45">
        <v>0</v>
      </c>
      <c r="S115" s="32">
        <f t="shared" si="15"/>
        <v>2880</v>
      </c>
      <c r="T115" s="33">
        <f t="shared" si="13"/>
        <v>1043</v>
      </c>
      <c r="U115" s="34">
        <f t="shared" si="16"/>
        <v>3923</v>
      </c>
      <c r="V115" s="35">
        <f t="shared" si="17"/>
        <v>0</v>
      </c>
      <c r="W115" s="35">
        <f t="shared" si="14"/>
        <v>0</v>
      </c>
      <c r="X115" s="36">
        <f t="shared" si="20"/>
        <v>0</v>
      </c>
      <c r="Y115" s="37">
        <f t="shared" si="19"/>
        <v>3923</v>
      </c>
    </row>
    <row r="116" spans="1:25" s="46" customFormat="1" x14ac:dyDescent="0.25">
      <c r="A116" s="40" t="s">
        <v>20</v>
      </c>
      <c r="B116" s="38" t="s">
        <v>180</v>
      </c>
      <c r="C116" s="38" t="s">
        <v>264</v>
      </c>
      <c r="D116" s="38">
        <v>304697</v>
      </c>
      <c r="E116" s="39" t="s">
        <v>265</v>
      </c>
      <c r="F116" s="38">
        <v>31810543</v>
      </c>
      <c r="G116" s="39" t="s">
        <v>236</v>
      </c>
      <c r="H116" s="38" t="s">
        <v>20</v>
      </c>
      <c r="I116" s="39" t="s">
        <v>77</v>
      </c>
      <c r="J116" s="39" t="s">
        <v>266</v>
      </c>
      <c r="K116" s="39" t="s">
        <v>267</v>
      </c>
      <c r="L116" s="26" t="b">
        <f t="shared" si="11"/>
        <v>0</v>
      </c>
      <c r="M116" s="41"/>
      <c r="N116" s="42">
        <v>43</v>
      </c>
      <c r="O116" s="28">
        <v>2.5</v>
      </c>
      <c r="P116" s="43">
        <f t="shared" si="12"/>
        <v>45.5</v>
      </c>
      <c r="Q116" s="44">
        <v>60</v>
      </c>
      <c r="R116" s="45">
        <v>0</v>
      </c>
      <c r="S116" s="32">
        <f t="shared" si="15"/>
        <v>32760</v>
      </c>
      <c r="T116" s="33">
        <f t="shared" si="13"/>
        <v>11859</v>
      </c>
      <c r="U116" s="34">
        <f t="shared" si="16"/>
        <v>44619</v>
      </c>
      <c r="V116" s="35">
        <f t="shared" si="17"/>
        <v>0</v>
      </c>
      <c r="W116" s="35">
        <f t="shared" si="14"/>
        <v>0</v>
      </c>
      <c r="X116" s="36">
        <f t="shared" si="20"/>
        <v>0</v>
      </c>
      <c r="Y116" s="37">
        <f t="shared" si="19"/>
        <v>44619</v>
      </c>
    </row>
    <row r="117" spans="1:25" s="2" customFormat="1" x14ac:dyDescent="0.25">
      <c r="A117" s="40" t="s">
        <v>20</v>
      </c>
      <c r="B117" s="38" t="s">
        <v>180</v>
      </c>
      <c r="C117" s="38" t="s">
        <v>268</v>
      </c>
      <c r="D117" s="38">
        <v>304701</v>
      </c>
      <c r="E117" s="39" t="s">
        <v>269</v>
      </c>
      <c r="F117" s="38">
        <v>36062197</v>
      </c>
      <c r="G117" s="39" t="s">
        <v>236</v>
      </c>
      <c r="H117" s="38" t="s">
        <v>20</v>
      </c>
      <c r="I117" s="39" t="s">
        <v>77</v>
      </c>
      <c r="J117" s="39" t="s">
        <v>270</v>
      </c>
      <c r="K117" s="39" t="s">
        <v>271</v>
      </c>
      <c r="L117" s="26" t="b">
        <f t="shared" si="11"/>
        <v>0</v>
      </c>
      <c r="M117" s="41"/>
      <c r="N117" s="42">
        <v>42.8</v>
      </c>
      <c r="O117" s="28">
        <v>4</v>
      </c>
      <c r="P117" s="43">
        <f t="shared" si="12"/>
        <v>46.8</v>
      </c>
      <c r="Q117" s="44">
        <v>60</v>
      </c>
      <c r="R117" s="45">
        <v>0</v>
      </c>
      <c r="S117" s="32">
        <f t="shared" si="15"/>
        <v>33696</v>
      </c>
      <c r="T117" s="33">
        <f t="shared" si="13"/>
        <v>12198</v>
      </c>
      <c r="U117" s="34">
        <f t="shared" si="16"/>
        <v>45894</v>
      </c>
      <c r="V117" s="35">
        <f t="shared" si="17"/>
        <v>0</v>
      </c>
      <c r="W117" s="35">
        <f t="shared" si="14"/>
        <v>0</v>
      </c>
      <c r="X117" s="36">
        <f t="shared" si="20"/>
        <v>0</v>
      </c>
      <c r="Y117" s="37">
        <f t="shared" si="19"/>
        <v>45894</v>
      </c>
    </row>
    <row r="118" spans="1:25" s="2" customFormat="1" x14ac:dyDescent="0.25">
      <c r="A118" s="40" t="s">
        <v>20</v>
      </c>
      <c r="B118" s="38" t="s">
        <v>180</v>
      </c>
      <c r="C118" s="38" t="s">
        <v>272</v>
      </c>
      <c r="D118" s="38">
        <v>304719</v>
      </c>
      <c r="E118" s="39" t="s">
        <v>273</v>
      </c>
      <c r="F118" s="38">
        <v>31811949</v>
      </c>
      <c r="G118" s="39" t="s">
        <v>236</v>
      </c>
      <c r="H118" s="38" t="s">
        <v>20</v>
      </c>
      <c r="I118" s="39" t="s">
        <v>79</v>
      </c>
      <c r="J118" s="39" t="s">
        <v>274</v>
      </c>
      <c r="K118" s="39" t="s">
        <v>275</v>
      </c>
      <c r="L118" s="26" t="b">
        <f t="shared" si="11"/>
        <v>0</v>
      </c>
      <c r="M118" s="41"/>
      <c r="N118" s="42">
        <v>8.5</v>
      </c>
      <c r="O118" s="28">
        <v>0</v>
      </c>
      <c r="P118" s="43">
        <f t="shared" si="12"/>
        <v>8.5</v>
      </c>
      <c r="Q118" s="44">
        <v>60</v>
      </c>
      <c r="R118" s="45">
        <v>0</v>
      </c>
      <c r="S118" s="32">
        <f t="shared" si="15"/>
        <v>6120</v>
      </c>
      <c r="T118" s="33">
        <f t="shared" si="13"/>
        <v>2215</v>
      </c>
      <c r="U118" s="34">
        <f t="shared" si="16"/>
        <v>8335</v>
      </c>
      <c r="V118" s="35">
        <f t="shared" si="17"/>
        <v>0</v>
      </c>
      <c r="W118" s="35">
        <f t="shared" si="14"/>
        <v>0</v>
      </c>
      <c r="X118" s="36">
        <f t="shared" si="20"/>
        <v>0</v>
      </c>
      <c r="Y118" s="37">
        <f t="shared" si="19"/>
        <v>8335</v>
      </c>
    </row>
    <row r="119" spans="1:25" s="2" customFormat="1" x14ac:dyDescent="0.25">
      <c r="A119" s="40" t="s">
        <v>20</v>
      </c>
      <c r="B119" s="38" t="s">
        <v>180</v>
      </c>
      <c r="C119" s="38" t="s">
        <v>276</v>
      </c>
      <c r="D119" s="38">
        <v>304727</v>
      </c>
      <c r="E119" s="39" t="s">
        <v>277</v>
      </c>
      <c r="F119" s="38">
        <v>304727</v>
      </c>
      <c r="G119" s="39" t="s">
        <v>277</v>
      </c>
      <c r="H119" s="38" t="s">
        <v>20</v>
      </c>
      <c r="I119" s="39" t="s">
        <v>77</v>
      </c>
      <c r="J119" s="39" t="s">
        <v>278</v>
      </c>
      <c r="K119" s="39" t="s">
        <v>279</v>
      </c>
      <c r="L119" s="26" t="b">
        <f t="shared" si="11"/>
        <v>1</v>
      </c>
      <c r="M119" s="41"/>
      <c r="N119" s="42">
        <v>4.9000000000000004</v>
      </c>
      <c r="O119" s="28">
        <v>0</v>
      </c>
      <c r="P119" s="43">
        <f t="shared" si="12"/>
        <v>4.9000000000000004</v>
      </c>
      <c r="Q119" s="44">
        <v>60</v>
      </c>
      <c r="R119" s="45">
        <v>0</v>
      </c>
      <c r="S119" s="32">
        <f t="shared" si="15"/>
        <v>3528</v>
      </c>
      <c r="T119" s="33">
        <f t="shared" si="13"/>
        <v>1277</v>
      </c>
      <c r="U119" s="34">
        <f t="shared" si="16"/>
        <v>4805</v>
      </c>
      <c r="V119" s="35">
        <f t="shared" si="17"/>
        <v>0</v>
      </c>
      <c r="W119" s="35">
        <f t="shared" si="14"/>
        <v>0</v>
      </c>
      <c r="X119" s="36">
        <f t="shared" si="20"/>
        <v>0</v>
      </c>
      <c r="Y119" s="37">
        <f t="shared" si="19"/>
        <v>4805</v>
      </c>
    </row>
    <row r="120" spans="1:25" s="2" customFormat="1" x14ac:dyDescent="0.25">
      <c r="A120" s="40" t="s">
        <v>20</v>
      </c>
      <c r="B120" s="38" t="s">
        <v>180</v>
      </c>
      <c r="C120" s="38" t="s">
        <v>280</v>
      </c>
      <c r="D120" s="38">
        <v>304735</v>
      </c>
      <c r="E120" s="39" t="s">
        <v>281</v>
      </c>
      <c r="F120" s="38">
        <v>304735</v>
      </c>
      <c r="G120" s="39" t="s">
        <v>281</v>
      </c>
      <c r="H120" s="38" t="s">
        <v>20</v>
      </c>
      <c r="I120" s="39" t="s">
        <v>77</v>
      </c>
      <c r="J120" s="39" t="s">
        <v>282</v>
      </c>
      <c r="K120" s="39" t="s">
        <v>283</v>
      </c>
      <c r="L120" s="26" t="b">
        <f t="shared" si="11"/>
        <v>1</v>
      </c>
      <c r="M120" s="41"/>
      <c r="N120" s="42">
        <v>11</v>
      </c>
      <c r="O120" s="28">
        <v>0</v>
      </c>
      <c r="P120" s="43">
        <f t="shared" si="12"/>
        <v>11</v>
      </c>
      <c r="Q120" s="44">
        <v>60</v>
      </c>
      <c r="R120" s="45">
        <v>0</v>
      </c>
      <c r="S120" s="32">
        <f t="shared" si="15"/>
        <v>7920</v>
      </c>
      <c r="T120" s="33">
        <f t="shared" si="13"/>
        <v>2867</v>
      </c>
      <c r="U120" s="34">
        <f t="shared" si="16"/>
        <v>10787</v>
      </c>
      <c r="V120" s="35">
        <f t="shared" si="17"/>
        <v>0</v>
      </c>
      <c r="W120" s="35">
        <f t="shared" si="14"/>
        <v>0</v>
      </c>
      <c r="X120" s="36">
        <f t="shared" si="20"/>
        <v>0</v>
      </c>
      <c r="Y120" s="37">
        <f t="shared" si="19"/>
        <v>10787</v>
      </c>
    </row>
    <row r="121" spans="1:25" s="2" customFormat="1" x14ac:dyDescent="0.25">
      <c r="A121" s="40" t="s">
        <v>20</v>
      </c>
      <c r="B121" s="38" t="s">
        <v>180</v>
      </c>
      <c r="C121" s="38" t="s">
        <v>284</v>
      </c>
      <c r="D121" s="38">
        <v>304743</v>
      </c>
      <c r="E121" s="39" t="s">
        <v>285</v>
      </c>
      <c r="F121" s="38">
        <v>31811523</v>
      </c>
      <c r="G121" s="39" t="s">
        <v>188</v>
      </c>
      <c r="H121" s="38" t="s">
        <v>20</v>
      </c>
      <c r="I121" s="39" t="s">
        <v>29</v>
      </c>
      <c r="J121" s="39" t="s">
        <v>286</v>
      </c>
      <c r="K121" s="39" t="s">
        <v>287</v>
      </c>
      <c r="L121" s="26" t="b">
        <f t="shared" si="11"/>
        <v>0</v>
      </c>
      <c r="M121" s="41"/>
      <c r="N121" s="42">
        <v>13</v>
      </c>
      <c r="O121" s="28">
        <v>0</v>
      </c>
      <c r="P121" s="43">
        <f t="shared" si="12"/>
        <v>13</v>
      </c>
      <c r="Q121" s="44">
        <v>60</v>
      </c>
      <c r="R121" s="45">
        <v>0</v>
      </c>
      <c r="S121" s="32">
        <f t="shared" si="15"/>
        <v>9360</v>
      </c>
      <c r="T121" s="33">
        <f t="shared" si="13"/>
        <v>3388</v>
      </c>
      <c r="U121" s="34">
        <f t="shared" si="16"/>
        <v>12748</v>
      </c>
      <c r="V121" s="35">
        <f t="shared" si="17"/>
        <v>0</v>
      </c>
      <c r="W121" s="35">
        <f t="shared" si="14"/>
        <v>0</v>
      </c>
      <c r="X121" s="36">
        <f t="shared" si="20"/>
        <v>0</v>
      </c>
      <c r="Y121" s="37">
        <f t="shared" si="19"/>
        <v>12748</v>
      </c>
    </row>
    <row r="122" spans="1:25" s="2" customFormat="1" x14ac:dyDescent="0.25">
      <c r="A122" s="40" t="s">
        <v>20</v>
      </c>
      <c r="B122" s="38" t="s">
        <v>180</v>
      </c>
      <c r="C122" s="38" t="s">
        <v>284</v>
      </c>
      <c r="D122" s="38">
        <v>304743</v>
      </c>
      <c r="E122" s="39" t="s">
        <v>285</v>
      </c>
      <c r="F122" s="38">
        <v>31811540</v>
      </c>
      <c r="G122" s="39" t="s">
        <v>207</v>
      </c>
      <c r="H122" s="38" t="s">
        <v>20</v>
      </c>
      <c r="I122" s="39" t="s">
        <v>29</v>
      </c>
      <c r="J122" s="39" t="s">
        <v>286</v>
      </c>
      <c r="K122" s="39" t="s">
        <v>288</v>
      </c>
      <c r="L122" s="26" t="b">
        <f t="shared" si="11"/>
        <v>0</v>
      </c>
      <c r="M122" s="41"/>
      <c r="N122" s="42">
        <v>21.1</v>
      </c>
      <c r="O122" s="28">
        <v>0</v>
      </c>
      <c r="P122" s="43">
        <f t="shared" si="12"/>
        <v>21.1</v>
      </c>
      <c r="Q122" s="44">
        <v>60</v>
      </c>
      <c r="R122" s="45">
        <v>0</v>
      </c>
      <c r="S122" s="32">
        <f t="shared" si="15"/>
        <v>15192</v>
      </c>
      <c r="T122" s="33">
        <f t="shared" si="13"/>
        <v>5500</v>
      </c>
      <c r="U122" s="34">
        <f t="shared" si="16"/>
        <v>20692</v>
      </c>
      <c r="V122" s="35">
        <f t="shared" si="17"/>
        <v>0</v>
      </c>
      <c r="W122" s="35">
        <f t="shared" si="14"/>
        <v>0</v>
      </c>
      <c r="X122" s="36">
        <f t="shared" si="20"/>
        <v>0</v>
      </c>
      <c r="Y122" s="37">
        <f t="shared" si="19"/>
        <v>20692</v>
      </c>
    </row>
    <row r="123" spans="1:25" s="2" customFormat="1" x14ac:dyDescent="0.25">
      <c r="A123" s="40" t="s">
        <v>20</v>
      </c>
      <c r="B123" s="38" t="s">
        <v>180</v>
      </c>
      <c r="C123" s="38" t="s">
        <v>289</v>
      </c>
      <c r="D123" s="38">
        <v>304751</v>
      </c>
      <c r="E123" s="39" t="s">
        <v>290</v>
      </c>
      <c r="F123" s="38">
        <v>304751</v>
      </c>
      <c r="G123" s="39" t="s">
        <v>290</v>
      </c>
      <c r="H123" s="38" t="s">
        <v>20</v>
      </c>
      <c r="I123" s="39" t="s">
        <v>79</v>
      </c>
      <c r="J123" s="39" t="s">
        <v>291</v>
      </c>
      <c r="K123" s="39" t="s">
        <v>292</v>
      </c>
      <c r="L123" s="26" t="b">
        <f t="shared" si="11"/>
        <v>1</v>
      </c>
      <c r="M123" s="41"/>
      <c r="N123" s="42">
        <v>13.4</v>
      </c>
      <c r="O123" s="28">
        <v>0</v>
      </c>
      <c r="P123" s="43">
        <f t="shared" si="12"/>
        <v>13.4</v>
      </c>
      <c r="Q123" s="44">
        <v>60</v>
      </c>
      <c r="R123" s="45">
        <v>0</v>
      </c>
      <c r="S123" s="32">
        <f t="shared" si="15"/>
        <v>9648</v>
      </c>
      <c r="T123" s="33">
        <f t="shared" si="13"/>
        <v>3493</v>
      </c>
      <c r="U123" s="34">
        <f t="shared" si="16"/>
        <v>13141</v>
      </c>
      <c r="V123" s="35">
        <f t="shared" si="17"/>
        <v>0</v>
      </c>
      <c r="W123" s="35">
        <f t="shared" si="14"/>
        <v>0</v>
      </c>
      <c r="X123" s="36">
        <f t="shared" si="20"/>
        <v>0</v>
      </c>
      <c r="Y123" s="37">
        <f t="shared" si="19"/>
        <v>13141</v>
      </c>
    </row>
    <row r="124" spans="1:25" s="2" customFormat="1" x14ac:dyDescent="0.25">
      <c r="A124" s="40" t="s">
        <v>20</v>
      </c>
      <c r="B124" s="38" t="s">
        <v>180</v>
      </c>
      <c r="C124" s="38" t="s">
        <v>289</v>
      </c>
      <c r="D124" s="38">
        <v>304751</v>
      </c>
      <c r="E124" s="39" t="s">
        <v>290</v>
      </c>
      <c r="F124" s="38">
        <v>52827691</v>
      </c>
      <c r="G124" s="39" t="s">
        <v>207</v>
      </c>
      <c r="H124" s="38" t="s">
        <v>20</v>
      </c>
      <c r="I124" s="39" t="s">
        <v>79</v>
      </c>
      <c r="J124" s="39" t="s">
        <v>291</v>
      </c>
      <c r="K124" s="39" t="s">
        <v>293</v>
      </c>
      <c r="L124" s="26" t="b">
        <f t="shared" si="11"/>
        <v>0</v>
      </c>
      <c r="M124" s="41"/>
      <c r="N124" s="42">
        <v>27.5</v>
      </c>
      <c r="O124" s="28">
        <v>0.5</v>
      </c>
      <c r="P124" s="43">
        <f t="shared" si="12"/>
        <v>28</v>
      </c>
      <c r="Q124" s="44">
        <v>60</v>
      </c>
      <c r="R124" s="45">
        <v>0</v>
      </c>
      <c r="S124" s="32">
        <f t="shared" si="15"/>
        <v>20160</v>
      </c>
      <c r="T124" s="33">
        <f t="shared" si="13"/>
        <v>7298</v>
      </c>
      <c r="U124" s="34">
        <f t="shared" si="16"/>
        <v>27458</v>
      </c>
      <c r="V124" s="35">
        <f t="shared" si="17"/>
        <v>0</v>
      </c>
      <c r="W124" s="35">
        <f t="shared" si="14"/>
        <v>0</v>
      </c>
      <c r="X124" s="36">
        <f t="shared" si="20"/>
        <v>0</v>
      </c>
      <c r="Y124" s="37">
        <f t="shared" si="19"/>
        <v>27458</v>
      </c>
    </row>
    <row r="125" spans="1:25" s="2" customFormat="1" x14ac:dyDescent="0.25">
      <c r="A125" s="40" t="s">
        <v>20</v>
      </c>
      <c r="B125" s="38" t="s">
        <v>180</v>
      </c>
      <c r="C125" s="38" t="s">
        <v>294</v>
      </c>
      <c r="D125" s="38">
        <v>304760</v>
      </c>
      <c r="E125" s="39" t="s">
        <v>295</v>
      </c>
      <c r="F125" s="38">
        <v>31816916</v>
      </c>
      <c r="G125" s="39" t="s">
        <v>236</v>
      </c>
      <c r="H125" s="38" t="s">
        <v>20</v>
      </c>
      <c r="I125" s="39" t="s">
        <v>79</v>
      </c>
      <c r="J125" s="39" t="s">
        <v>296</v>
      </c>
      <c r="K125" s="39" t="s">
        <v>297</v>
      </c>
      <c r="L125" s="26" t="b">
        <f t="shared" si="11"/>
        <v>0</v>
      </c>
      <c r="M125" s="41"/>
      <c r="N125" s="42">
        <v>36.700000000000003</v>
      </c>
      <c r="O125" s="28">
        <v>0.5</v>
      </c>
      <c r="P125" s="43">
        <f t="shared" si="12"/>
        <v>37.200000000000003</v>
      </c>
      <c r="Q125" s="44">
        <v>60</v>
      </c>
      <c r="R125" s="45">
        <v>0</v>
      </c>
      <c r="S125" s="32">
        <f t="shared" si="15"/>
        <v>26784</v>
      </c>
      <c r="T125" s="33">
        <f t="shared" si="13"/>
        <v>9696</v>
      </c>
      <c r="U125" s="34">
        <f t="shared" si="16"/>
        <v>36480</v>
      </c>
      <c r="V125" s="35">
        <f t="shared" si="17"/>
        <v>0</v>
      </c>
      <c r="W125" s="35">
        <f t="shared" si="14"/>
        <v>0</v>
      </c>
      <c r="X125" s="36">
        <f t="shared" si="20"/>
        <v>0</v>
      </c>
      <c r="Y125" s="37">
        <f t="shared" si="19"/>
        <v>36480</v>
      </c>
    </row>
    <row r="126" spans="1:25" s="2" customFormat="1" x14ac:dyDescent="0.25">
      <c r="A126" s="40" t="s">
        <v>20</v>
      </c>
      <c r="B126" s="38" t="s">
        <v>180</v>
      </c>
      <c r="C126" s="38" t="s">
        <v>294</v>
      </c>
      <c r="D126" s="38">
        <v>304760</v>
      </c>
      <c r="E126" s="39" t="s">
        <v>295</v>
      </c>
      <c r="F126" s="38">
        <v>54528038</v>
      </c>
      <c r="G126" s="39" t="s">
        <v>236</v>
      </c>
      <c r="H126" s="38" t="s">
        <v>20</v>
      </c>
      <c r="I126" s="39" t="s">
        <v>79</v>
      </c>
      <c r="J126" s="39" t="s">
        <v>296</v>
      </c>
      <c r="K126" s="39" t="s">
        <v>298</v>
      </c>
      <c r="L126" s="26" t="b">
        <f t="shared" si="11"/>
        <v>0</v>
      </c>
      <c r="M126" s="41"/>
      <c r="N126" s="42">
        <v>65.400000000000006</v>
      </c>
      <c r="O126" s="28">
        <v>2</v>
      </c>
      <c r="P126" s="43">
        <f t="shared" si="12"/>
        <v>67.400000000000006</v>
      </c>
      <c r="Q126" s="44">
        <v>60</v>
      </c>
      <c r="R126" s="45">
        <v>0</v>
      </c>
      <c r="S126" s="32">
        <f t="shared" si="15"/>
        <v>48528</v>
      </c>
      <c r="T126" s="33">
        <f t="shared" si="13"/>
        <v>17567</v>
      </c>
      <c r="U126" s="34">
        <f t="shared" si="16"/>
        <v>66095</v>
      </c>
      <c r="V126" s="35">
        <f t="shared" si="17"/>
        <v>0</v>
      </c>
      <c r="W126" s="35">
        <f t="shared" si="14"/>
        <v>0</v>
      </c>
      <c r="X126" s="36">
        <f t="shared" si="20"/>
        <v>0</v>
      </c>
      <c r="Y126" s="37">
        <f t="shared" si="19"/>
        <v>66095</v>
      </c>
    </row>
    <row r="127" spans="1:25" s="2" customFormat="1" x14ac:dyDescent="0.25">
      <c r="A127" s="40" t="s">
        <v>20</v>
      </c>
      <c r="B127" s="38" t="s">
        <v>180</v>
      </c>
      <c r="C127" s="38" t="s">
        <v>299</v>
      </c>
      <c r="D127" s="38">
        <v>304786</v>
      </c>
      <c r="E127" s="39" t="s">
        <v>300</v>
      </c>
      <c r="F127" s="38">
        <v>304786</v>
      </c>
      <c r="G127" s="39" t="s">
        <v>300</v>
      </c>
      <c r="H127" s="38" t="s">
        <v>20</v>
      </c>
      <c r="I127" s="39" t="s">
        <v>79</v>
      </c>
      <c r="J127" s="39" t="s">
        <v>168</v>
      </c>
      <c r="K127" s="39" t="s">
        <v>301</v>
      </c>
      <c r="L127" s="26" t="b">
        <f t="shared" si="11"/>
        <v>1</v>
      </c>
      <c r="M127" s="41"/>
      <c r="N127" s="42">
        <v>27.9</v>
      </c>
      <c r="O127" s="28">
        <v>0</v>
      </c>
      <c r="P127" s="43">
        <f t="shared" si="12"/>
        <v>27.9</v>
      </c>
      <c r="Q127" s="44">
        <v>60</v>
      </c>
      <c r="R127" s="45">
        <v>0</v>
      </c>
      <c r="S127" s="32">
        <f t="shared" si="15"/>
        <v>20088</v>
      </c>
      <c r="T127" s="33">
        <f t="shared" si="13"/>
        <v>7272</v>
      </c>
      <c r="U127" s="34">
        <f t="shared" si="16"/>
        <v>27360</v>
      </c>
      <c r="V127" s="35">
        <f t="shared" si="17"/>
        <v>0</v>
      </c>
      <c r="W127" s="35">
        <f t="shared" si="14"/>
        <v>0</v>
      </c>
      <c r="X127" s="36">
        <f t="shared" si="20"/>
        <v>0</v>
      </c>
      <c r="Y127" s="37">
        <f t="shared" si="19"/>
        <v>27360</v>
      </c>
    </row>
    <row r="128" spans="1:25" s="2" customFormat="1" x14ac:dyDescent="0.25">
      <c r="A128" s="40" t="s">
        <v>20</v>
      </c>
      <c r="B128" s="38" t="s">
        <v>180</v>
      </c>
      <c r="C128" s="38" t="s">
        <v>299</v>
      </c>
      <c r="D128" s="38">
        <v>304786</v>
      </c>
      <c r="E128" s="39" t="s">
        <v>300</v>
      </c>
      <c r="F128" s="38">
        <v>36071145</v>
      </c>
      <c r="G128" s="39" t="s">
        <v>302</v>
      </c>
      <c r="H128" s="38" t="s">
        <v>20</v>
      </c>
      <c r="I128" s="39" t="s">
        <v>79</v>
      </c>
      <c r="J128" s="39" t="s">
        <v>168</v>
      </c>
      <c r="K128" s="39" t="s">
        <v>303</v>
      </c>
      <c r="L128" s="26" t="b">
        <f t="shared" si="11"/>
        <v>0</v>
      </c>
      <c r="M128" s="41"/>
      <c r="N128" s="42">
        <v>70.7</v>
      </c>
      <c r="O128" s="28">
        <v>4</v>
      </c>
      <c r="P128" s="43">
        <f t="shared" si="12"/>
        <v>74.7</v>
      </c>
      <c r="Q128" s="44">
        <v>60</v>
      </c>
      <c r="R128" s="45">
        <v>0</v>
      </c>
      <c r="S128" s="32">
        <f t="shared" si="15"/>
        <v>53784</v>
      </c>
      <c r="T128" s="33">
        <f t="shared" si="13"/>
        <v>19470</v>
      </c>
      <c r="U128" s="34">
        <f t="shared" si="16"/>
        <v>73254</v>
      </c>
      <c r="V128" s="35">
        <f t="shared" si="17"/>
        <v>0</v>
      </c>
      <c r="W128" s="35">
        <f t="shared" si="14"/>
        <v>0</v>
      </c>
      <c r="X128" s="36">
        <f t="shared" si="20"/>
        <v>0</v>
      </c>
      <c r="Y128" s="37">
        <f t="shared" si="19"/>
        <v>73254</v>
      </c>
    </row>
    <row r="129" spans="1:25" s="2" customFormat="1" x14ac:dyDescent="0.25">
      <c r="A129" s="40" t="s">
        <v>20</v>
      </c>
      <c r="B129" s="38" t="s">
        <v>180</v>
      </c>
      <c r="C129" s="38" t="s">
        <v>304</v>
      </c>
      <c r="D129" s="38">
        <v>304794</v>
      </c>
      <c r="E129" s="39" t="s">
        <v>305</v>
      </c>
      <c r="F129" s="38">
        <v>304794</v>
      </c>
      <c r="G129" s="39" t="s">
        <v>305</v>
      </c>
      <c r="H129" s="38" t="s">
        <v>20</v>
      </c>
      <c r="I129" s="39" t="s">
        <v>77</v>
      </c>
      <c r="J129" s="39" t="s">
        <v>306</v>
      </c>
      <c r="K129" s="39" t="s">
        <v>307</v>
      </c>
      <c r="L129" s="26" t="b">
        <f t="shared" si="11"/>
        <v>1</v>
      </c>
      <c r="M129" s="41"/>
      <c r="N129" s="42">
        <v>11.5</v>
      </c>
      <c r="O129" s="28">
        <v>0</v>
      </c>
      <c r="P129" s="43">
        <f t="shared" si="12"/>
        <v>11.5</v>
      </c>
      <c r="Q129" s="44">
        <v>60</v>
      </c>
      <c r="R129" s="45">
        <v>0</v>
      </c>
      <c r="S129" s="32">
        <f t="shared" si="15"/>
        <v>8280</v>
      </c>
      <c r="T129" s="33">
        <f t="shared" si="13"/>
        <v>2997</v>
      </c>
      <c r="U129" s="34">
        <f t="shared" si="16"/>
        <v>11277</v>
      </c>
      <c r="V129" s="35">
        <f t="shared" si="17"/>
        <v>0</v>
      </c>
      <c r="W129" s="35">
        <f t="shared" si="14"/>
        <v>0</v>
      </c>
      <c r="X129" s="36">
        <f t="shared" si="20"/>
        <v>0</v>
      </c>
      <c r="Y129" s="37">
        <f t="shared" si="19"/>
        <v>11277</v>
      </c>
    </row>
    <row r="130" spans="1:25" s="2" customFormat="1" x14ac:dyDescent="0.25">
      <c r="A130" s="40" t="s">
        <v>20</v>
      </c>
      <c r="B130" s="38" t="s">
        <v>180</v>
      </c>
      <c r="C130" s="38" t="s">
        <v>308</v>
      </c>
      <c r="D130" s="38">
        <v>304808</v>
      </c>
      <c r="E130" s="39" t="s">
        <v>309</v>
      </c>
      <c r="F130" s="38">
        <v>304808</v>
      </c>
      <c r="G130" s="39" t="s">
        <v>309</v>
      </c>
      <c r="H130" s="38" t="s">
        <v>20</v>
      </c>
      <c r="I130" s="39" t="s">
        <v>215</v>
      </c>
      <c r="J130" s="39" t="s">
        <v>310</v>
      </c>
      <c r="K130" s="39" t="s">
        <v>311</v>
      </c>
      <c r="L130" s="26" t="b">
        <f t="shared" si="11"/>
        <v>1</v>
      </c>
      <c r="M130" s="41"/>
      <c r="N130" s="42">
        <v>12.6</v>
      </c>
      <c r="O130" s="28">
        <v>0</v>
      </c>
      <c r="P130" s="43">
        <f t="shared" si="12"/>
        <v>12.6</v>
      </c>
      <c r="Q130" s="44">
        <v>60</v>
      </c>
      <c r="R130" s="45">
        <v>0</v>
      </c>
      <c r="S130" s="32">
        <f t="shared" si="15"/>
        <v>9072</v>
      </c>
      <c r="T130" s="33">
        <f t="shared" si="13"/>
        <v>3284</v>
      </c>
      <c r="U130" s="34">
        <f t="shared" si="16"/>
        <v>12356</v>
      </c>
      <c r="V130" s="35">
        <f t="shared" si="17"/>
        <v>0</v>
      </c>
      <c r="W130" s="35">
        <f t="shared" si="14"/>
        <v>0</v>
      </c>
      <c r="X130" s="36">
        <f t="shared" si="20"/>
        <v>0</v>
      </c>
      <c r="Y130" s="37">
        <f t="shared" si="19"/>
        <v>12356</v>
      </c>
    </row>
    <row r="131" spans="1:25" s="2" customFormat="1" x14ac:dyDescent="0.25">
      <c r="A131" s="40" t="s">
        <v>20</v>
      </c>
      <c r="B131" s="38" t="s">
        <v>180</v>
      </c>
      <c r="C131" s="38" t="s">
        <v>312</v>
      </c>
      <c r="D131" s="38">
        <v>304816</v>
      </c>
      <c r="E131" s="39" t="s">
        <v>313</v>
      </c>
      <c r="F131" s="38">
        <v>304816</v>
      </c>
      <c r="G131" s="39" t="s">
        <v>313</v>
      </c>
      <c r="H131" s="38" t="s">
        <v>20</v>
      </c>
      <c r="I131" s="39" t="s">
        <v>215</v>
      </c>
      <c r="J131" s="39" t="s">
        <v>314</v>
      </c>
      <c r="K131" s="39" t="s">
        <v>315</v>
      </c>
      <c r="L131" s="26" t="b">
        <f t="shared" si="11"/>
        <v>1</v>
      </c>
      <c r="M131" s="41"/>
      <c r="N131" s="42">
        <v>8</v>
      </c>
      <c r="O131" s="28">
        <v>0</v>
      </c>
      <c r="P131" s="43">
        <f t="shared" si="12"/>
        <v>8</v>
      </c>
      <c r="Q131" s="44">
        <v>60</v>
      </c>
      <c r="R131" s="45">
        <v>0</v>
      </c>
      <c r="S131" s="32">
        <f t="shared" si="15"/>
        <v>5760</v>
      </c>
      <c r="T131" s="33">
        <f t="shared" si="13"/>
        <v>2085</v>
      </c>
      <c r="U131" s="34">
        <f t="shared" si="16"/>
        <v>7845</v>
      </c>
      <c r="V131" s="35">
        <f t="shared" si="17"/>
        <v>0</v>
      </c>
      <c r="W131" s="35">
        <f t="shared" si="14"/>
        <v>0</v>
      </c>
      <c r="X131" s="36">
        <f t="shared" si="20"/>
        <v>0</v>
      </c>
      <c r="Y131" s="37">
        <f t="shared" si="19"/>
        <v>7845</v>
      </c>
    </row>
    <row r="132" spans="1:25" s="2" customFormat="1" x14ac:dyDescent="0.25">
      <c r="A132" s="40" t="s">
        <v>20</v>
      </c>
      <c r="B132" s="38" t="s">
        <v>180</v>
      </c>
      <c r="C132" s="38" t="s">
        <v>312</v>
      </c>
      <c r="D132" s="38">
        <v>304816</v>
      </c>
      <c r="E132" s="39" t="s">
        <v>313</v>
      </c>
      <c r="F132" s="38">
        <v>31810250</v>
      </c>
      <c r="G132" s="39" t="s">
        <v>207</v>
      </c>
      <c r="H132" s="38" t="s">
        <v>20</v>
      </c>
      <c r="I132" s="39" t="s">
        <v>29</v>
      </c>
      <c r="J132" s="39" t="s">
        <v>314</v>
      </c>
      <c r="K132" s="39" t="s">
        <v>316</v>
      </c>
      <c r="L132" s="26" t="b">
        <f t="shared" si="11"/>
        <v>0</v>
      </c>
      <c r="M132" s="41"/>
      <c r="N132" s="42">
        <v>18</v>
      </c>
      <c r="O132" s="28">
        <v>1</v>
      </c>
      <c r="P132" s="43">
        <f t="shared" si="12"/>
        <v>19</v>
      </c>
      <c r="Q132" s="44">
        <v>60</v>
      </c>
      <c r="R132" s="45">
        <v>0</v>
      </c>
      <c r="S132" s="32">
        <f t="shared" si="15"/>
        <v>13680</v>
      </c>
      <c r="T132" s="33">
        <f t="shared" si="13"/>
        <v>4952</v>
      </c>
      <c r="U132" s="34">
        <f t="shared" si="16"/>
        <v>18632</v>
      </c>
      <c r="V132" s="35">
        <f t="shared" si="17"/>
        <v>0</v>
      </c>
      <c r="W132" s="35">
        <f t="shared" si="14"/>
        <v>0</v>
      </c>
      <c r="X132" s="36">
        <f t="shared" si="20"/>
        <v>0</v>
      </c>
      <c r="Y132" s="37">
        <f t="shared" si="19"/>
        <v>18632</v>
      </c>
    </row>
    <row r="133" spans="1:25" s="2" customFormat="1" x14ac:dyDescent="0.25">
      <c r="A133" s="40" t="s">
        <v>20</v>
      </c>
      <c r="B133" s="38" t="s">
        <v>180</v>
      </c>
      <c r="C133" s="38" t="s">
        <v>317</v>
      </c>
      <c r="D133" s="38">
        <v>304832</v>
      </c>
      <c r="E133" s="39" t="s">
        <v>318</v>
      </c>
      <c r="F133" s="38">
        <v>304832</v>
      </c>
      <c r="G133" s="39" t="s">
        <v>318</v>
      </c>
      <c r="H133" s="38" t="s">
        <v>20</v>
      </c>
      <c r="I133" s="39" t="s">
        <v>77</v>
      </c>
      <c r="J133" s="39" t="s">
        <v>319</v>
      </c>
      <c r="K133" s="39" t="s">
        <v>320</v>
      </c>
      <c r="L133" s="26" t="b">
        <f t="shared" ref="L133:L196" si="21">F133=D133</f>
        <v>1</v>
      </c>
      <c r="M133" s="41"/>
      <c r="N133" s="42">
        <v>23</v>
      </c>
      <c r="O133" s="28">
        <v>0</v>
      </c>
      <c r="P133" s="43">
        <f t="shared" ref="P133:P196" si="22">N133+O133</f>
        <v>23</v>
      </c>
      <c r="Q133" s="44">
        <v>60</v>
      </c>
      <c r="R133" s="45">
        <v>0</v>
      </c>
      <c r="S133" s="32">
        <f t="shared" si="15"/>
        <v>16560</v>
      </c>
      <c r="T133" s="33">
        <f t="shared" ref="T133:T196" si="23">ROUND(S133*IF(B133="K",0.3595,0.362),0)</f>
        <v>5995</v>
      </c>
      <c r="U133" s="34">
        <f t="shared" si="16"/>
        <v>22555</v>
      </c>
      <c r="V133" s="35">
        <f t="shared" si="17"/>
        <v>0</v>
      </c>
      <c r="W133" s="35">
        <f t="shared" ref="W133:W196" si="24">ROUND(V133*IF(B133="K",0.3595,0.362),0)</f>
        <v>0</v>
      </c>
      <c r="X133" s="36">
        <f t="shared" si="20"/>
        <v>0</v>
      </c>
      <c r="Y133" s="37">
        <f t="shared" si="19"/>
        <v>22555</v>
      </c>
    </row>
    <row r="134" spans="1:25" s="2" customFormat="1" x14ac:dyDescent="0.25">
      <c r="A134" s="40" t="s">
        <v>20</v>
      </c>
      <c r="B134" s="38" t="s">
        <v>180</v>
      </c>
      <c r="C134" s="38" t="s">
        <v>317</v>
      </c>
      <c r="D134" s="38">
        <v>304832</v>
      </c>
      <c r="E134" s="39" t="s">
        <v>318</v>
      </c>
      <c r="F134" s="38">
        <v>35602244</v>
      </c>
      <c r="G134" s="39" t="s">
        <v>207</v>
      </c>
      <c r="H134" s="38" t="s">
        <v>20</v>
      </c>
      <c r="I134" s="39" t="s">
        <v>77</v>
      </c>
      <c r="J134" s="39" t="s">
        <v>319</v>
      </c>
      <c r="K134" s="39" t="s">
        <v>321</v>
      </c>
      <c r="L134" s="26" t="b">
        <f t="shared" si="21"/>
        <v>0</v>
      </c>
      <c r="M134" s="41"/>
      <c r="N134" s="42">
        <v>38</v>
      </c>
      <c r="O134" s="28">
        <v>2</v>
      </c>
      <c r="P134" s="43">
        <f t="shared" si="22"/>
        <v>40</v>
      </c>
      <c r="Q134" s="44">
        <v>60</v>
      </c>
      <c r="R134" s="45">
        <v>0</v>
      </c>
      <c r="S134" s="32">
        <f t="shared" ref="S134:S197" si="25">ROUND(P134*Q134*12,0)</f>
        <v>28800</v>
      </c>
      <c r="T134" s="33">
        <f t="shared" si="23"/>
        <v>10426</v>
      </c>
      <c r="U134" s="34">
        <f t="shared" ref="U134:U197" si="26">S134+T134</f>
        <v>39226</v>
      </c>
      <c r="V134" s="35">
        <f t="shared" ref="V134:V197" si="27">ROUND(P134*R134*12,0)</f>
        <v>0</v>
      </c>
      <c r="W134" s="35">
        <f t="shared" si="24"/>
        <v>0</v>
      </c>
      <c r="X134" s="36">
        <f t="shared" si="20"/>
        <v>0</v>
      </c>
      <c r="Y134" s="37">
        <f t="shared" ref="Y134:Y197" si="28">U134+X134</f>
        <v>39226</v>
      </c>
    </row>
    <row r="135" spans="1:25" s="2" customFormat="1" x14ac:dyDescent="0.25">
      <c r="A135" s="40" t="s">
        <v>20</v>
      </c>
      <c r="B135" s="38" t="s">
        <v>180</v>
      </c>
      <c r="C135" s="38" t="s">
        <v>322</v>
      </c>
      <c r="D135" s="38">
        <v>304841</v>
      </c>
      <c r="E135" s="39" t="s">
        <v>323</v>
      </c>
      <c r="F135" s="38">
        <v>304841</v>
      </c>
      <c r="G135" s="39" t="s">
        <v>323</v>
      </c>
      <c r="H135" s="38" t="s">
        <v>20</v>
      </c>
      <c r="I135" s="39" t="s">
        <v>79</v>
      </c>
      <c r="J135" s="39" t="s">
        <v>324</v>
      </c>
      <c r="K135" s="39" t="s">
        <v>325</v>
      </c>
      <c r="L135" s="26" t="b">
        <f t="shared" si="21"/>
        <v>1</v>
      </c>
      <c r="M135" s="41"/>
      <c r="N135" s="42">
        <v>7</v>
      </c>
      <c r="O135" s="28">
        <v>0</v>
      </c>
      <c r="P135" s="43">
        <f t="shared" si="22"/>
        <v>7</v>
      </c>
      <c r="Q135" s="44">
        <v>60</v>
      </c>
      <c r="R135" s="45">
        <v>0</v>
      </c>
      <c r="S135" s="32">
        <f t="shared" si="25"/>
        <v>5040</v>
      </c>
      <c r="T135" s="33">
        <f t="shared" si="23"/>
        <v>1824</v>
      </c>
      <c r="U135" s="34">
        <f t="shared" si="26"/>
        <v>6864</v>
      </c>
      <c r="V135" s="35">
        <f t="shared" si="27"/>
        <v>0</v>
      </c>
      <c r="W135" s="35">
        <f t="shared" si="24"/>
        <v>0</v>
      </c>
      <c r="X135" s="36">
        <f t="shared" si="20"/>
        <v>0</v>
      </c>
      <c r="Y135" s="37">
        <f t="shared" si="28"/>
        <v>6864</v>
      </c>
    </row>
    <row r="136" spans="1:25" s="2" customFormat="1" x14ac:dyDescent="0.25">
      <c r="A136" s="40" t="s">
        <v>20</v>
      </c>
      <c r="B136" s="38" t="s">
        <v>180</v>
      </c>
      <c r="C136" s="38" t="s">
        <v>322</v>
      </c>
      <c r="D136" s="38">
        <v>304841</v>
      </c>
      <c r="E136" s="39" t="s">
        <v>323</v>
      </c>
      <c r="F136" s="38">
        <v>55796931</v>
      </c>
      <c r="G136" s="39" t="s">
        <v>207</v>
      </c>
      <c r="H136" s="38" t="s">
        <v>20</v>
      </c>
      <c r="I136" s="39" t="s">
        <v>79</v>
      </c>
      <c r="J136" s="39" t="s">
        <v>324</v>
      </c>
      <c r="K136" s="39" t="s">
        <v>326</v>
      </c>
      <c r="L136" s="26" t="b">
        <f t="shared" si="21"/>
        <v>0</v>
      </c>
      <c r="M136" s="41"/>
      <c r="N136" s="42">
        <v>17.7</v>
      </c>
      <c r="O136" s="28">
        <v>0</v>
      </c>
      <c r="P136" s="43">
        <f t="shared" si="22"/>
        <v>17.7</v>
      </c>
      <c r="Q136" s="44">
        <v>60</v>
      </c>
      <c r="R136" s="45">
        <v>0</v>
      </c>
      <c r="S136" s="32">
        <f t="shared" si="25"/>
        <v>12744</v>
      </c>
      <c r="T136" s="33">
        <f t="shared" si="23"/>
        <v>4613</v>
      </c>
      <c r="U136" s="34">
        <f t="shared" si="26"/>
        <v>17357</v>
      </c>
      <c r="V136" s="35">
        <f t="shared" si="27"/>
        <v>0</v>
      </c>
      <c r="W136" s="35">
        <f t="shared" si="24"/>
        <v>0</v>
      </c>
      <c r="X136" s="36">
        <f t="shared" si="20"/>
        <v>0</v>
      </c>
      <c r="Y136" s="37">
        <f t="shared" si="28"/>
        <v>17357</v>
      </c>
    </row>
    <row r="137" spans="1:25" s="2" customFormat="1" x14ac:dyDescent="0.25">
      <c r="A137" s="40" t="s">
        <v>20</v>
      </c>
      <c r="B137" s="38" t="s">
        <v>180</v>
      </c>
      <c r="C137" s="38" t="s">
        <v>327</v>
      </c>
      <c r="D137" s="38">
        <v>304867</v>
      </c>
      <c r="E137" s="39" t="s">
        <v>328</v>
      </c>
      <c r="F137" s="38">
        <v>710001630</v>
      </c>
      <c r="G137" s="39" t="s">
        <v>188</v>
      </c>
      <c r="H137" s="38" t="s">
        <v>20</v>
      </c>
      <c r="I137" s="39" t="s">
        <v>29</v>
      </c>
      <c r="J137" s="39" t="s">
        <v>329</v>
      </c>
      <c r="K137" s="39" t="s">
        <v>330</v>
      </c>
      <c r="L137" s="26" t="b">
        <f t="shared" si="21"/>
        <v>0</v>
      </c>
      <c r="M137" s="41"/>
      <c r="N137" s="42">
        <v>6</v>
      </c>
      <c r="O137" s="28">
        <v>0</v>
      </c>
      <c r="P137" s="43">
        <f t="shared" si="22"/>
        <v>6</v>
      </c>
      <c r="Q137" s="44">
        <v>60</v>
      </c>
      <c r="R137" s="45">
        <v>0</v>
      </c>
      <c r="S137" s="32">
        <f t="shared" si="25"/>
        <v>4320</v>
      </c>
      <c r="T137" s="33">
        <f t="shared" si="23"/>
        <v>1564</v>
      </c>
      <c r="U137" s="34">
        <f t="shared" si="26"/>
        <v>5884</v>
      </c>
      <c r="V137" s="35">
        <f t="shared" si="27"/>
        <v>0</v>
      </c>
      <c r="W137" s="35">
        <f t="shared" si="24"/>
        <v>0</v>
      </c>
      <c r="X137" s="36">
        <f t="shared" si="20"/>
        <v>0</v>
      </c>
      <c r="Y137" s="37">
        <f t="shared" si="28"/>
        <v>5884</v>
      </c>
    </row>
    <row r="138" spans="1:25" s="2" customFormat="1" x14ac:dyDescent="0.25">
      <c r="A138" s="40" t="s">
        <v>20</v>
      </c>
      <c r="B138" s="38" t="s">
        <v>180</v>
      </c>
      <c r="C138" s="38" t="s">
        <v>331</v>
      </c>
      <c r="D138" s="38">
        <v>304875</v>
      </c>
      <c r="E138" s="39" t="s">
        <v>332</v>
      </c>
      <c r="F138" s="38">
        <v>31810268</v>
      </c>
      <c r="G138" s="39" t="s">
        <v>236</v>
      </c>
      <c r="H138" s="38" t="s">
        <v>20</v>
      </c>
      <c r="I138" s="39" t="s">
        <v>29</v>
      </c>
      <c r="J138" s="39" t="s">
        <v>333</v>
      </c>
      <c r="K138" s="39" t="s">
        <v>334</v>
      </c>
      <c r="L138" s="26" t="b">
        <f t="shared" si="21"/>
        <v>0</v>
      </c>
      <c r="M138" s="41"/>
      <c r="N138" s="42">
        <v>26.5</v>
      </c>
      <c r="O138" s="28">
        <v>0</v>
      </c>
      <c r="P138" s="43">
        <f t="shared" si="22"/>
        <v>26.5</v>
      </c>
      <c r="Q138" s="44">
        <v>60</v>
      </c>
      <c r="R138" s="45">
        <v>0</v>
      </c>
      <c r="S138" s="32">
        <f t="shared" si="25"/>
        <v>19080</v>
      </c>
      <c r="T138" s="33">
        <f t="shared" si="23"/>
        <v>6907</v>
      </c>
      <c r="U138" s="34">
        <f t="shared" si="26"/>
        <v>25987</v>
      </c>
      <c r="V138" s="35">
        <f t="shared" si="27"/>
        <v>0</v>
      </c>
      <c r="W138" s="35">
        <f t="shared" si="24"/>
        <v>0</v>
      </c>
      <c r="X138" s="36">
        <f t="shared" si="20"/>
        <v>0</v>
      </c>
      <c r="Y138" s="37">
        <f t="shared" si="28"/>
        <v>25987</v>
      </c>
    </row>
    <row r="139" spans="1:25" s="2" customFormat="1" x14ac:dyDescent="0.25">
      <c r="A139" s="40" t="s">
        <v>20</v>
      </c>
      <c r="B139" s="38" t="s">
        <v>180</v>
      </c>
      <c r="C139" s="38" t="s">
        <v>335</v>
      </c>
      <c r="D139" s="38">
        <v>304883</v>
      </c>
      <c r="E139" s="39" t="s">
        <v>336</v>
      </c>
      <c r="F139" s="38">
        <v>31811604</v>
      </c>
      <c r="G139" s="39" t="s">
        <v>188</v>
      </c>
      <c r="H139" s="38" t="s">
        <v>20</v>
      </c>
      <c r="I139" s="39" t="s">
        <v>29</v>
      </c>
      <c r="J139" s="39" t="s">
        <v>337</v>
      </c>
      <c r="K139" s="39" t="s">
        <v>338</v>
      </c>
      <c r="L139" s="26" t="b">
        <f t="shared" si="21"/>
        <v>0</v>
      </c>
      <c r="M139" s="41"/>
      <c r="N139" s="42">
        <v>11.2</v>
      </c>
      <c r="O139" s="28">
        <v>0.3</v>
      </c>
      <c r="P139" s="43">
        <f t="shared" si="22"/>
        <v>11.5</v>
      </c>
      <c r="Q139" s="44">
        <v>60</v>
      </c>
      <c r="R139" s="45">
        <v>0</v>
      </c>
      <c r="S139" s="32">
        <f t="shared" si="25"/>
        <v>8280</v>
      </c>
      <c r="T139" s="33">
        <f t="shared" si="23"/>
        <v>2997</v>
      </c>
      <c r="U139" s="34">
        <f t="shared" si="26"/>
        <v>11277</v>
      </c>
      <c r="V139" s="35">
        <f t="shared" si="27"/>
        <v>0</v>
      </c>
      <c r="W139" s="35">
        <f t="shared" si="24"/>
        <v>0</v>
      </c>
      <c r="X139" s="36">
        <f t="shared" si="20"/>
        <v>0</v>
      </c>
      <c r="Y139" s="37">
        <f t="shared" si="28"/>
        <v>11277</v>
      </c>
    </row>
    <row r="140" spans="1:25" s="2" customFormat="1" x14ac:dyDescent="0.25">
      <c r="A140" s="40" t="s">
        <v>20</v>
      </c>
      <c r="B140" s="38" t="s">
        <v>180</v>
      </c>
      <c r="C140" s="38" t="s">
        <v>335</v>
      </c>
      <c r="D140" s="38">
        <v>304883</v>
      </c>
      <c r="E140" s="39" t="s">
        <v>336</v>
      </c>
      <c r="F140" s="38">
        <v>31811612</v>
      </c>
      <c r="G140" s="39" t="s">
        <v>207</v>
      </c>
      <c r="H140" s="38" t="s">
        <v>20</v>
      </c>
      <c r="I140" s="39" t="s">
        <v>29</v>
      </c>
      <c r="J140" s="39" t="s">
        <v>337</v>
      </c>
      <c r="K140" s="39" t="s">
        <v>339</v>
      </c>
      <c r="L140" s="26" t="b">
        <f t="shared" si="21"/>
        <v>0</v>
      </c>
      <c r="M140" s="41"/>
      <c r="N140" s="42">
        <v>20.8</v>
      </c>
      <c r="O140" s="28">
        <v>0</v>
      </c>
      <c r="P140" s="43">
        <f t="shared" si="22"/>
        <v>20.8</v>
      </c>
      <c r="Q140" s="44">
        <v>60</v>
      </c>
      <c r="R140" s="45">
        <v>0</v>
      </c>
      <c r="S140" s="32">
        <f t="shared" si="25"/>
        <v>14976</v>
      </c>
      <c r="T140" s="33">
        <f t="shared" si="23"/>
        <v>5421</v>
      </c>
      <c r="U140" s="34">
        <f t="shared" si="26"/>
        <v>20397</v>
      </c>
      <c r="V140" s="35">
        <f t="shared" si="27"/>
        <v>0</v>
      </c>
      <c r="W140" s="35">
        <f t="shared" si="24"/>
        <v>0</v>
      </c>
      <c r="X140" s="36">
        <f t="shared" si="20"/>
        <v>0</v>
      </c>
      <c r="Y140" s="37">
        <f t="shared" si="28"/>
        <v>20397</v>
      </c>
    </row>
    <row r="141" spans="1:25" s="2" customFormat="1" x14ac:dyDescent="0.25">
      <c r="A141" s="40" t="s">
        <v>20</v>
      </c>
      <c r="B141" s="38" t="s">
        <v>180</v>
      </c>
      <c r="C141" s="38" t="s">
        <v>340</v>
      </c>
      <c r="D141" s="38">
        <v>304891</v>
      </c>
      <c r="E141" s="39" t="s">
        <v>341</v>
      </c>
      <c r="F141" s="38">
        <v>304891</v>
      </c>
      <c r="G141" s="39" t="s">
        <v>341</v>
      </c>
      <c r="H141" s="38" t="s">
        <v>20</v>
      </c>
      <c r="I141" s="39" t="s">
        <v>77</v>
      </c>
      <c r="J141" s="39" t="s">
        <v>342</v>
      </c>
      <c r="K141" s="39" t="s">
        <v>343</v>
      </c>
      <c r="L141" s="26" t="b">
        <f t="shared" si="21"/>
        <v>1</v>
      </c>
      <c r="M141" s="41"/>
      <c r="N141" s="42">
        <v>10</v>
      </c>
      <c r="O141" s="28">
        <v>0</v>
      </c>
      <c r="P141" s="43">
        <f t="shared" si="22"/>
        <v>10</v>
      </c>
      <c r="Q141" s="44">
        <v>60</v>
      </c>
      <c r="R141" s="45">
        <v>0</v>
      </c>
      <c r="S141" s="32">
        <f t="shared" si="25"/>
        <v>7200</v>
      </c>
      <c r="T141" s="33">
        <f t="shared" si="23"/>
        <v>2606</v>
      </c>
      <c r="U141" s="34">
        <f t="shared" si="26"/>
        <v>9806</v>
      </c>
      <c r="V141" s="35">
        <f t="shared" si="27"/>
        <v>0</v>
      </c>
      <c r="W141" s="35">
        <f t="shared" si="24"/>
        <v>0</v>
      </c>
      <c r="X141" s="36">
        <f t="shared" si="20"/>
        <v>0</v>
      </c>
      <c r="Y141" s="37">
        <f t="shared" si="28"/>
        <v>9806</v>
      </c>
    </row>
    <row r="142" spans="1:25" s="2" customFormat="1" x14ac:dyDescent="0.25">
      <c r="A142" s="40" t="s">
        <v>20</v>
      </c>
      <c r="B142" s="38" t="s">
        <v>180</v>
      </c>
      <c r="C142" s="38" t="s">
        <v>340</v>
      </c>
      <c r="D142" s="38">
        <v>304891</v>
      </c>
      <c r="E142" s="39" t="s">
        <v>341</v>
      </c>
      <c r="F142" s="38">
        <v>55727328</v>
      </c>
      <c r="G142" s="39" t="s">
        <v>207</v>
      </c>
      <c r="H142" s="38" t="s">
        <v>20</v>
      </c>
      <c r="I142" s="39" t="s">
        <v>77</v>
      </c>
      <c r="J142" s="39" t="s">
        <v>342</v>
      </c>
      <c r="K142" s="39" t="s">
        <v>344</v>
      </c>
      <c r="L142" s="26" t="b">
        <f t="shared" si="21"/>
        <v>0</v>
      </c>
      <c r="M142" s="41"/>
      <c r="N142" s="42">
        <v>20.100000000000001</v>
      </c>
      <c r="O142" s="28">
        <v>0</v>
      </c>
      <c r="P142" s="43">
        <f t="shared" si="22"/>
        <v>20.100000000000001</v>
      </c>
      <c r="Q142" s="44">
        <v>60</v>
      </c>
      <c r="R142" s="45">
        <v>0</v>
      </c>
      <c r="S142" s="32">
        <f t="shared" si="25"/>
        <v>14472</v>
      </c>
      <c r="T142" s="33">
        <f t="shared" si="23"/>
        <v>5239</v>
      </c>
      <c r="U142" s="34">
        <f t="shared" si="26"/>
        <v>19711</v>
      </c>
      <c r="V142" s="35">
        <f t="shared" si="27"/>
        <v>0</v>
      </c>
      <c r="W142" s="35">
        <f t="shared" si="24"/>
        <v>0</v>
      </c>
      <c r="X142" s="36">
        <f t="shared" si="20"/>
        <v>0</v>
      </c>
      <c r="Y142" s="37">
        <f t="shared" si="28"/>
        <v>19711</v>
      </c>
    </row>
    <row r="143" spans="1:25" s="2" customFormat="1" x14ac:dyDescent="0.25">
      <c r="A143" s="40" t="s">
        <v>20</v>
      </c>
      <c r="B143" s="38" t="s">
        <v>180</v>
      </c>
      <c r="C143" s="38" t="s">
        <v>345</v>
      </c>
      <c r="D143" s="38">
        <v>304905</v>
      </c>
      <c r="E143" s="39" t="s">
        <v>346</v>
      </c>
      <c r="F143" s="38">
        <v>30846889</v>
      </c>
      <c r="G143" s="39" t="s">
        <v>188</v>
      </c>
      <c r="H143" s="38" t="s">
        <v>20</v>
      </c>
      <c r="I143" s="39" t="s">
        <v>29</v>
      </c>
      <c r="J143" s="39" t="s">
        <v>347</v>
      </c>
      <c r="K143" s="39" t="s">
        <v>348</v>
      </c>
      <c r="L143" s="26" t="b">
        <f t="shared" si="21"/>
        <v>0</v>
      </c>
      <c r="M143" s="41"/>
      <c r="N143" s="42">
        <v>9</v>
      </c>
      <c r="O143" s="28">
        <v>0</v>
      </c>
      <c r="P143" s="43">
        <f t="shared" si="22"/>
        <v>9</v>
      </c>
      <c r="Q143" s="44">
        <v>60</v>
      </c>
      <c r="R143" s="45">
        <v>0</v>
      </c>
      <c r="S143" s="32">
        <f t="shared" si="25"/>
        <v>6480</v>
      </c>
      <c r="T143" s="33">
        <f t="shared" si="23"/>
        <v>2346</v>
      </c>
      <c r="U143" s="34">
        <f t="shared" si="26"/>
        <v>8826</v>
      </c>
      <c r="V143" s="35">
        <f t="shared" si="27"/>
        <v>0</v>
      </c>
      <c r="W143" s="35">
        <f t="shared" si="24"/>
        <v>0</v>
      </c>
      <c r="X143" s="36">
        <f t="shared" si="20"/>
        <v>0</v>
      </c>
      <c r="Y143" s="37">
        <f t="shared" si="28"/>
        <v>8826</v>
      </c>
    </row>
    <row r="144" spans="1:25" s="2" customFormat="1" x14ac:dyDescent="0.25">
      <c r="A144" s="40" t="s">
        <v>20</v>
      </c>
      <c r="B144" s="38" t="s">
        <v>180</v>
      </c>
      <c r="C144" s="38" t="s">
        <v>345</v>
      </c>
      <c r="D144" s="38">
        <v>304905</v>
      </c>
      <c r="E144" s="39" t="s">
        <v>346</v>
      </c>
      <c r="F144" s="38">
        <v>31773702</v>
      </c>
      <c r="G144" s="39" t="s">
        <v>207</v>
      </c>
      <c r="H144" s="38" t="s">
        <v>20</v>
      </c>
      <c r="I144" s="39" t="s">
        <v>29</v>
      </c>
      <c r="J144" s="39" t="s">
        <v>347</v>
      </c>
      <c r="K144" s="39" t="s">
        <v>349</v>
      </c>
      <c r="L144" s="26" t="b">
        <f t="shared" si="21"/>
        <v>0</v>
      </c>
      <c r="M144" s="41"/>
      <c r="N144" s="42">
        <v>30.7</v>
      </c>
      <c r="O144" s="28">
        <v>0.5</v>
      </c>
      <c r="P144" s="43">
        <f t="shared" si="22"/>
        <v>31.2</v>
      </c>
      <c r="Q144" s="44">
        <v>60</v>
      </c>
      <c r="R144" s="45">
        <v>0</v>
      </c>
      <c r="S144" s="32">
        <f t="shared" si="25"/>
        <v>22464</v>
      </c>
      <c r="T144" s="33">
        <f t="shared" si="23"/>
        <v>8132</v>
      </c>
      <c r="U144" s="34">
        <f t="shared" si="26"/>
        <v>30596</v>
      </c>
      <c r="V144" s="35">
        <f t="shared" si="27"/>
        <v>0</v>
      </c>
      <c r="W144" s="35">
        <f t="shared" si="24"/>
        <v>0</v>
      </c>
      <c r="X144" s="36">
        <f t="shared" si="20"/>
        <v>0</v>
      </c>
      <c r="Y144" s="37">
        <f t="shared" si="28"/>
        <v>30596</v>
      </c>
    </row>
    <row r="145" spans="1:25" s="2" customFormat="1" x14ac:dyDescent="0.25">
      <c r="A145" s="40" t="s">
        <v>20</v>
      </c>
      <c r="B145" s="38" t="s">
        <v>180</v>
      </c>
      <c r="C145" s="38" t="s">
        <v>350</v>
      </c>
      <c r="D145" s="38">
        <v>304913</v>
      </c>
      <c r="E145" s="39" t="s">
        <v>351</v>
      </c>
      <c r="F145" s="38">
        <v>31773729</v>
      </c>
      <c r="G145" s="39" t="s">
        <v>207</v>
      </c>
      <c r="H145" s="38" t="s">
        <v>20</v>
      </c>
      <c r="I145" s="39" t="s">
        <v>29</v>
      </c>
      <c r="J145" s="39" t="s">
        <v>29</v>
      </c>
      <c r="K145" s="39" t="s">
        <v>352</v>
      </c>
      <c r="L145" s="26" t="b">
        <f t="shared" si="21"/>
        <v>0</v>
      </c>
      <c r="M145" s="41"/>
      <c r="N145" s="42">
        <v>49.7</v>
      </c>
      <c r="O145" s="28">
        <v>0</v>
      </c>
      <c r="P145" s="43">
        <f t="shared" si="22"/>
        <v>49.7</v>
      </c>
      <c r="Q145" s="44">
        <v>60</v>
      </c>
      <c r="R145" s="45">
        <v>0</v>
      </c>
      <c r="S145" s="32">
        <f t="shared" si="25"/>
        <v>35784</v>
      </c>
      <c r="T145" s="33">
        <f t="shared" si="23"/>
        <v>12954</v>
      </c>
      <c r="U145" s="34">
        <f t="shared" si="26"/>
        <v>48738</v>
      </c>
      <c r="V145" s="35">
        <f t="shared" si="27"/>
        <v>0</v>
      </c>
      <c r="W145" s="35">
        <f t="shared" si="24"/>
        <v>0</v>
      </c>
      <c r="X145" s="36">
        <f t="shared" si="20"/>
        <v>0</v>
      </c>
      <c r="Y145" s="37">
        <f t="shared" si="28"/>
        <v>48738</v>
      </c>
    </row>
    <row r="146" spans="1:25" s="2" customFormat="1" x14ac:dyDescent="0.25">
      <c r="A146" s="40" t="s">
        <v>20</v>
      </c>
      <c r="B146" s="38" t="s">
        <v>180</v>
      </c>
      <c r="C146" s="38" t="s">
        <v>350</v>
      </c>
      <c r="D146" s="38">
        <v>304913</v>
      </c>
      <c r="E146" s="39" t="s">
        <v>351</v>
      </c>
      <c r="F146" s="38">
        <v>31811493</v>
      </c>
      <c r="G146" s="39" t="s">
        <v>353</v>
      </c>
      <c r="H146" s="38" t="s">
        <v>20</v>
      </c>
      <c r="I146" s="39" t="s">
        <v>29</v>
      </c>
      <c r="J146" s="39" t="s">
        <v>29</v>
      </c>
      <c r="K146" s="39" t="s">
        <v>354</v>
      </c>
      <c r="L146" s="26" t="b">
        <f t="shared" si="21"/>
        <v>0</v>
      </c>
      <c r="M146" s="41"/>
      <c r="N146" s="42">
        <v>51</v>
      </c>
      <c r="O146" s="28">
        <v>1.4</v>
      </c>
      <c r="P146" s="43">
        <f t="shared" si="22"/>
        <v>52.4</v>
      </c>
      <c r="Q146" s="44">
        <v>60</v>
      </c>
      <c r="R146" s="45">
        <v>0</v>
      </c>
      <c r="S146" s="32">
        <f t="shared" si="25"/>
        <v>37728</v>
      </c>
      <c r="T146" s="33">
        <f t="shared" si="23"/>
        <v>13658</v>
      </c>
      <c r="U146" s="34">
        <f t="shared" si="26"/>
        <v>51386</v>
      </c>
      <c r="V146" s="35">
        <f t="shared" si="27"/>
        <v>0</v>
      </c>
      <c r="W146" s="35">
        <f t="shared" si="24"/>
        <v>0</v>
      </c>
      <c r="X146" s="36">
        <f t="shared" si="20"/>
        <v>0</v>
      </c>
      <c r="Y146" s="37">
        <f t="shared" si="28"/>
        <v>51386</v>
      </c>
    </row>
    <row r="147" spans="1:25" s="2" customFormat="1" x14ac:dyDescent="0.25">
      <c r="A147" s="40" t="s">
        <v>20</v>
      </c>
      <c r="B147" s="38" t="s">
        <v>180</v>
      </c>
      <c r="C147" s="38" t="s">
        <v>350</v>
      </c>
      <c r="D147" s="38">
        <v>304913</v>
      </c>
      <c r="E147" s="39" t="s">
        <v>351</v>
      </c>
      <c r="F147" s="38">
        <v>36064181</v>
      </c>
      <c r="G147" s="39" t="s">
        <v>207</v>
      </c>
      <c r="H147" s="38" t="s">
        <v>20</v>
      </c>
      <c r="I147" s="39" t="s">
        <v>29</v>
      </c>
      <c r="J147" s="39" t="s">
        <v>29</v>
      </c>
      <c r="K147" s="39" t="s">
        <v>355</v>
      </c>
      <c r="L147" s="26" t="b">
        <f t="shared" si="21"/>
        <v>0</v>
      </c>
      <c r="M147" s="41"/>
      <c r="N147" s="42">
        <v>35.4</v>
      </c>
      <c r="O147" s="28">
        <v>1.2</v>
      </c>
      <c r="P147" s="43">
        <f t="shared" si="22"/>
        <v>36.6</v>
      </c>
      <c r="Q147" s="44">
        <v>60</v>
      </c>
      <c r="R147" s="45">
        <v>0</v>
      </c>
      <c r="S147" s="32">
        <f t="shared" si="25"/>
        <v>26352</v>
      </c>
      <c r="T147" s="33">
        <f t="shared" si="23"/>
        <v>9539</v>
      </c>
      <c r="U147" s="34">
        <f t="shared" si="26"/>
        <v>35891</v>
      </c>
      <c r="V147" s="35">
        <f t="shared" si="27"/>
        <v>0</v>
      </c>
      <c r="W147" s="35">
        <f t="shared" si="24"/>
        <v>0</v>
      </c>
      <c r="X147" s="36">
        <f t="shared" si="20"/>
        <v>0</v>
      </c>
      <c r="Y147" s="37">
        <f t="shared" si="28"/>
        <v>35891</v>
      </c>
    </row>
    <row r="148" spans="1:25" s="2" customFormat="1" x14ac:dyDescent="0.25">
      <c r="A148" s="40" t="s">
        <v>20</v>
      </c>
      <c r="B148" s="38" t="s">
        <v>180</v>
      </c>
      <c r="C148" s="38" t="s">
        <v>350</v>
      </c>
      <c r="D148" s="38">
        <v>304913</v>
      </c>
      <c r="E148" s="39" t="s">
        <v>351</v>
      </c>
      <c r="F148" s="38">
        <v>36064335</v>
      </c>
      <c r="G148" s="39" t="s">
        <v>188</v>
      </c>
      <c r="H148" s="38" t="s">
        <v>20</v>
      </c>
      <c r="I148" s="39" t="s">
        <v>29</v>
      </c>
      <c r="J148" s="39" t="s">
        <v>29</v>
      </c>
      <c r="K148" s="39" t="s">
        <v>356</v>
      </c>
      <c r="L148" s="26" t="b">
        <f t="shared" si="21"/>
        <v>0</v>
      </c>
      <c r="M148" s="41"/>
      <c r="N148" s="42">
        <v>70</v>
      </c>
      <c r="O148" s="28">
        <v>0</v>
      </c>
      <c r="P148" s="43">
        <f t="shared" si="22"/>
        <v>70</v>
      </c>
      <c r="Q148" s="44">
        <v>60</v>
      </c>
      <c r="R148" s="45">
        <v>0</v>
      </c>
      <c r="S148" s="32">
        <f t="shared" si="25"/>
        <v>50400</v>
      </c>
      <c r="T148" s="33">
        <f t="shared" si="23"/>
        <v>18245</v>
      </c>
      <c r="U148" s="34">
        <f t="shared" si="26"/>
        <v>68645</v>
      </c>
      <c r="V148" s="35">
        <f t="shared" si="27"/>
        <v>0</v>
      </c>
      <c r="W148" s="35">
        <f t="shared" si="24"/>
        <v>0</v>
      </c>
      <c r="X148" s="36">
        <f t="shared" si="20"/>
        <v>0</v>
      </c>
      <c r="Y148" s="37">
        <f t="shared" si="28"/>
        <v>68645</v>
      </c>
    </row>
    <row r="149" spans="1:25" s="2" customFormat="1" x14ac:dyDescent="0.25">
      <c r="A149" s="40" t="s">
        <v>20</v>
      </c>
      <c r="B149" s="38" t="s">
        <v>180</v>
      </c>
      <c r="C149" s="38" t="s">
        <v>357</v>
      </c>
      <c r="D149" s="38">
        <v>304921</v>
      </c>
      <c r="E149" s="39" t="s">
        <v>358</v>
      </c>
      <c r="F149" s="38">
        <v>48412741</v>
      </c>
      <c r="G149" s="39" t="s">
        <v>359</v>
      </c>
      <c r="H149" s="38" t="s">
        <v>20</v>
      </c>
      <c r="I149" s="39" t="s">
        <v>79</v>
      </c>
      <c r="J149" s="39" t="s">
        <v>360</v>
      </c>
      <c r="K149" s="39" t="s">
        <v>361</v>
      </c>
      <c r="L149" s="26" t="b">
        <f t="shared" si="21"/>
        <v>0</v>
      </c>
      <c r="M149" s="41"/>
      <c r="N149" s="42">
        <v>23.5</v>
      </c>
      <c r="O149" s="28">
        <v>0</v>
      </c>
      <c r="P149" s="43">
        <f t="shared" si="22"/>
        <v>23.5</v>
      </c>
      <c r="Q149" s="44">
        <v>60</v>
      </c>
      <c r="R149" s="45">
        <v>0</v>
      </c>
      <c r="S149" s="32">
        <f t="shared" si="25"/>
        <v>16920</v>
      </c>
      <c r="T149" s="33">
        <f t="shared" si="23"/>
        <v>6125</v>
      </c>
      <c r="U149" s="34">
        <f t="shared" si="26"/>
        <v>23045</v>
      </c>
      <c r="V149" s="35">
        <f t="shared" si="27"/>
        <v>0</v>
      </c>
      <c r="W149" s="35">
        <f t="shared" si="24"/>
        <v>0</v>
      </c>
      <c r="X149" s="36">
        <f t="shared" si="20"/>
        <v>0</v>
      </c>
      <c r="Y149" s="37">
        <f t="shared" si="28"/>
        <v>23045</v>
      </c>
    </row>
    <row r="150" spans="1:25" s="2" customFormat="1" x14ac:dyDescent="0.25">
      <c r="A150" s="40" t="s">
        <v>20</v>
      </c>
      <c r="B150" s="38" t="s">
        <v>180</v>
      </c>
      <c r="C150" s="38" t="s">
        <v>357</v>
      </c>
      <c r="D150" s="38">
        <v>304921</v>
      </c>
      <c r="E150" s="47" t="s">
        <v>358</v>
      </c>
      <c r="F150" s="38">
        <v>56900201</v>
      </c>
      <c r="G150" s="48" t="s">
        <v>207</v>
      </c>
      <c r="H150" s="38" t="s">
        <v>20</v>
      </c>
      <c r="I150" s="47" t="s">
        <v>79</v>
      </c>
      <c r="J150" s="47" t="s">
        <v>360</v>
      </c>
      <c r="K150" s="47" t="s">
        <v>362</v>
      </c>
      <c r="L150" s="26" t="b">
        <f t="shared" si="21"/>
        <v>0</v>
      </c>
      <c r="M150" s="41"/>
      <c r="N150" s="42">
        <v>43.6</v>
      </c>
      <c r="O150" s="28">
        <v>1</v>
      </c>
      <c r="P150" s="43">
        <f t="shared" si="22"/>
        <v>44.6</v>
      </c>
      <c r="Q150" s="44">
        <v>60</v>
      </c>
      <c r="R150" s="45">
        <v>0</v>
      </c>
      <c r="S150" s="32">
        <f t="shared" si="25"/>
        <v>32112</v>
      </c>
      <c r="T150" s="33">
        <f t="shared" si="23"/>
        <v>11625</v>
      </c>
      <c r="U150" s="34">
        <f t="shared" si="26"/>
        <v>43737</v>
      </c>
      <c r="V150" s="35">
        <f t="shared" si="27"/>
        <v>0</v>
      </c>
      <c r="W150" s="35">
        <f t="shared" si="24"/>
        <v>0</v>
      </c>
      <c r="X150" s="36">
        <f t="shared" si="20"/>
        <v>0</v>
      </c>
      <c r="Y150" s="37">
        <f t="shared" si="28"/>
        <v>43737</v>
      </c>
    </row>
    <row r="151" spans="1:25" s="2" customFormat="1" x14ac:dyDescent="0.25">
      <c r="A151" s="40" t="s">
        <v>20</v>
      </c>
      <c r="B151" s="38" t="s">
        <v>180</v>
      </c>
      <c r="C151" s="38" t="s">
        <v>363</v>
      </c>
      <c r="D151" s="38">
        <v>304930</v>
      </c>
      <c r="E151" s="39" t="s">
        <v>364</v>
      </c>
      <c r="F151" s="38">
        <v>304930</v>
      </c>
      <c r="G151" s="39" t="s">
        <v>364</v>
      </c>
      <c r="H151" s="38" t="s">
        <v>20</v>
      </c>
      <c r="I151" s="39" t="s">
        <v>215</v>
      </c>
      <c r="J151" s="39" t="s">
        <v>365</v>
      </c>
      <c r="K151" s="39" t="s">
        <v>366</v>
      </c>
      <c r="L151" s="26" t="b">
        <f t="shared" si="21"/>
        <v>1</v>
      </c>
      <c r="M151" s="41"/>
      <c r="N151" s="42">
        <v>15.2</v>
      </c>
      <c r="O151" s="28">
        <v>0</v>
      </c>
      <c r="P151" s="43">
        <f t="shared" si="22"/>
        <v>15.2</v>
      </c>
      <c r="Q151" s="44">
        <v>60</v>
      </c>
      <c r="R151" s="45">
        <v>0</v>
      </c>
      <c r="S151" s="32">
        <f t="shared" si="25"/>
        <v>10944</v>
      </c>
      <c r="T151" s="33">
        <f t="shared" si="23"/>
        <v>3962</v>
      </c>
      <c r="U151" s="34">
        <f t="shared" si="26"/>
        <v>14906</v>
      </c>
      <c r="V151" s="35">
        <f t="shared" si="27"/>
        <v>0</v>
      </c>
      <c r="W151" s="35">
        <f t="shared" si="24"/>
        <v>0</v>
      </c>
      <c r="X151" s="36">
        <f t="shared" si="20"/>
        <v>0</v>
      </c>
      <c r="Y151" s="37">
        <f t="shared" si="28"/>
        <v>14906</v>
      </c>
    </row>
    <row r="152" spans="1:25" s="2" customFormat="1" x14ac:dyDescent="0.25">
      <c r="A152" s="40" t="s">
        <v>20</v>
      </c>
      <c r="B152" s="38" t="s">
        <v>180</v>
      </c>
      <c r="C152" s="38" t="s">
        <v>367</v>
      </c>
      <c r="D152" s="38">
        <v>304948</v>
      </c>
      <c r="E152" s="39" t="s">
        <v>368</v>
      </c>
      <c r="F152" s="38">
        <v>304948</v>
      </c>
      <c r="G152" s="39" t="s">
        <v>368</v>
      </c>
      <c r="H152" s="38" t="s">
        <v>20</v>
      </c>
      <c r="I152" s="39" t="s">
        <v>79</v>
      </c>
      <c r="J152" s="39" t="s">
        <v>369</v>
      </c>
      <c r="K152" s="39" t="s">
        <v>370</v>
      </c>
      <c r="L152" s="26" t="b">
        <f t="shared" si="21"/>
        <v>1</v>
      </c>
      <c r="M152" s="41"/>
      <c r="N152" s="42">
        <v>31</v>
      </c>
      <c r="O152" s="28">
        <v>0</v>
      </c>
      <c r="P152" s="43">
        <f t="shared" si="22"/>
        <v>31</v>
      </c>
      <c r="Q152" s="44">
        <v>60</v>
      </c>
      <c r="R152" s="45">
        <v>0</v>
      </c>
      <c r="S152" s="32">
        <f t="shared" si="25"/>
        <v>22320</v>
      </c>
      <c r="T152" s="33">
        <f t="shared" si="23"/>
        <v>8080</v>
      </c>
      <c r="U152" s="34">
        <f t="shared" si="26"/>
        <v>30400</v>
      </c>
      <c r="V152" s="35">
        <f t="shared" si="27"/>
        <v>0</v>
      </c>
      <c r="W152" s="35">
        <f t="shared" si="24"/>
        <v>0</v>
      </c>
      <c r="X152" s="36">
        <f t="shared" si="20"/>
        <v>0</v>
      </c>
      <c r="Y152" s="37">
        <f t="shared" si="28"/>
        <v>30400</v>
      </c>
    </row>
    <row r="153" spans="1:25" s="2" customFormat="1" x14ac:dyDescent="0.25">
      <c r="A153" s="40" t="s">
        <v>20</v>
      </c>
      <c r="B153" s="38" t="s">
        <v>180</v>
      </c>
      <c r="C153" s="38" t="s">
        <v>367</v>
      </c>
      <c r="D153" s="38">
        <v>304948</v>
      </c>
      <c r="E153" s="39" t="s">
        <v>368</v>
      </c>
      <c r="F153" s="38">
        <v>53420471</v>
      </c>
      <c r="G153" s="39" t="s">
        <v>207</v>
      </c>
      <c r="H153" s="38" t="s">
        <v>20</v>
      </c>
      <c r="I153" s="39" t="s">
        <v>79</v>
      </c>
      <c r="J153" s="39" t="s">
        <v>369</v>
      </c>
      <c r="K153" s="39" t="s">
        <v>371</v>
      </c>
      <c r="L153" s="26" t="b">
        <f t="shared" si="21"/>
        <v>0</v>
      </c>
      <c r="M153" s="41"/>
      <c r="N153" s="42">
        <v>39.700000000000003</v>
      </c>
      <c r="O153" s="28">
        <v>1</v>
      </c>
      <c r="P153" s="43">
        <f t="shared" si="22"/>
        <v>40.700000000000003</v>
      </c>
      <c r="Q153" s="44">
        <v>60</v>
      </c>
      <c r="R153" s="45">
        <v>0</v>
      </c>
      <c r="S153" s="32">
        <f t="shared" si="25"/>
        <v>29304</v>
      </c>
      <c r="T153" s="33">
        <f t="shared" si="23"/>
        <v>10608</v>
      </c>
      <c r="U153" s="34">
        <f t="shared" si="26"/>
        <v>39912</v>
      </c>
      <c r="V153" s="35">
        <f t="shared" si="27"/>
        <v>0</v>
      </c>
      <c r="W153" s="35">
        <f t="shared" si="24"/>
        <v>0</v>
      </c>
      <c r="X153" s="36">
        <f t="shared" si="20"/>
        <v>0</v>
      </c>
      <c r="Y153" s="37">
        <f t="shared" si="28"/>
        <v>39912</v>
      </c>
    </row>
    <row r="154" spans="1:25" s="2" customFormat="1" x14ac:dyDescent="0.25">
      <c r="A154" s="40" t="s">
        <v>20</v>
      </c>
      <c r="B154" s="38" t="s">
        <v>180</v>
      </c>
      <c r="C154" s="38" t="s">
        <v>372</v>
      </c>
      <c r="D154" s="38">
        <v>304956</v>
      </c>
      <c r="E154" s="39" t="s">
        <v>373</v>
      </c>
      <c r="F154" s="38">
        <v>30864411</v>
      </c>
      <c r="G154" s="39" t="s">
        <v>188</v>
      </c>
      <c r="H154" s="38" t="s">
        <v>20</v>
      </c>
      <c r="I154" s="39" t="s">
        <v>77</v>
      </c>
      <c r="J154" s="39" t="s">
        <v>100</v>
      </c>
      <c r="K154" s="39" t="s">
        <v>374</v>
      </c>
      <c r="L154" s="26" t="b">
        <f t="shared" si="21"/>
        <v>0</v>
      </c>
      <c r="M154" s="41"/>
      <c r="N154" s="42">
        <v>18.5</v>
      </c>
      <c r="O154" s="28">
        <v>1</v>
      </c>
      <c r="P154" s="43">
        <f t="shared" si="22"/>
        <v>19.5</v>
      </c>
      <c r="Q154" s="44">
        <v>60</v>
      </c>
      <c r="R154" s="45">
        <v>0</v>
      </c>
      <c r="S154" s="32">
        <f t="shared" si="25"/>
        <v>14040</v>
      </c>
      <c r="T154" s="33">
        <f t="shared" si="23"/>
        <v>5082</v>
      </c>
      <c r="U154" s="34">
        <f t="shared" si="26"/>
        <v>19122</v>
      </c>
      <c r="V154" s="35">
        <f t="shared" si="27"/>
        <v>0</v>
      </c>
      <c r="W154" s="35">
        <f t="shared" si="24"/>
        <v>0</v>
      </c>
      <c r="X154" s="36">
        <f t="shared" si="20"/>
        <v>0</v>
      </c>
      <c r="Y154" s="37">
        <f t="shared" si="28"/>
        <v>19122</v>
      </c>
    </row>
    <row r="155" spans="1:25" s="2" customFormat="1" x14ac:dyDescent="0.25">
      <c r="A155" s="40" t="s">
        <v>20</v>
      </c>
      <c r="B155" s="38" t="s">
        <v>180</v>
      </c>
      <c r="C155" s="38" t="s">
        <v>372</v>
      </c>
      <c r="D155" s="38">
        <v>304956</v>
      </c>
      <c r="E155" s="39" t="s">
        <v>373</v>
      </c>
      <c r="F155" s="38">
        <v>31816681</v>
      </c>
      <c r="G155" s="39" t="s">
        <v>375</v>
      </c>
      <c r="H155" s="38" t="s">
        <v>20</v>
      </c>
      <c r="I155" s="39" t="s">
        <v>77</v>
      </c>
      <c r="J155" s="39" t="s">
        <v>100</v>
      </c>
      <c r="K155" s="39" t="s">
        <v>376</v>
      </c>
      <c r="L155" s="26" t="b">
        <f t="shared" si="21"/>
        <v>0</v>
      </c>
      <c r="M155" s="41"/>
      <c r="N155" s="42">
        <v>42.4</v>
      </c>
      <c r="O155" s="28">
        <v>1</v>
      </c>
      <c r="P155" s="43">
        <f t="shared" si="22"/>
        <v>43.4</v>
      </c>
      <c r="Q155" s="44">
        <v>60</v>
      </c>
      <c r="R155" s="45">
        <v>0</v>
      </c>
      <c r="S155" s="32">
        <f t="shared" si="25"/>
        <v>31248</v>
      </c>
      <c r="T155" s="33">
        <f t="shared" si="23"/>
        <v>11312</v>
      </c>
      <c r="U155" s="34">
        <f t="shared" si="26"/>
        <v>42560</v>
      </c>
      <c r="V155" s="35">
        <f t="shared" si="27"/>
        <v>0</v>
      </c>
      <c r="W155" s="35">
        <f t="shared" si="24"/>
        <v>0</v>
      </c>
      <c r="X155" s="36">
        <f t="shared" si="20"/>
        <v>0</v>
      </c>
      <c r="Y155" s="37">
        <f t="shared" si="28"/>
        <v>42560</v>
      </c>
    </row>
    <row r="156" spans="1:25" s="2" customFormat="1" x14ac:dyDescent="0.25">
      <c r="A156" s="40" t="s">
        <v>20</v>
      </c>
      <c r="B156" s="38" t="s">
        <v>180</v>
      </c>
      <c r="C156" s="38" t="s">
        <v>372</v>
      </c>
      <c r="D156" s="38">
        <v>304956</v>
      </c>
      <c r="E156" s="39" t="s">
        <v>373</v>
      </c>
      <c r="F156" s="38">
        <v>36062219</v>
      </c>
      <c r="G156" s="39" t="s">
        <v>207</v>
      </c>
      <c r="H156" s="38" t="s">
        <v>20</v>
      </c>
      <c r="I156" s="39" t="s">
        <v>77</v>
      </c>
      <c r="J156" s="39" t="s">
        <v>100</v>
      </c>
      <c r="K156" s="39" t="s">
        <v>377</v>
      </c>
      <c r="L156" s="26" t="b">
        <f t="shared" si="21"/>
        <v>0</v>
      </c>
      <c r="M156" s="41"/>
      <c r="N156" s="42">
        <v>35.9</v>
      </c>
      <c r="O156" s="28">
        <v>0</v>
      </c>
      <c r="P156" s="43">
        <f t="shared" si="22"/>
        <v>35.9</v>
      </c>
      <c r="Q156" s="44">
        <v>60</v>
      </c>
      <c r="R156" s="45">
        <v>0</v>
      </c>
      <c r="S156" s="32">
        <f t="shared" si="25"/>
        <v>25848</v>
      </c>
      <c r="T156" s="33">
        <f t="shared" si="23"/>
        <v>9357</v>
      </c>
      <c r="U156" s="34">
        <f t="shared" si="26"/>
        <v>35205</v>
      </c>
      <c r="V156" s="35">
        <f t="shared" si="27"/>
        <v>0</v>
      </c>
      <c r="W156" s="35">
        <f t="shared" si="24"/>
        <v>0</v>
      </c>
      <c r="X156" s="36">
        <f t="shared" ref="X156:X219" si="29">V156+W156</f>
        <v>0</v>
      </c>
      <c r="Y156" s="37">
        <f t="shared" si="28"/>
        <v>35205</v>
      </c>
    </row>
    <row r="157" spans="1:25" s="2" customFormat="1" x14ac:dyDescent="0.25">
      <c r="A157" s="40" t="s">
        <v>20</v>
      </c>
      <c r="B157" s="38" t="s">
        <v>180</v>
      </c>
      <c r="C157" s="38" t="s">
        <v>372</v>
      </c>
      <c r="D157" s="38">
        <v>304956</v>
      </c>
      <c r="E157" s="39" t="s">
        <v>373</v>
      </c>
      <c r="F157" s="38">
        <v>42449120</v>
      </c>
      <c r="G157" s="39" t="s">
        <v>188</v>
      </c>
      <c r="H157" s="38" t="s">
        <v>20</v>
      </c>
      <c r="I157" s="39" t="s">
        <v>77</v>
      </c>
      <c r="J157" s="39" t="s">
        <v>100</v>
      </c>
      <c r="K157" s="39" t="s">
        <v>378</v>
      </c>
      <c r="L157" s="26" t="b">
        <f t="shared" si="21"/>
        <v>0</v>
      </c>
      <c r="M157" s="41"/>
      <c r="N157" s="42">
        <v>7</v>
      </c>
      <c r="O157" s="28">
        <v>0</v>
      </c>
      <c r="P157" s="43">
        <f t="shared" si="22"/>
        <v>7</v>
      </c>
      <c r="Q157" s="44">
        <v>60</v>
      </c>
      <c r="R157" s="45">
        <v>0</v>
      </c>
      <c r="S157" s="32">
        <f t="shared" si="25"/>
        <v>5040</v>
      </c>
      <c r="T157" s="33">
        <f t="shared" si="23"/>
        <v>1824</v>
      </c>
      <c r="U157" s="34">
        <f t="shared" si="26"/>
        <v>6864</v>
      </c>
      <c r="V157" s="35">
        <f t="shared" si="27"/>
        <v>0</v>
      </c>
      <c r="W157" s="35">
        <f t="shared" si="24"/>
        <v>0</v>
      </c>
      <c r="X157" s="36">
        <f t="shared" si="29"/>
        <v>0</v>
      </c>
      <c r="Y157" s="37">
        <f t="shared" si="28"/>
        <v>6864</v>
      </c>
    </row>
    <row r="158" spans="1:25" s="2" customFormat="1" x14ac:dyDescent="0.25">
      <c r="A158" s="40" t="s">
        <v>20</v>
      </c>
      <c r="B158" s="38" t="s">
        <v>180</v>
      </c>
      <c r="C158" s="38" t="s">
        <v>372</v>
      </c>
      <c r="D158" s="38">
        <v>304956</v>
      </c>
      <c r="E158" s="39" t="s">
        <v>373</v>
      </c>
      <c r="F158" s="38">
        <v>42449138</v>
      </c>
      <c r="G158" s="39" t="s">
        <v>188</v>
      </c>
      <c r="H158" s="38" t="s">
        <v>20</v>
      </c>
      <c r="I158" s="39" t="s">
        <v>77</v>
      </c>
      <c r="J158" s="39" t="s">
        <v>100</v>
      </c>
      <c r="K158" s="39" t="s">
        <v>379</v>
      </c>
      <c r="L158" s="26" t="b">
        <f t="shared" si="21"/>
        <v>0</v>
      </c>
      <c r="M158" s="41"/>
      <c r="N158" s="42">
        <v>8.5</v>
      </c>
      <c r="O158" s="28">
        <v>0</v>
      </c>
      <c r="P158" s="43">
        <f t="shared" si="22"/>
        <v>8.5</v>
      </c>
      <c r="Q158" s="44">
        <v>60</v>
      </c>
      <c r="R158" s="45">
        <v>0</v>
      </c>
      <c r="S158" s="32">
        <f t="shared" si="25"/>
        <v>6120</v>
      </c>
      <c r="T158" s="33">
        <f t="shared" si="23"/>
        <v>2215</v>
      </c>
      <c r="U158" s="34">
        <f t="shared" si="26"/>
        <v>8335</v>
      </c>
      <c r="V158" s="35">
        <f t="shared" si="27"/>
        <v>0</v>
      </c>
      <c r="W158" s="35">
        <f t="shared" si="24"/>
        <v>0</v>
      </c>
      <c r="X158" s="36">
        <f t="shared" si="29"/>
        <v>0</v>
      </c>
      <c r="Y158" s="37">
        <f t="shared" si="28"/>
        <v>8335</v>
      </c>
    </row>
    <row r="159" spans="1:25" s="2" customFormat="1" x14ac:dyDescent="0.25">
      <c r="A159" s="40" t="s">
        <v>20</v>
      </c>
      <c r="B159" s="38" t="s">
        <v>180</v>
      </c>
      <c r="C159" s="38" t="s">
        <v>380</v>
      </c>
      <c r="D159" s="38">
        <v>304964</v>
      </c>
      <c r="E159" s="39" t="s">
        <v>381</v>
      </c>
      <c r="F159" s="38">
        <v>31810462</v>
      </c>
      <c r="G159" s="39" t="s">
        <v>302</v>
      </c>
      <c r="H159" s="38" t="s">
        <v>20</v>
      </c>
      <c r="I159" s="39" t="s">
        <v>79</v>
      </c>
      <c r="J159" s="39" t="s">
        <v>382</v>
      </c>
      <c r="K159" s="39" t="s">
        <v>383</v>
      </c>
      <c r="L159" s="26" t="b">
        <f t="shared" si="21"/>
        <v>0</v>
      </c>
      <c r="M159" s="41"/>
      <c r="N159" s="42">
        <v>38.5</v>
      </c>
      <c r="O159" s="28">
        <v>2.2999999999999998</v>
      </c>
      <c r="P159" s="43">
        <f t="shared" si="22"/>
        <v>40.799999999999997</v>
      </c>
      <c r="Q159" s="44">
        <v>60</v>
      </c>
      <c r="R159" s="45">
        <v>0</v>
      </c>
      <c r="S159" s="32">
        <f t="shared" si="25"/>
        <v>29376</v>
      </c>
      <c r="T159" s="33">
        <f t="shared" si="23"/>
        <v>10634</v>
      </c>
      <c r="U159" s="34">
        <f t="shared" si="26"/>
        <v>40010</v>
      </c>
      <c r="V159" s="35">
        <f t="shared" si="27"/>
        <v>0</v>
      </c>
      <c r="W159" s="35">
        <f t="shared" si="24"/>
        <v>0</v>
      </c>
      <c r="X159" s="36">
        <f t="shared" si="29"/>
        <v>0</v>
      </c>
      <c r="Y159" s="37">
        <f t="shared" si="28"/>
        <v>40010</v>
      </c>
    </row>
    <row r="160" spans="1:25" s="2" customFormat="1" x14ac:dyDescent="0.25">
      <c r="A160" s="40" t="s">
        <v>20</v>
      </c>
      <c r="B160" s="38" t="s">
        <v>180</v>
      </c>
      <c r="C160" s="38" t="s">
        <v>380</v>
      </c>
      <c r="D160" s="38">
        <v>304964</v>
      </c>
      <c r="E160" s="39" t="s">
        <v>381</v>
      </c>
      <c r="F160" s="38">
        <v>51266784</v>
      </c>
      <c r="G160" s="39" t="s">
        <v>188</v>
      </c>
      <c r="H160" s="38" t="s">
        <v>20</v>
      </c>
      <c r="I160" s="39" t="s">
        <v>79</v>
      </c>
      <c r="J160" s="39" t="s">
        <v>382</v>
      </c>
      <c r="K160" s="39" t="s">
        <v>384</v>
      </c>
      <c r="L160" s="26" t="b">
        <f t="shared" si="21"/>
        <v>0</v>
      </c>
      <c r="M160" s="41"/>
      <c r="N160" s="42">
        <v>19</v>
      </c>
      <c r="O160" s="28">
        <v>0</v>
      </c>
      <c r="P160" s="43">
        <f t="shared" si="22"/>
        <v>19</v>
      </c>
      <c r="Q160" s="44">
        <v>60</v>
      </c>
      <c r="R160" s="45">
        <v>0</v>
      </c>
      <c r="S160" s="32">
        <f t="shared" si="25"/>
        <v>13680</v>
      </c>
      <c r="T160" s="33">
        <f t="shared" si="23"/>
        <v>4952</v>
      </c>
      <c r="U160" s="34">
        <f t="shared" si="26"/>
        <v>18632</v>
      </c>
      <c r="V160" s="35">
        <f t="shared" si="27"/>
        <v>0</v>
      </c>
      <c r="W160" s="35">
        <f t="shared" si="24"/>
        <v>0</v>
      </c>
      <c r="X160" s="36">
        <f t="shared" si="29"/>
        <v>0</v>
      </c>
      <c r="Y160" s="37">
        <f t="shared" si="28"/>
        <v>18632</v>
      </c>
    </row>
    <row r="161" spans="1:25" s="2" customFormat="1" x14ac:dyDescent="0.25">
      <c r="A161" s="40" t="s">
        <v>20</v>
      </c>
      <c r="B161" s="38" t="s">
        <v>180</v>
      </c>
      <c r="C161" s="38" t="s">
        <v>385</v>
      </c>
      <c r="D161" s="38">
        <v>304981</v>
      </c>
      <c r="E161" s="39" t="s">
        <v>386</v>
      </c>
      <c r="F161" s="38">
        <v>304981</v>
      </c>
      <c r="G161" s="39" t="s">
        <v>386</v>
      </c>
      <c r="H161" s="38" t="s">
        <v>20</v>
      </c>
      <c r="I161" s="39" t="s">
        <v>79</v>
      </c>
      <c r="J161" s="39" t="s">
        <v>387</v>
      </c>
      <c r="K161" s="39" t="s">
        <v>388</v>
      </c>
      <c r="L161" s="26" t="b">
        <f t="shared" si="21"/>
        <v>1</v>
      </c>
      <c r="M161" s="41"/>
      <c r="N161" s="42">
        <v>14</v>
      </c>
      <c r="O161" s="28">
        <v>0</v>
      </c>
      <c r="P161" s="43">
        <f t="shared" si="22"/>
        <v>14</v>
      </c>
      <c r="Q161" s="44">
        <v>60</v>
      </c>
      <c r="R161" s="45">
        <v>0</v>
      </c>
      <c r="S161" s="32">
        <f t="shared" si="25"/>
        <v>10080</v>
      </c>
      <c r="T161" s="33">
        <f t="shared" si="23"/>
        <v>3649</v>
      </c>
      <c r="U161" s="34">
        <f t="shared" si="26"/>
        <v>13729</v>
      </c>
      <c r="V161" s="35">
        <f t="shared" si="27"/>
        <v>0</v>
      </c>
      <c r="W161" s="35">
        <f t="shared" si="24"/>
        <v>0</v>
      </c>
      <c r="X161" s="36">
        <f t="shared" si="29"/>
        <v>0</v>
      </c>
      <c r="Y161" s="37">
        <f t="shared" si="28"/>
        <v>13729</v>
      </c>
    </row>
    <row r="162" spans="1:25" s="2" customFormat="1" x14ac:dyDescent="0.25">
      <c r="A162" s="40" t="s">
        <v>20</v>
      </c>
      <c r="B162" s="38" t="s">
        <v>180</v>
      </c>
      <c r="C162" s="38" t="s">
        <v>385</v>
      </c>
      <c r="D162" s="38">
        <v>304981</v>
      </c>
      <c r="E162" s="39" t="s">
        <v>386</v>
      </c>
      <c r="F162" s="38">
        <v>36071196</v>
      </c>
      <c r="G162" s="39" t="s">
        <v>207</v>
      </c>
      <c r="H162" s="38" t="s">
        <v>20</v>
      </c>
      <c r="I162" s="39" t="s">
        <v>79</v>
      </c>
      <c r="J162" s="39" t="s">
        <v>387</v>
      </c>
      <c r="K162" s="39" t="s">
        <v>389</v>
      </c>
      <c r="L162" s="26" t="b">
        <f t="shared" si="21"/>
        <v>0</v>
      </c>
      <c r="M162" s="41"/>
      <c r="N162" s="42">
        <v>33.9</v>
      </c>
      <c r="O162" s="28">
        <v>0</v>
      </c>
      <c r="P162" s="43">
        <f t="shared" si="22"/>
        <v>33.9</v>
      </c>
      <c r="Q162" s="44">
        <v>60</v>
      </c>
      <c r="R162" s="45">
        <v>0</v>
      </c>
      <c r="S162" s="32">
        <f t="shared" si="25"/>
        <v>24408</v>
      </c>
      <c r="T162" s="33">
        <f t="shared" si="23"/>
        <v>8836</v>
      </c>
      <c r="U162" s="34">
        <f t="shared" si="26"/>
        <v>33244</v>
      </c>
      <c r="V162" s="35">
        <f t="shared" si="27"/>
        <v>0</v>
      </c>
      <c r="W162" s="35">
        <f t="shared" si="24"/>
        <v>0</v>
      </c>
      <c r="X162" s="36">
        <f t="shared" si="29"/>
        <v>0</v>
      </c>
      <c r="Y162" s="37">
        <f t="shared" si="28"/>
        <v>33244</v>
      </c>
    </row>
    <row r="163" spans="1:25" s="2" customFormat="1" x14ac:dyDescent="0.25">
      <c r="A163" s="40" t="s">
        <v>20</v>
      </c>
      <c r="B163" s="38" t="s">
        <v>180</v>
      </c>
      <c r="C163" s="38" t="s">
        <v>390</v>
      </c>
      <c r="D163" s="38">
        <v>305014</v>
      </c>
      <c r="E163" s="39" t="s">
        <v>391</v>
      </c>
      <c r="F163" s="38">
        <v>30866065</v>
      </c>
      <c r="G163" s="39" t="s">
        <v>236</v>
      </c>
      <c r="H163" s="38" t="s">
        <v>20</v>
      </c>
      <c r="I163" s="39" t="s">
        <v>29</v>
      </c>
      <c r="J163" s="39" t="s">
        <v>392</v>
      </c>
      <c r="K163" s="39" t="s">
        <v>393</v>
      </c>
      <c r="L163" s="26" t="b">
        <f t="shared" si="21"/>
        <v>0</v>
      </c>
      <c r="M163" s="41"/>
      <c r="N163" s="42">
        <v>4.0999999999999996</v>
      </c>
      <c r="O163" s="28">
        <v>0</v>
      </c>
      <c r="P163" s="43">
        <f t="shared" si="22"/>
        <v>4.0999999999999996</v>
      </c>
      <c r="Q163" s="44">
        <v>60</v>
      </c>
      <c r="R163" s="45">
        <v>0</v>
      </c>
      <c r="S163" s="32">
        <f t="shared" si="25"/>
        <v>2952</v>
      </c>
      <c r="T163" s="33">
        <f t="shared" si="23"/>
        <v>1069</v>
      </c>
      <c r="U163" s="34">
        <f t="shared" si="26"/>
        <v>4021</v>
      </c>
      <c r="V163" s="35">
        <f t="shared" si="27"/>
        <v>0</v>
      </c>
      <c r="W163" s="35">
        <f t="shared" si="24"/>
        <v>0</v>
      </c>
      <c r="X163" s="36">
        <f t="shared" si="29"/>
        <v>0</v>
      </c>
      <c r="Y163" s="37">
        <f t="shared" si="28"/>
        <v>4021</v>
      </c>
    </row>
    <row r="164" spans="1:25" s="2" customFormat="1" x14ac:dyDescent="0.25">
      <c r="A164" s="40" t="s">
        <v>20</v>
      </c>
      <c r="B164" s="38" t="s">
        <v>180</v>
      </c>
      <c r="C164" s="38" t="s">
        <v>394</v>
      </c>
      <c r="D164" s="38">
        <v>305022</v>
      </c>
      <c r="E164" s="39" t="s">
        <v>395</v>
      </c>
      <c r="F164" s="38">
        <v>36062162</v>
      </c>
      <c r="G164" s="39" t="s">
        <v>207</v>
      </c>
      <c r="H164" s="38" t="s">
        <v>20</v>
      </c>
      <c r="I164" s="39" t="s">
        <v>77</v>
      </c>
      <c r="J164" s="39" t="s">
        <v>77</v>
      </c>
      <c r="K164" s="39" t="s">
        <v>396</v>
      </c>
      <c r="L164" s="26" t="b">
        <f t="shared" si="21"/>
        <v>0</v>
      </c>
      <c r="M164" s="41"/>
      <c r="N164" s="42">
        <v>53.9</v>
      </c>
      <c r="O164" s="28">
        <v>1.1000000000000001</v>
      </c>
      <c r="P164" s="43">
        <f t="shared" si="22"/>
        <v>55</v>
      </c>
      <c r="Q164" s="44">
        <v>60</v>
      </c>
      <c r="R164" s="45">
        <v>0</v>
      </c>
      <c r="S164" s="32">
        <f t="shared" si="25"/>
        <v>39600</v>
      </c>
      <c r="T164" s="33">
        <f t="shared" si="23"/>
        <v>14335</v>
      </c>
      <c r="U164" s="34">
        <f t="shared" si="26"/>
        <v>53935</v>
      </c>
      <c r="V164" s="35">
        <f t="shared" si="27"/>
        <v>0</v>
      </c>
      <c r="W164" s="35">
        <f t="shared" si="24"/>
        <v>0</v>
      </c>
      <c r="X164" s="36">
        <f t="shared" si="29"/>
        <v>0</v>
      </c>
      <c r="Y164" s="37">
        <f t="shared" si="28"/>
        <v>53935</v>
      </c>
    </row>
    <row r="165" spans="1:25" s="2" customFormat="1" x14ac:dyDescent="0.25">
      <c r="A165" s="40" t="s">
        <v>20</v>
      </c>
      <c r="B165" s="38" t="s">
        <v>180</v>
      </c>
      <c r="C165" s="38" t="s">
        <v>394</v>
      </c>
      <c r="D165" s="38">
        <v>305022</v>
      </c>
      <c r="E165" s="39" t="s">
        <v>395</v>
      </c>
      <c r="F165" s="38">
        <v>36062171</v>
      </c>
      <c r="G165" s="39" t="s">
        <v>397</v>
      </c>
      <c r="H165" s="38" t="s">
        <v>20</v>
      </c>
      <c r="I165" s="39" t="s">
        <v>77</v>
      </c>
      <c r="J165" s="39" t="s">
        <v>77</v>
      </c>
      <c r="K165" s="39" t="s">
        <v>398</v>
      </c>
      <c r="L165" s="26" t="b">
        <f t="shared" si="21"/>
        <v>0</v>
      </c>
      <c r="M165" s="41"/>
      <c r="N165" s="42">
        <v>59.4</v>
      </c>
      <c r="O165" s="28">
        <v>4</v>
      </c>
      <c r="P165" s="43">
        <f t="shared" si="22"/>
        <v>63.4</v>
      </c>
      <c r="Q165" s="44">
        <v>60</v>
      </c>
      <c r="R165" s="45">
        <v>0</v>
      </c>
      <c r="S165" s="32">
        <f t="shared" si="25"/>
        <v>45648</v>
      </c>
      <c r="T165" s="33">
        <f t="shared" si="23"/>
        <v>16525</v>
      </c>
      <c r="U165" s="34">
        <f t="shared" si="26"/>
        <v>62173</v>
      </c>
      <c r="V165" s="35">
        <f t="shared" si="27"/>
        <v>0</v>
      </c>
      <c r="W165" s="35">
        <f t="shared" si="24"/>
        <v>0</v>
      </c>
      <c r="X165" s="36">
        <f t="shared" si="29"/>
        <v>0</v>
      </c>
      <c r="Y165" s="37">
        <f t="shared" si="28"/>
        <v>62173</v>
      </c>
    </row>
    <row r="166" spans="1:25" s="2" customFormat="1" x14ac:dyDescent="0.25">
      <c r="A166" s="40" t="s">
        <v>20</v>
      </c>
      <c r="B166" s="38" t="s">
        <v>180</v>
      </c>
      <c r="C166" s="38" t="s">
        <v>394</v>
      </c>
      <c r="D166" s="38">
        <v>305022</v>
      </c>
      <c r="E166" s="39" t="s">
        <v>395</v>
      </c>
      <c r="F166" s="38">
        <v>36062201</v>
      </c>
      <c r="G166" s="39" t="s">
        <v>207</v>
      </c>
      <c r="H166" s="38" t="s">
        <v>20</v>
      </c>
      <c r="I166" s="39" t="s">
        <v>77</v>
      </c>
      <c r="J166" s="39" t="s">
        <v>77</v>
      </c>
      <c r="K166" s="39" t="s">
        <v>399</v>
      </c>
      <c r="L166" s="26" t="b">
        <f t="shared" si="21"/>
        <v>0</v>
      </c>
      <c r="M166" s="41"/>
      <c r="N166" s="42">
        <v>64.8</v>
      </c>
      <c r="O166" s="28">
        <v>2</v>
      </c>
      <c r="P166" s="43">
        <f t="shared" si="22"/>
        <v>66.8</v>
      </c>
      <c r="Q166" s="44">
        <v>60</v>
      </c>
      <c r="R166" s="45">
        <v>0</v>
      </c>
      <c r="S166" s="32">
        <f t="shared" si="25"/>
        <v>48096</v>
      </c>
      <c r="T166" s="33">
        <f t="shared" si="23"/>
        <v>17411</v>
      </c>
      <c r="U166" s="34">
        <f t="shared" si="26"/>
        <v>65507</v>
      </c>
      <c r="V166" s="35">
        <f t="shared" si="27"/>
        <v>0</v>
      </c>
      <c r="W166" s="35">
        <f t="shared" si="24"/>
        <v>0</v>
      </c>
      <c r="X166" s="36">
        <f t="shared" si="29"/>
        <v>0</v>
      </c>
      <c r="Y166" s="37">
        <f t="shared" si="28"/>
        <v>65507</v>
      </c>
    </row>
    <row r="167" spans="1:25" s="49" customFormat="1" x14ac:dyDescent="0.25">
      <c r="A167" s="40" t="s">
        <v>20</v>
      </c>
      <c r="B167" s="38" t="s">
        <v>180</v>
      </c>
      <c r="C167" s="38" t="s">
        <v>394</v>
      </c>
      <c r="D167" s="38">
        <v>305022</v>
      </c>
      <c r="E167" s="39" t="s">
        <v>395</v>
      </c>
      <c r="F167" s="38">
        <v>36063924</v>
      </c>
      <c r="G167" s="39" t="s">
        <v>236</v>
      </c>
      <c r="H167" s="38" t="s">
        <v>20</v>
      </c>
      <c r="I167" s="39" t="s">
        <v>77</v>
      </c>
      <c r="J167" s="39" t="s">
        <v>77</v>
      </c>
      <c r="K167" s="39" t="s">
        <v>400</v>
      </c>
      <c r="L167" s="26" t="b">
        <f t="shared" si="21"/>
        <v>0</v>
      </c>
      <c r="M167" s="41"/>
      <c r="N167" s="42">
        <v>23</v>
      </c>
      <c r="O167" s="28">
        <v>2</v>
      </c>
      <c r="P167" s="43">
        <f t="shared" si="22"/>
        <v>25</v>
      </c>
      <c r="Q167" s="44">
        <v>60</v>
      </c>
      <c r="R167" s="45">
        <v>0</v>
      </c>
      <c r="S167" s="32">
        <f t="shared" si="25"/>
        <v>18000</v>
      </c>
      <c r="T167" s="33">
        <f t="shared" si="23"/>
        <v>6516</v>
      </c>
      <c r="U167" s="34">
        <f t="shared" si="26"/>
        <v>24516</v>
      </c>
      <c r="V167" s="35">
        <f t="shared" si="27"/>
        <v>0</v>
      </c>
      <c r="W167" s="35">
        <f t="shared" si="24"/>
        <v>0</v>
      </c>
      <c r="X167" s="36">
        <f t="shared" si="29"/>
        <v>0</v>
      </c>
      <c r="Y167" s="37">
        <f t="shared" si="28"/>
        <v>24516</v>
      </c>
    </row>
    <row r="168" spans="1:25" s="2" customFormat="1" x14ac:dyDescent="0.25">
      <c r="A168" s="40" t="s">
        <v>20</v>
      </c>
      <c r="B168" s="38" t="s">
        <v>180</v>
      </c>
      <c r="C168" s="38" t="s">
        <v>394</v>
      </c>
      <c r="D168" s="38">
        <v>305022</v>
      </c>
      <c r="E168" s="47" t="s">
        <v>395</v>
      </c>
      <c r="F168" s="38">
        <v>57175543</v>
      </c>
      <c r="G168" s="48" t="s">
        <v>401</v>
      </c>
      <c r="H168" s="38" t="s">
        <v>20</v>
      </c>
      <c r="I168" s="47" t="s">
        <v>77</v>
      </c>
      <c r="J168" s="47" t="s">
        <v>77</v>
      </c>
      <c r="K168" s="47" t="s">
        <v>402</v>
      </c>
      <c r="L168" s="26" t="b">
        <f t="shared" si="21"/>
        <v>0</v>
      </c>
      <c r="M168" s="41"/>
      <c r="N168" s="42">
        <v>22.8</v>
      </c>
      <c r="O168" s="28">
        <v>0</v>
      </c>
      <c r="P168" s="43">
        <f t="shared" si="22"/>
        <v>22.8</v>
      </c>
      <c r="Q168" s="44">
        <v>60</v>
      </c>
      <c r="R168" s="45">
        <v>0</v>
      </c>
      <c r="S168" s="32">
        <f t="shared" si="25"/>
        <v>16416</v>
      </c>
      <c r="T168" s="33">
        <f t="shared" si="23"/>
        <v>5943</v>
      </c>
      <c r="U168" s="34">
        <f t="shared" si="26"/>
        <v>22359</v>
      </c>
      <c r="V168" s="35">
        <f t="shared" si="27"/>
        <v>0</v>
      </c>
      <c r="W168" s="35">
        <f t="shared" si="24"/>
        <v>0</v>
      </c>
      <c r="X168" s="36">
        <f t="shared" si="29"/>
        <v>0</v>
      </c>
      <c r="Y168" s="37">
        <f t="shared" si="28"/>
        <v>22359</v>
      </c>
    </row>
    <row r="169" spans="1:25" s="2" customFormat="1" x14ac:dyDescent="0.25">
      <c r="A169" s="40" t="s">
        <v>20</v>
      </c>
      <c r="B169" s="38" t="s">
        <v>180</v>
      </c>
      <c r="C169" s="38" t="s">
        <v>403</v>
      </c>
      <c r="D169" s="38">
        <v>305031</v>
      </c>
      <c r="E169" s="39" t="s">
        <v>404</v>
      </c>
      <c r="F169" s="38">
        <v>305031</v>
      </c>
      <c r="G169" s="39" t="s">
        <v>404</v>
      </c>
      <c r="H169" s="38" t="s">
        <v>20</v>
      </c>
      <c r="I169" s="39" t="s">
        <v>77</v>
      </c>
      <c r="J169" s="39" t="s">
        <v>405</v>
      </c>
      <c r="K169" s="39" t="s">
        <v>406</v>
      </c>
      <c r="L169" s="26" t="b">
        <f t="shared" si="21"/>
        <v>1</v>
      </c>
      <c r="M169" s="41"/>
      <c r="N169" s="42">
        <v>2</v>
      </c>
      <c r="O169" s="28">
        <v>0</v>
      </c>
      <c r="P169" s="43">
        <f t="shared" si="22"/>
        <v>2</v>
      </c>
      <c r="Q169" s="44">
        <v>60</v>
      </c>
      <c r="R169" s="45">
        <v>0</v>
      </c>
      <c r="S169" s="32">
        <f t="shared" si="25"/>
        <v>1440</v>
      </c>
      <c r="T169" s="33">
        <f t="shared" si="23"/>
        <v>521</v>
      </c>
      <c r="U169" s="34">
        <f t="shared" si="26"/>
        <v>1961</v>
      </c>
      <c r="V169" s="35">
        <f t="shared" si="27"/>
        <v>0</v>
      </c>
      <c r="W169" s="35">
        <f t="shared" si="24"/>
        <v>0</v>
      </c>
      <c r="X169" s="36">
        <f t="shared" si="29"/>
        <v>0</v>
      </c>
      <c r="Y169" s="37">
        <f t="shared" si="28"/>
        <v>1961</v>
      </c>
    </row>
    <row r="170" spans="1:25" s="2" customFormat="1" x14ac:dyDescent="0.25">
      <c r="A170" s="40" t="s">
        <v>20</v>
      </c>
      <c r="B170" s="38" t="s">
        <v>180</v>
      </c>
      <c r="C170" s="38" t="s">
        <v>407</v>
      </c>
      <c r="D170" s="38">
        <v>305049</v>
      </c>
      <c r="E170" s="39" t="s">
        <v>408</v>
      </c>
      <c r="F170" s="38">
        <v>31810276</v>
      </c>
      <c r="G170" s="39" t="s">
        <v>207</v>
      </c>
      <c r="H170" s="38" t="s">
        <v>20</v>
      </c>
      <c r="I170" s="39" t="s">
        <v>29</v>
      </c>
      <c r="J170" s="39" t="s">
        <v>409</v>
      </c>
      <c r="K170" s="39" t="s">
        <v>410</v>
      </c>
      <c r="L170" s="26" t="b">
        <f t="shared" si="21"/>
        <v>0</v>
      </c>
      <c r="M170" s="41"/>
      <c r="N170" s="42">
        <v>26.8</v>
      </c>
      <c r="O170" s="28">
        <v>3.5</v>
      </c>
      <c r="P170" s="43">
        <f t="shared" si="22"/>
        <v>30.3</v>
      </c>
      <c r="Q170" s="44">
        <v>60</v>
      </c>
      <c r="R170" s="45">
        <v>0</v>
      </c>
      <c r="S170" s="32">
        <f t="shared" si="25"/>
        <v>21816</v>
      </c>
      <c r="T170" s="33">
        <f t="shared" si="23"/>
        <v>7897</v>
      </c>
      <c r="U170" s="34">
        <f t="shared" si="26"/>
        <v>29713</v>
      </c>
      <c r="V170" s="35">
        <f t="shared" si="27"/>
        <v>0</v>
      </c>
      <c r="W170" s="35">
        <f t="shared" si="24"/>
        <v>0</v>
      </c>
      <c r="X170" s="36">
        <f t="shared" si="29"/>
        <v>0</v>
      </c>
      <c r="Y170" s="37">
        <f t="shared" si="28"/>
        <v>29713</v>
      </c>
    </row>
    <row r="171" spans="1:25" s="2" customFormat="1" x14ac:dyDescent="0.25">
      <c r="A171" s="40" t="s">
        <v>20</v>
      </c>
      <c r="B171" s="38" t="s">
        <v>180</v>
      </c>
      <c r="C171" s="38" t="s">
        <v>407</v>
      </c>
      <c r="D171" s="38">
        <v>305049</v>
      </c>
      <c r="E171" s="39" t="s">
        <v>408</v>
      </c>
      <c r="F171" s="38">
        <v>31814204</v>
      </c>
      <c r="G171" s="39" t="s">
        <v>188</v>
      </c>
      <c r="H171" s="38" t="s">
        <v>20</v>
      </c>
      <c r="I171" s="39" t="s">
        <v>29</v>
      </c>
      <c r="J171" s="39" t="s">
        <v>409</v>
      </c>
      <c r="K171" s="39" t="s">
        <v>411</v>
      </c>
      <c r="L171" s="26" t="b">
        <f t="shared" si="21"/>
        <v>0</v>
      </c>
      <c r="M171" s="41"/>
      <c r="N171" s="42">
        <v>8</v>
      </c>
      <c r="O171" s="28">
        <v>0.3</v>
      </c>
      <c r="P171" s="43">
        <f t="shared" si="22"/>
        <v>8.3000000000000007</v>
      </c>
      <c r="Q171" s="44">
        <v>60</v>
      </c>
      <c r="R171" s="45">
        <v>0</v>
      </c>
      <c r="S171" s="32">
        <f t="shared" si="25"/>
        <v>5976</v>
      </c>
      <c r="T171" s="33">
        <f t="shared" si="23"/>
        <v>2163</v>
      </c>
      <c r="U171" s="34">
        <f t="shared" si="26"/>
        <v>8139</v>
      </c>
      <c r="V171" s="35">
        <f t="shared" si="27"/>
        <v>0</v>
      </c>
      <c r="W171" s="35">
        <f t="shared" si="24"/>
        <v>0</v>
      </c>
      <c r="X171" s="36">
        <f t="shared" si="29"/>
        <v>0</v>
      </c>
      <c r="Y171" s="37">
        <f t="shared" si="28"/>
        <v>8139</v>
      </c>
    </row>
    <row r="172" spans="1:25" s="2" customFormat="1" x14ac:dyDescent="0.25">
      <c r="A172" s="40" t="s">
        <v>20</v>
      </c>
      <c r="B172" s="38" t="s">
        <v>180</v>
      </c>
      <c r="C172" s="38" t="s">
        <v>412</v>
      </c>
      <c r="D172" s="38">
        <v>305057</v>
      </c>
      <c r="E172" s="39" t="s">
        <v>413</v>
      </c>
      <c r="F172" s="38">
        <v>305057</v>
      </c>
      <c r="G172" s="39" t="s">
        <v>413</v>
      </c>
      <c r="H172" s="38" t="s">
        <v>20</v>
      </c>
      <c r="I172" s="39" t="s">
        <v>79</v>
      </c>
      <c r="J172" s="39" t="s">
        <v>414</v>
      </c>
      <c r="K172" s="39" t="s">
        <v>415</v>
      </c>
      <c r="L172" s="26" t="b">
        <f t="shared" si="21"/>
        <v>1</v>
      </c>
      <c r="M172" s="41"/>
      <c r="N172" s="42">
        <v>27</v>
      </c>
      <c r="O172" s="28">
        <v>0</v>
      </c>
      <c r="P172" s="43">
        <f t="shared" si="22"/>
        <v>27</v>
      </c>
      <c r="Q172" s="44">
        <v>60</v>
      </c>
      <c r="R172" s="45">
        <v>0</v>
      </c>
      <c r="S172" s="32">
        <f t="shared" si="25"/>
        <v>19440</v>
      </c>
      <c r="T172" s="33">
        <f t="shared" si="23"/>
        <v>7037</v>
      </c>
      <c r="U172" s="34">
        <f t="shared" si="26"/>
        <v>26477</v>
      </c>
      <c r="V172" s="35">
        <f t="shared" si="27"/>
        <v>0</v>
      </c>
      <c r="W172" s="35">
        <f t="shared" si="24"/>
        <v>0</v>
      </c>
      <c r="X172" s="36">
        <f t="shared" si="29"/>
        <v>0</v>
      </c>
      <c r="Y172" s="37">
        <f t="shared" si="28"/>
        <v>26477</v>
      </c>
    </row>
    <row r="173" spans="1:25" s="2" customFormat="1" x14ac:dyDescent="0.25">
      <c r="A173" s="40" t="s">
        <v>20</v>
      </c>
      <c r="B173" s="38" t="s">
        <v>180</v>
      </c>
      <c r="C173" s="38" t="s">
        <v>412</v>
      </c>
      <c r="D173" s="38">
        <v>305057</v>
      </c>
      <c r="E173" s="39" t="s">
        <v>413</v>
      </c>
      <c r="F173" s="38">
        <v>51099021</v>
      </c>
      <c r="G173" s="39" t="s">
        <v>207</v>
      </c>
      <c r="H173" s="38" t="s">
        <v>20</v>
      </c>
      <c r="I173" s="39" t="s">
        <v>79</v>
      </c>
      <c r="J173" s="39" t="s">
        <v>414</v>
      </c>
      <c r="K173" s="39" t="s">
        <v>416</v>
      </c>
      <c r="L173" s="26" t="b">
        <f t="shared" si="21"/>
        <v>0</v>
      </c>
      <c r="M173" s="41"/>
      <c r="N173" s="42">
        <v>59</v>
      </c>
      <c r="O173" s="28">
        <v>0</v>
      </c>
      <c r="P173" s="43">
        <f t="shared" si="22"/>
        <v>59</v>
      </c>
      <c r="Q173" s="44">
        <v>60</v>
      </c>
      <c r="R173" s="45">
        <v>0</v>
      </c>
      <c r="S173" s="32">
        <f t="shared" si="25"/>
        <v>42480</v>
      </c>
      <c r="T173" s="33">
        <f t="shared" si="23"/>
        <v>15378</v>
      </c>
      <c r="U173" s="34">
        <f t="shared" si="26"/>
        <v>57858</v>
      </c>
      <c r="V173" s="35">
        <f t="shared" si="27"/>
        <v>0</v>
      </c>
      <c r="W173" s="35">
        <f t="shared" si="24"/>
        <v>0</v>
      </c>
      <c r="X173" s="36">
        <f t="shared" si="29"/>
        <v>0</v>
      </c>
      <c r="Y173" s="37">
        <f t="shared" si="28"/>
        <v>57858</v>
      </c>
    </row>
    <row r="174" spans="1:25" s="46" customFormat="1" x14ac:dyDescent="0.25">
      <c r="A174" s="40" t="s">
        <v>20</v>
      </c>
      <c r="B174" s="38" t="s">
        <v>180</v>
      </c>
      <c r="C174" s="38" t="s">
        <v>417</v>
      </c>
      <c r="D174" s="38">
        <v>305065</v>
      </c>
      <c r="E174" s="39" t="s">
        <v>418</v>
      </c>
      <c r="F174" s="38">
        <v>31816690</v>
      </c>
      <c r="G174" s="39" t="s">
        <v>188</v>
      </c>
      <c r="H174" s="38" t="s">
        <v>20</v>
      </c>
      <c r="I174" s="39" t="s">
        <v>79</v>
      </c>
      <c r="J174" s="39" t="s">
        <v>79</v>
      </c>
      <c r="K174" s="39" t="s">
        <v>419</v>
      </c>
      <c r="L174" s="26" t="b">
        <f t="shared" si="21"/>
        <v>0</v>
      </c>
      <c r="M174" s="41"/>
      <c r="N174" s="42">
        <v>11.5</v>
      </c>
      <c r="O174" s="28">
        <v>0</v>
      </c>
      <c r="P174" s="43">
        <f t="shared" si="22"/>
        <v>11.5</v>
      </c>
      <c r="Q174" s="44">
        <v>60</v>
      </c>
      <c r="R174" s="45">
        <v>0</v>
      </c>
      <c r="S174" s="32">
        <f t="shared" si="25"/>
        <v>8280</v>
      </c>
      <c r="T174" s="33">
        <f t="shared" si="23"/>
        <v>2997</v>
      </c>
      <c r="U174" s="34">
        <f t="shared" si="26"/>
        <v>11277</v>
      </c>
      <c r="V174" s="35">
        <f t="shared" si="27"/>
        <v>0</v>
      </c>
      <c r="W174" s="35">
        <f t="shared" si="24"/>
        <v>0</v>
      </c>
      <c r="X174" s="36">
        <f t="shared" si="29"/>
        <v>0</v>
      </c>
      <c r="Y174" s="37">
        <f t="shared" si="28"/>
        <v>11277</v>
      </c>
    </row>
    <row r="175" spans="1:25" s="2" customFormat="1" x14ac:dyDescent="0.25">
      <c r="A175" s="40" t="s">
        <v>20</v>
      </c>
      <c r="B175" s="38" t="s">
        <v>180</v>
      </c>
      <c r="C175" s="38" t="s">
        <v>417</v>
      </c>
      <c r="D175" s="38">
        <v>305065</v>
      </c>
      <c r="E175" s="39" t="s">
        <v>418</v>
      </c>
      <c r="F175" s="38">
        <v>31816703</v>
      </c>
      <c r="G175" s="39" t="s">
        <v>188</v>
      </c>
      <c r="H175" s="38" t="s">
        <v>20</v>
      </c>
      <c r="I175" s="39" t="s">
        <v>79</v>
      </c>
      <c r="J175" s="39" t="s">
        <v>79</v>
      </c>
      <c r="K175" s="39" t="s">
        <v>420</v>
      </c>
      <c r="L175" s="26" t="b">
        <f t="shared" si="21"/>
        <v>0</v>
      </c>
      <c r="M175" s="41"/>
      <c r="N175" s="42">
        <v>23.5</v>
      </c>
      <c r="O175" s="28">
        <v>0</v>
      </c>
      <c r="P175" s="43">
        <f t="shared" si="22"/>
        <v>23.5</v>
      </c>
      <c r="Q175" s="44">
        <v>60</v>
      </c>
      <c r="R175" s="45">
        <v>0</v>
      </c>
      <c r="S175" s="32">
        <f t="shared" si="25"/>
        <v>16920</v>
      </c>
      <c r="T175" s="33">
        <f t="shared" si="23"/>
        <v>6125</v>
      </c>
      <c r="U175" s="34">
        <f t="shared" si="26"/>
        <v>23045</v>
      </c>
      <c r="V175" s="35">
        <f t="shared" si="27"/>
        <v>0</v>
      </c>
      <c r="W175" s="35">
        <f t="shared" si="24"/>
        <v>0</v>
      </c>
      <c r="X175" s="36">
        <f t="shared" si="29"/>
        <v>0</v>
      </c>
      <c r="Y175" s="37">
        <f t="shared" si="28"/>
        <v>23045</v>
      </c>
    </row>
    <row r="176" spans="1:25" s="2" customFormat="1" x14ac:dyDescent="0.25">
      <c r="A176" s="40" t="s">
        <v>20</v>
      </c>
      <c r="B176" s="38" t="s">
        <v>180</v>
      </c>
      <c r="C176" s="38" t="s">
        <v>417</v>
      </c>
      <c r="D176" s="38">
        <v>305065</v>
      </c>
      <c r="E176" s="39" t="s">
        <v>418</v>
      </c>
      <c r="F176" s="38">
        <v>31816720</v>
      </c>
      <c r="G176" s="39" t="s">
        <v>421</v>
      </c>
      <c r="H176" s="38" t="s">
        <v>20</v>
      </c>
      <c r="I176" s="39" t="s">
        <v>79</v>
      </c>
      <c r="J176" s="39" t="s">
        <v>79</v>
      </c>
      <c r="K176" s="39" t="s">
        <v>422</v>
      </c>
      <c r="L176" s="26" t="b">
        <f t="shared" si="21"/>
        <v>0</v>
      </c>
      <c r="M176" s="41"/>
      <c r="N176" s="42">
        <v>8</v>
      </c>
      <c r="O176" s="28">
        <v>0</v>
      </c>
      <c r="P176" s="43">
        <f t="shared" si="22"/>
        <v>8</v>
      </c>
      <c r="Q176" s="44">
        <v>60</v>
      </c>
      <c r="R176" s="45">
        <v>0</v>
      </c>
      <c r="S176" s="32">
        <f t="shared" si="25"/>
        <v>5760</v>
      </c>
      <c r="T176" s="33">
        <f t="shared" si="23"/>
        <v>2085</v>
      </c>
      <c r="U176" s="34">
        <f t="shared" si="26"/>
        <v>7845</v>
      </c>
      <c r="V176" s="35">
        <f t="shared" si="27"/>
        <v>0</v>
      </c>
      <c r="W176" s="35">
        <f t="shared" si="24"/>
        <v>0</v>
      </c>
      <c r="X176" s="36">
        <f t="shared" si="29"/>
        <v>0</v>
      </c>
      <c r="Y176" s="37">
        <f t="shared" si="28"/>
        <v>7845</v>
      </c>
    </row>
    <row r="177" spans="1:25" s="2" customFormat="1" x14ac:dyDescent="0.25">
      <c r="A177" s="40" t="s">
        <v>20</v>
      </c>
      <c r="B177" s="38" t="s">
        <v>180</v>
      </c>
      <c r="C177" s="38" t="s">
        <v>417</v>
      </c>
      <c r="D177" s="38">
        <v>305065</v>
      </c>
      <c r="E177" s="39" t="s">
        <v>418</v>
      </c>
      <c r="F177" s="38">
        <v>31816738</v>
      </c>
      <c r="G177" s="39" t="s">
        <v>188</v>
      </c>
      <c r="H177" s="38" t="s">
        <v>20</v>
      </c>
      <c r="I177" s="39" t="s">
        <v>79</v>
      </c>
      <c r="J177" s="39" t="s">
        <v>79</v>
      </c>
      <c r="K177" s="39" t="s">
        <v>423</v>
      </c>
      <c r="L177" s="26" t="b">
        <f t="shared" si="21"/>
        <v>0</v>
      </c>
      <c r="M177" s="41"/>
      <c r="N177" s="42">
        <v>12.5</v>
      </c>
      <c r="O177" s="28">
        <v>0</v>
      </c>
      <c r="P177" s="43">
        <f t="shared" si="22"/>
        <v>12.5</v>
      </c>
      <c r="Q177" s="44">
        <v>60</v>
      </c>
      <c r="R177" s="45">
        <v>0</v>
      </c>
      <c r="S177" s="32">
        <f t="shared" si="25"/>
        <v>9000</v>
      </c>
      <c r="T177" s="33">
        <f t="shared" si="23"/>
        <v>3258</v>
      </c>
      <c r="U177" s="34">
        <f t="shared" si="26"/>
        <v>12258</v>
      </c>
      <c r="V177" s="35">
        <f t="shared" si="27"/>
        <v>0</v>
      </c>
      <c r="W177" s="35">
        <f t="shared" si="24"/>
        <v>0</v>
      </c>
      <c r="X177" s="36">
        <f t="shared" si="29"/>
        <v>0</v>
      </c>
      <c r="Y177" s="37">
        <f t="shared" si="28"/>
        <v>12258</v>
      </c>
    </row>
    <row r="178" spans="1:25" s="2" customFormat="1" x14ac:dyDescent="0.25">
      <c r="A178" s="40" t="s">
        <v>20</v>
      </c>
      <c r="B178" s="38" t="s">
        <v>180</v>
      </c>
      <c r="C178" s="38" t="s">
        <v>417</v>
      </c>
      <c r="D178" s="38">
        <v>305065</v>
      </c>
      <c r="E178" s="39" t="s">
        <v>418</v>
      </c>
      <c r="F178" s="38">
        <v>31816746</v>
      </c>
      <c r="G178" s="39" t="s">
        <v>188</v>
      </c>
      <c r="H178" s="38" t="s">
        <v>20</v>
      </c>
      <c r="I178" s="39" t="s">
        <v>79</v>
      </c>
      <c r="J178" s="39" t="s">
        <v>79</v>
      </c>
      <c r="K178" s="39" t="s">
        <v>424</v>
      </c>
      <c r="L178" s="26" t="b">
        <f t="shared" si="21"/>
        <v>0</v>
      </c>
      <c r="M178" s="41"/>
      <c r="N178" s="42">
        <v>25.8</v>
      </c>
      <c r="O178" s="28">
        <v>0</v>
      </c>
      <c r="P178" s="43">
        <f t="shared" si="22"/>
        <v>25.8</v>
      </c>
      <c r="Q178" s="44">
        <v>60</v>
      </c>
      <c r="R178" s="45">
        <v>0</v>
      </c>
      <c r="S178" s="32">
        <f t="shared" si="25"/>
        <v>18576</v>
      </c>
      <c r="T178" s="33">
        <f t="shared" si="23"/>
        <v>6725</v>
      </c>
      <c r="U178" s="34">
        <f t="shared" si="26"/>
        <v>25301</v>
      </c>
      <c r="V178" s="35">
        <f t="shared" si="27"/>
        <v>0</v>
      </c>
      <c r="W178" s="35">
        <f t="shared" si="24"/>
        <v>0</v>
      </c>
      <c r="X178" s="36">
        <f t="shared" si="29"/>
        <v>0</v>
      </c>
      <c r="Y178" s="37">
        <f t="shared" si="28"/>
        <v>25301</v>
      </c>
    </row>
    <row r="179" spans="1:25" s="2" customFormat="1" x14ac:dyDescent="0.25">
      <c r="A179" s="40" t="s">
        <v>20</v>
      </c>
      <c r="B179" s="38" t="s">
        <v>180</v>
      </c>
      <c r="C179" s="38" t="s">
        <v>417</v>
      </c>
      <c r="D179" s="38">
        <v>305065</v>
      </c>
      <c r="E179" s="39" t="s">
        <v>418</v>
      </c>
      <c r="F179" s="38">
        <v>36071161</v>
      </c>
      <c r="G179" s="39" t="s">
        <v>207</v>
      </c>
      <c r="H179" s="38" t="s">
        <v>20</v>
      </c>
      <c r="I179" s="39" t="s">
        <v>79</v>
      </c>
      <c r="J179" s="39" t="s">
        <v>79</v>
      </c>
      <c r="K179" s="39" t="s">
        <v>425</v>
      </c>
      <c r="L179" s="26" t="b">
        <f t="shared" si="21"/>
        <v>0</v>
      </c>
      <c r="M179" s="41"/>
      <c r="N179" s="42">
        <v>68.599999999999994</v>
      </c>
      <c r="O179" s="28">
        <v>2</v>
      </c>
      <c r="P179" s="43">
        <f t="shared" si="22"/>
        <v>70.599999999999994</v>
      </c>
      <c r="Q179" s="44">
        <v>60</v>
      </c>
      <c r="R179" s="45">
        <v>0</v>
      </c>
      <c r="S179" s="32">
        <f t="shared" si="25"/>
        <v>50832</v>
      </c>
      <c r="T179" s="33">
        <f t="shared" si="23"/>
        <v>18401</v>
      </c>
      <c r="U179" s="34">
        <f t="shared" si="26"/>
        <v>69233</v>
      </c>
      <c r="V179" s="35">
        <f t="shared" si="27"/>
        <v>0</v>
      </c>
      <c r="W179" s="35">
        <f t="shared" si="24"/>
        <v>0</v>
      </c>
      <c r="X179" s="36">
        <f t="shared" si="29"/>
        <v>0</v>
      </c>
      <c r="Y179" s="37">
        <f t="shared" si="28"/>
        <v>69233</v>
      </c>
    </row>
    <row r="180" spans="1:25" s="2" customFormat="1" x14ac:dyDescent="0.25">
      <c r="A180" s="40" t="s">
        <v>20</v>
      </c>
      <c r="B180" s="38" t="s">
        <v>180</v>
      </c>
      <c r="C180" s="38" t="s">
        <v>417</v>
      </c>
      <c r="D180" s="38">
        <v>305065</v>
      </c>
      <c r="E180" s="39" t="s">
        <v>418</v>
      </c>
      <c r="F180" s="38">
        <v>36071170</v>
      </c>
      <c r="G180" s="39" t="s">
        <v>426</v>
      </c>
      <c r="H180" s="38" t="s">
        <v>20</v>
      </c>
      <c r="I180" s="39" t="s">
        <v>79</v>
      </c>
      <c r="J180" s="39" t="s">
        <v>79</v>
      </c>
      <c r="K180" s="39" t="s">
        <v>427</v>
      </c>
      <c r="L180" s="26" t="b">
        <f t="shared" si="21"/>
        <v>0</v>
      </c>
      <c r="M180" s="41"/>
      <c r="N180" s="42">
        <v>26.8</v>
      </c>
      <c r="O180" s="28">
        <v>1</v>
      </c>
      <c r="P180" s="43">
        <f t="shared" si="22"/>
        <v>27.8</v>
      </c>
      <c r="Q180" s="44">
        <v>60</v>
      </c>
      <c r="R180" s="45">
        <v>0</v>
      </c>
      <c r="S180" s="32">
        <f t="shared" si="25"/>
        <v>20016</v>
      </c>
      <c r="T180" s="33">
        <f t="shared" si="23"/>
        <v>7246</v>
      </c>
      <c r="U180" s="34">
        <f t="shared" si="26"/>
        <v>27262</v>
      </c>
      <c r="V180" s="35">
        <f t="shared" si="27"/>
        <v>0</v>
      </c>
      <c r="W180" s="35">
        <f t="shared" si="24"/>
        <v>0</v>
      </c>
      <c r="X180" s="36">
        <f t="shared" si="29"/>
        <v>0</v>
      </c>
      <c r="Y180" s="37">
        <f t="shared" si="28"/>
        <v>27262</v>
      </c>
    </row>
    <row r="181" spans="1:25" s="2" customFormat="1" x14ac:dyDescent="0.25">
      <c r="A181" s="40" t="s">
        <v>20</v>
      </c>
      <c r="B181" s="38" t="s">
        <v>180</v>
      </c>
      <c r="C181" s="38" t="s">
        <v>417</v>
      </c>
      <c r="D181" s="38">
        <v>305065</v>
      </c>
      <c r="E181" s="39" t="s">
        <v>418</v>
      </c>
      <c r="F181" s="38">
        <v>36071200</v>
      </c>
      <c r="G181" s="39" t="s">
        <v>428</v>
      </c>
      <c r="H181" s="38" t="s">
        <v>20</v>
      </c>
      <c r="I181" s="39" t="s">
        <v>79</v>
      </c>
      <c r="J181" s="39" t="s">
        <v>79</v>
      </c>
      <c r="K181" s="39" t="s">
        <v>429</v>
      </c>
      <c r="L181" s="26" t="b">
        <f t="shared" si="21"/>
        <v>0</v>
      </c>
      <c r="M181" s="41"/>
      <c r="N181" s="42">
        <v>70.8</v>
      </c>
      <c r="O181" s="28">
        <v>2.5</v>
      </c>
      <c r="P181" s="43">
        <f t="shared" si="22"/>
        <v>73.3</v>
      </c>
      <c r="Q181" s="44">
        <v>60</v>
      </c>
      <c r="R181" s="45">
        <v>0</v>
      </c>
      <c r="S181" s="32">
        <f t="shared" si="25"/>
        <v>52776</v>
      </c>
      <c r="T181" s="33">
        <f t="shared" si="23"/>
        <v>19105</v>
      </c>
      <c r="U181" s="34">
        <f t="shared" si="26"/>
        <v>71881</v>
      </c>
      <c r="V181" s="35">
        <f t="shared" si="27"/>
        <v>0</v>
      </c>
      <c r="W181" s="35">
        <f t="shared" si="24"/>
        <v>0</v>
      </c>
      <c r="X181" s="36">
        <f t="shared" si="29"/>
        <v>0</v>
      </c>
      <c r="Y181" s="37">
        <f t="shared" si="28"/>
        <v>71881</v>
      </c>
    </row>
    <row r="182" spans="1:25" s="2" customFormat="1" x14ac:dyDescent="0.25">
      <c r="A182" s="40" t="s">
        <v>20</v>
      </c>
      <c r="B182" s="38" t="s">
        <v>180</v>
      </c>
      <c r="C182" s="38" t="s">
        <v>417</v>
      </c>
      <c r="D182" s="38">
        <v>305065</v>
      </c>
      <c r="E182" s="39" t="s">
        <v>418</v>
      </c>
      <c r="F182" s="38">
        <v>42363586</v>
      </c>
      <c r="G182" s="39" t="s">
        <v>188</v>
      </c>
      <c r="H182" s="38" t="s">
        <v>20</v>
      </c>
      <c r="I182" s="39" t="s">
        <v>79</v>
      </c>
      <c r="J182" s="39" t="s">
        <v>79</v>
      </c>
      <c r="K182" s="39" t="s">
        <v>430</v>
      </c>
      <c r="L182" s="26" t="b">
        <f t="shared" si="21"/>
        <v>0</v>
      </c>
      <c r="M182" s="41"/>
      <c r="N182" s="42">
        <v>9</v>
      </c>
      <c r="O182" s="28">
        <v>0</v>
      </c>
      <c r="P182" s="43">
        <f t="shared" si="22"/>
        <v>9</v>
      </c>
      <c r="Q182" s="44">
        <v>60</v>
      </c>
      <c r="R182" s="45">
        <v>0</v>
      </c>
      <c r="S182" s="32">
        <f t="shared" si="25"/>
        <v>6480</v>
      </c>
      <c r="T182" s="33">
        <f t="shared" si="23"/>
        <v>2346</v>
      </c>
      <c r="U182" s="34">
        <f t="shared" si="26"/>
        <v>8826</v>
      </c>
      <c r="V182" s="35">
        <f t="shared" si="27"/>
        <v>0</v>
      </c>
      <c r="W182" s="35">
        <f t="shared" si="24"/>
        <v>0</v>
      </c>
      <c r="X182" s="36">
        <f t="shared" si="29"/>
        <v>0</v>
      </c>
      <c r="Y182" s="37">
        <f t="shared" si="28"/>
        <v>8826</v>
      </c>
    </row>
    <row r="183" spans="1:25" s="2" customFormat="1" x14ac:dyDescent="0.25">
      <c r="A183" s="40" t="s">
        <v>20</v>
      </c>
      <c r="B183" s="38" t="s">
        <v>180</v>
      </c>
      <c r="C183" s="38" t="s">
        <v>417</v>
      </c>
      <c r="D183" s="38">
        <v>305065</v>
      </c>
      <c r="E183" s="39" t="s">
        <v>418</v>
      </c>
      <c r="F183" s="38">
        <v>51896150</v>
      </c>
      <c r="G183" s="39" t="s">
        <v>207</v>
      </c>
      <c r="H183" s="38" t="s">
        <v>20</v>
      </c>
      <c r="I183" s="39" t="s">
        <v>79</v>
      </c>
      <c r="J183" s="39" t="s">
        <v>79</v>
      </c>
      <c r="K183" s="39" t="s">
        <v>165</v>
      </c>
      <c r="L183" s="26" t="b">
        <f t="shared" si="21"/>
        <v>0</v>
      </c>
      <c r="M183" s="41"/>
      <c r="N183" s="42">
        <v>36.5</v>
      </c>
      <c r="O183" s="28">
        <v>1</v>
      </c>
      <c r="P183" s="43">
        <f t="shared" si="22"/>
        <v>37.5</v>
      </c>
      <c r="Q183" s="44">
        <v>60</v>
      </c>
      <c r="R183" s="45">
        <v>0</v>
      </c>
      <c r="S183" s="32">
        <f t="shared" si="25"/>
        <v>27000</v>
      </c>
      <c r="T183" s="33">
        <f t="shared" si="23"/>
        <v>9774</v>
      </c>
      <c r="U183" s="34">
        <f t="shared" si="26"/>
        <v>36774</v>
      </c>
      <c r="V183" s="35">
        <f t="shared" si="27"/>
        <v>0</v>
      </c>
      <c r="W183" s="35">
        <f t="shared" si="24"/>
        <v>0</v>
      </c>
      <c r="X183" s="36">
        <f t="shared" si="29"/>
        <v>0</v>
      </c>
      <c r="Y183" s="37">
        <f t="shared" si="28"/>
        <v>36774</v>
      </c>
    </row>
    <row r="184" spans="1:25" s="2" customFormat="1" x14ac:dyDescent="0.25">
      <c r="A184" s="40" t="s">
        <v>20</v>
      </c>
      <c r="B184" s="38" t="s">
        <v>180</v>
      </c>
      <c r="C184" s="38" t="s">
        <v>431</v>
      </c>
      <c r="D184" s="38">
        <v>305073</v>
      </c>
      <c r="E184" s="39" t="s">
        <v>432</v>
      </c>
      <c r="F184" s="38">
        <v>31816860</v>
      </c>
      <c r="G184" s="39" t="s">
        <v>236</v>
      </c>
      <c r="H184" s="38" t="s">
        <v>20</v>
      </c>
      <c r="I184" s="39" t="s">
        <v>77</v>
      </c>
      <c r="J184" s="39" t="s">
        <v>433</v>
      </c>
      <c r="K184" s="39" t="s">
        <v>434</v>
      </c>
      <c r="L184" s="26" t="b">
        <f t="shared" si="21"/>
        <v>0</v>
      </c>
      <c r="M184" s="41"/>
      <c r="N184" s="42">
        <v>84</v>
      </c>
      <c r="O184" s="28">
        <v>2.8</v>
      </c>
      <c r="P184" s="43">
        <f t="shared" si="22"/>
        <v>86.8</v>
      </c>
      <c r="Q184" s="44">
        <v>60</v>
      </c>
      <c r="R184" s="45">
        <v>0</v>
      </c>
      <c r="S184" s="32">
        <f t="shared" si="25"/>
        <v>62496</v>
      </c>
      <c r="T184" s="33">
        <f t="shared" si="23"/>
        <v>22624</v>
      </c>
      <c r="U184" s="34">
        <f t="shared" si="26"/>
        <v>85120</v>
      </c>
      <c r="V184" s="35">
        <f t="shared" si="27"/>
        <v>0</v>
      </c>
      <c r="W184" s="35">
        <f t="shared" si="24"/>
        <v>0</v>
      </c>
      <c r="X184" s="36">
        <f t="shared" si="29"/>
        <v>0</v>
      </c>
      <c r="Y184" s="37">
        <f t="shared" si="28"/>
        <v>85120</v>
      </c>
    </row>
    <row r="185" spans="1:25" s="2" customFormat="1" x14ac:dyDescent="0.25">
      <c r="A185" s="40" t="s">
        <v>20</v>
      </c>
      <c r="B185" s="38" t="s">
        <v>180</v>
      </c>
      <c r="C185" s="38" t="s">
        <v>435</v>
      </c>
      <c r="D185" s="38">
        <v>305081</v>
      </c>
      <c r="E185" s="39" t="s">
        <v>436</v>
      </c>
      <c r="F185" s="38">
        <v>31773711</v>
      </c>
      <c r="G185" s="39" t="s">
        <v>437</v>
      </c>
      <c r="H185" s="38" t="s">
        <v>20</v>
      </c>
      <c r="I185" s="39" t="s">
        <v>29</v>
      </c>
      <c r="J185" s="39" t="s">
        <v>438</v>
      </c>
      <c r="K185" s="39" t="s">
        <v>439</v>
      </c>
      <c r="L185" s="26" t="b">
        <f t="shared" si="21"/>
        <v>0</v>
      </c>
      <c r="M185" s="41"/>
      <c r="N185" s="42">
        <v>98.8</v>
      </c>
      <c r="O185" s="28">
        <v>5</v>
      </c>
      <c r="P185" s="43">
        <f t="shared" si="22"/>
        <v>103.8</v>
      </c>
      <c r="Q185" s="44">
        <v>60</v>
      </c>
      <c r="R185" s="45">
        <v>0</v>
      </c>
      <c r="S185" s="32">
        <f t="shared" si="25"/>
        <v>74736</v>
      </c>
      <c r="T185" s="33">
        <f t="shared" si="23"/>
        <v>27054</v>
      </c>
      <c r="U185" s="34">
        <f t="shared" si="26"/>
        <v>101790</v>
      </c>
      <c r="V185" s="35">
        <f t="shared" si="27"/>
        <v>0</v>
      </c>
      <c r="W185" s="35">
        <f t="shared" si="24"/>
        <v>0</v>
      </c>
      <c r="X185" s="36">
        <f t="shared" si="29"/>
        <v>0</v>
      </c>
      <c r="Y185" s="37">
        <f t="shared" si="28"/>
        <v>101790</v>
      </c>
    </row>
    <row r="186" spans="1:25" s="2" customFormat="1" x14ac:dyDescent="0.25">
      <c r="A186" s="40" t="s">
        <v>20</v>
      </c>
      <c r="B186" s="38" t="s">
        <v>180</v>
      </c>
      <c r="C186" s="38" t="s">
        <v>435</v>
      </c>
      <c r="D186" s="38">
        <v>305081</v>
      </c>
      <c r="E186" s="39" t="s">
        <v>436</v>
      </c>
      <c r="F186" s="38">
        <v>31813011</v>
      </c>
      <c r="G186" s="39" t="s">
        <v>188</v>
      </c>
      <c r="H186" s="38" t="s">
        <v>20</v>
      </c>
      <c r="I186" s="39" t="s">
        <v>29</v>
      </c>
      <c r="J186" s="39" t="s">
        <v>438</v>
      </c>
      <c r="K186" s="39" t="s">
        <v>440</v>
      </c>
      <c r="L186" s="26" t="b">
        <f t="shared" si="21"/>
        <v>0</v>
      </c>
      <c r="M186" s="41"/>
      <c r="N186" s="42">
        <v>17.600000000000001</v>
      </c>
      <c r="O186" s="28">
        <v>0</v>
      </c>
      <c r="P186" s="43">
        <f t="shared" si="22"/>
        <v>17.600000000000001</v>
      </c>
      <c r="Q186" s="44">
        <v>60</v>
      </c>
      <c r="R186" s="45">
        <v>0</v>
      </c>
      <c r="S186" s="32">
        <f t="shared" si="25"/>
        <v>12672</v>
      </c>
      <c r="T186" s="33">
        <f t="shared" si="23"/>
        <v>4587</v>
      </c>
      <c r="U186" s="34">
        <f t="shared" si="26"/>
        <v>17259</v>
      </c>
      <c r="V186" s="35">
        <f t="shared" si="27"/>
        <v>0</v>
      </c>
      <c r="W186" s="35">
        <f t="shared" si="24"/>
        <v>0</v>
      </c>
      <c r="X186" s="36">
        <f t="shared" si="29"/>
        <v>0</v>
      </c>
      <c r="Y186" s="37">
        <f t="shared" si="28"/>
        <v>17259</v>
      </c>
    </row>
    <row r="187" spans="1:25" s="2" customFormat="1" x14ac:dyDescent="0.25">
      <c r="A187" s="40" t="s">
        <v>20</v>
      </c>
      <c r="B187" s="38" t="s">
        <v>180</v>
      </c>
      <c r="C187" s="38" t="s">
        <v>435</v>
      </c>
      <c r="D187" s="38">
        <v>305081</v>
      </c>
      <c r="E187" s="39" t="s">
        <v>436</v>
      </c>
      <c r="F187" s="38">
        <v>31813020</v>
      </c>
      <c r="G187" s="39" t="s">
        <v>188</v>
      </c>
      <c r="H187" s="38" t="s">
        <v>20</v>
      </c>
      <c r="I187" s="39" t="s">
        <v>29</v>
      </c>
      <c r="J187" s="39" t="s">
        <v>438</v>
      </c>
      <c r="K187" s="39" t="s">
        <v>441</v>
      </c>
      <c r="L187" s="26" t="b">
        <f t="shared" si="21"/>
        <v>0</v>
      </c>
      <c r="M187" s="41"/>
      <c r="N187" s="42">
        <v>4</v>
      </c>
      <c r="O187" s="28">
        <v>0</v>
      </c>
      <c r="P187" s="43">
        <f t="shared" si="22"/>
        <v>4</v>
      </c>
      <c r="Q187" s="44">
        <v>60</v>
      </c>
      <c r="R187" s="45">
        <v>0</v>
      </c>
      <c r="S187" s="32">
        <f t="shared" si="25"/>
        <v>2880</v>
      </c>
      <c r="T187" s="33">
        <f t="shared" si="23"/>
        <v>1043</v>
      </c>
      <c r="U187" s="34">
        <f t="shared" si="26"/>
        <v>3923</v>
      </c>
      <c r="V187" s="35">
        <f t="shared" si="27"/>
        <v>0</v>
      </c>
      <c r="W187" s="35">
        <f t="shared" si="24"/>
        <v>0</v>
      </c>
      <c r="X187" s="36">
        <f t="shared" si="29"/>
        <v>0</v>
      </c>
      <c r="Y187" s="37">
        <f t="shared" si="28"/>
        <v>3923</v>
      </c>
    </row>
    <row r="188" spans="1:25" s="2" customFormat="1" x14ac:dyDescent="0.25">
      <c r="A188" s="40" t="s">
        <v>20</v>
      </c>
      <c r="B188" s="38" t="s">
        <v>180</v>
      </c>
      <c r="C188" s="38" t="s">
        <v>435</v>
      </c>
      <c r="D188" s="38">
        <v>305081</v>
      </c>
      <c r="E188" s="39" t="s">
        <v>436</v>
      </c>
      <c r="F188" s="38">
        <v>31813038</v>
      </c>
      <c r="G188" s="39" t="s">
        <v>188</v>
      </c>
      <c r="H188" s="38" t="s">
        <v>20</v>
      </c>
      <c r="I188" s="39" t="s">
        <v>29</v>
      </c>
      <c r="J188" s="39" t="s">
        <v>438</v>
      </c>
      <c r="K188" s="39" t="s">
        <v>442</v>
      </c>
      <c r="L188" s="26" t="b">
        <f t="shared" si="21"/>
        <v>0</v>
      </c>
      <c r="M188" s="41"/>
      <c r="N188" s="42">
        <v>14.6</v>
      </c>
      <c r="O188" s="28">
        <v>0</v>
      </c>
      <c r="P188" s="43">
        <f t="shared" si="22"/>
        <v>14.6</v>
      </c>
      <c r="Q188" s="44">
        <v>60</v>
      </c>
      <c r="R188" s="45">
        <v>0</v>
      </c>
      <c r="S188" s="32">
        <f t="shared" si="25"/>
        <v>10512</v>
      </c>
      <c r="T188" s="33">
        <f t="shared" si="23"/>
        <v>3805</v>
      </c>
      <c r="U188" s="34">
        <f t="shared" si="26"/>
        <v>14317</v>
      </c>
      <c r="V188" s="35">
        <f t="shared" si="27"/>
        <v>0</v>
      </c>
      <c r="W188" s="35">
        <f t="shared" si="24"/>
        <v>0</v>
      </c>
      <c r="X188" s="36">
        <f t="shared" si="29"/>
        <v>0</v>
      </c>
      <c r="Y188" s="37">
        <f t="shared" si="28"/>
        <v>14317</v>
      </c>
    </row>
    <row r="189" spans="1:25" s="2" customFormat="1" x14ac:dyDescent="0.25">
      <c r="A189" s="40" t="s">
        <v>20</v>
      </c>
      <c r="B189" s="38" t="s">
        <v>180</v>
      </c>
      <c r="C189" s="38" t="s">
        <v>435</v>
      </c>
      <c r="D189" s="38">
        <v>305081</v>
      </c>
      <c r="E189" s="39" t="s">
        <v>436</v>
      </c>
      <c r="F189" s="38">
        <v>31813046</v>
      </c>
      <c r="G189" s="39" t="s">
        <v>188</v>
      </c>
      <c r="H189" s="38" t="s">
        <v>20</v>
      </c>
      <c r="I189" s="39" t="s">
        <v>29</v>
      </c>
      <c r="J189" s="39" t="s">
        <v>438</v>
      </c>
      <c r="K189" s="39" t="s">
        <v>443</v>
      </c>
      <c r="L189" s="26" t="b">
        <f t="shared" si="21"/>
        <v>0</v>
      </c>
      <c r="M189" s="41"/>
      <c r="N189" s="42">
        <v>8</v>
      </c>
      <c r="O189" s="28">
        <v>0</v>
      </c>
      <c r="P189" s="43">
        <f t="shared" si="22"/>
        <v>8</v>
      </c>
      <c r="Q189" s="44">
        <v>60</v>
      </c>
      <c r="R189" s="45">
        <v>0</v>
      </c>
      <c r="S189" s="32">
        <f t="shared" si="25"/>
        <v>5760</v>
      </c>
      <c r="T189" s="33">
        <f t="shared" si="23"/>
        <v>2085</v>
      </c>
      <c r="U189" s="34">
        <f t="shared" si="26"/>
        <v>7845</v>
      </c>
      <c r="V189" s="35">
        <f t="shared" si="27"/>
        <v>0</v>
      </c>
      <c r="W189" s="35">
        <f t="shared" si="24"/>
        <v>0</v>
      </c>
      <c r="X189" s="36">
        <f t="shared" si="29"/>
        <v>0</v>
      </c>
      <c r="Y189" s="37">
        <f t="shared" si="28"/>
        <v>7845</v>
      </c>
    </row>
    <row r="190" spans="1:25" s="2" customFormat="1" x14ac:dyDescent="0.25">
      <c r="A190" s="40" t="s">
        <v>20</v>
      </c>
      <c r="B190" s="38" t="s">
        <v>180</v>
      </c>
      <c r="C190" s="38" t="s">
        <v>435</v>
      </c>
      <c r="D190" s="38">
        <v>305081</v>
      </c>
      <c r="E190" s="39" t="s">
        <v>436</v>
      </c>
      <c r="F190" s="38">
        <v>56324341</v>
      </c>
      <c r="G190" s="39" t="s">
        <v>188</v>
      </c>
      <c r="H190" s="38" t="s">
        <v>20</v>
      </c>
      <c r="I190" s="39" t="s">
        <v>29</v>
      </c>
      <c r="J190" s="39" t="s">
        <v>438</v>
      </c>
      <c r="K190" s="39" t="s">
        <v>444</v>
      </c>
      <c r="L190" s="26" t="b">
        <f t="shared" si="21"/>
        <v>0</v>
      </c>
      <c r="M190" s="41"/>
      <c r="N190" s="42">
        <v>8.5</v>
      </c>
      <c r="O190" s="28">
        <v>0</v>
      </c>
      <c r="P190" s="43">
        <f t="shared" si="22"/>
        <v>8.5</v>
      </c>
      <c r="Q190" s="44">
        <v>60</v>
      </c>
      <c r="R190" s="45">
        <v>0</v>
      </c>
      <c r="S190" s="32">
        <f t="shared" si="25"/>
        <v>6120</v>
      </c>
      <c r="T190" s="33">
        <f t="shared" si="23"/>
        <v>2215</v>
      </c>
      <c r="U190" s="34">
        <f t="shared" si="26"/>
        <v>8335</v>
      </c>
      <c r="V190" s="35">
        <f t="shared" si="27"/>
        <v>0</v>
      </c>
      <c r="W190" s="35">
        <f t="shared" si="24"/>
        <v>0</v>
      </c>
      <c r="X190" s="36">
        <f t="shared" si="29"/>
        <v>0</v>
      </c>
      <c r="Y190" s="37">
        <f t="shared" si="28"/>
        <v>8335</v>
      </c>
    </row>
    <row r="191" spans="1:25" s="2" customFormat="1" x14ac:dyDescent="0.25">
      <c r="A191" s="40" t="s">
        <v>20</v>
      </c>
      <c r="B191" s="38" t="s">
        <v>180</v>
      </c>
      <c r="C191" s="38" t="s">
        <v>445</v>
      </c>
      <c r="D191" s="38">
        <v>305090</v>
      </c>
      <c r="E191" s="39" t="s">
        <v>446</v>
      </c>
      <c r="F191" s="38">
        <v>305090</v>
      </c>
      <c r="G191" s="39" t="s">
        <v>446</v>
      </c>
      <c r="H191" s="38" t="s">
        <v>20</v>
      </c>
      <c r="I191" s="39" t="s">
        <v>215</v>
      </c>
      <c r="J191" s="39" t="s">
        <v>447</v>
      </c>
      <c r="K191" s="39" t="s">
        <v>448</v>
      </c>
      <c r="L191" s="26" t="b">
        <f t="shared" si="21"/>
        <v>1</v>
      </c>
      <c r="M191" s="41"/>
      <c r="N191" s="42">
        <v>2</v>
      </c>
      <c r="O191" s="28">
        <v>0</v>
      </c>
      <c r="P191" s="43">
        <f t="shared" si="22"/>
        <v>2</v>
      </c>
      <c r="Q191" s="44">
        <v>60</v>
      </c>
      <c r="R191" s="45">
        <v>0</v>
      </c>
      <c r="S191" s="32">
        <f t="shared" si="25"/>
        <v>1440</v>
      </c>
      <c r="T191" s="33">
        <f t="shared" si="23"/>
        <v>521</v>
      </c>
      <c r="U191" s="34">
        <f t="shared" si="26"/>
        <v>1961</v>
      </c>
      <c r="V191" s="35">
        <f t="shared" si="27"/>
        <v>0</v>
      </c>
      <c r="W191" s="35">
        <f t="shared" si="24"/>
        <v>0</v>
      </c>
      <c r="X191" s="36">
        <f t="shared" si="29"/>
        <v>0</v>
      </c>
      <c r="Y191" s="37">
        <f t="shared" si="28"/>
        <v>1961</v>
      </c>
    </row>
    <row r="192" spans="1:25" s="2" customFormat="1" x14ac:dyDescent="0.25">
      <c r="A192" s="40" t="s">
        <v>20</v>
      </c>
      <c r="B192" s="38" t="s">
        <v>180</v>
      </c>
      <c r="C192" s="38" t="s">
        <v>449</v>
      </c>
      <c r="D192" s="38">
        <v>305103</v>
      </c>
      <c r="E192" s="39" t="s">
        <v>450</v>
      </c>
      <c r="F192" s="38">
        <v>31817017</v>
      </c>
      <c r="G192" s="39" t="s">
        <v>207</v>
      </c>
      <c r="H192" s="38" t="s">
        <v>20</v>
      </c>
      <c r="I192" s="39" t="s">
        <v>77</v>
      </c>
      <c r="J192" s="39" t="s">
        <v>451</v>
      </c>
      <c r="K192" s="39" t="s">
        <v>452</v>
      </c>
      <c r="L192" s="26" t="b">
        <f t="shared" si="21"/>
        <v>0</v>
      </c>
      <c r="M192" s="41"/>
      <c r="N192" s="42">
        <v>42.5</v>
      </c>
      <c r="O192" s="28">
        <v>2</v>
      </c>
      <c r="P192" s="43">
        <f t="shared" si="22"/>
        <v>44.5</v>
      </c>
      <c r="Q192" s="44">
        <v>60</v>
      </c>
      <c r="R192" s="45">
        <v>0</v>
      </c>
      <c r="S192" s="32">
        <f t="shared" si="25"/>
        <v>32040</v>
      </c>
      <c r="T192" s="33">
        <f t="shared" si="23"/>
        <v>11598</v>
      </c>
      <c r="U192" s="34">
        <f t="shared" si="26"/>
        <v>43638</v>
      </c>
      <c r="V192" s="35">
        <f t="shared" si="27"/>
        <v>0</v>
      </c>
      <c r="W192" s="35">
        <f t="shared" si="24"/>
        <v>0</v>
      </c>
      <c r="X192" s="36">
        <f t="shared" si="29"/>
        <v>0</v>
      </c>
      <c r="Y192" s="37">
        <f t="shared" si="28"/>
        <v>43638</v>
      </c>
    </row>
    <row r="193" spans="1:25" s="2" customFormat="1" x14ac:dyDescent="0.25">
      <c r="A193" s="40" t="s">
        <v>20</v>
      </c>
      <c r="B193" s="38" t="s">
        <v>180</v>
      </c>
      <c r="C193" s="38" t="s">
        <v>449</v>
      </c>
      <c r="D193" s="38">
        <v>305103</v>
      </c>
      <c r="E193" s="39" t="s">
        <v>450</v>
      </c>
      <c r="F193" s="38">
        <v>42135591</v>
      </c>
      <c r="G193" s="39" t="s">
        <v>188</v>
      </c>
      <c r="H193" s="38" t="s">
        <v>20</v>
      </c>
      <c r="I193" s="39" t="s">
        <v>77</v>
      </c>
      <c r="J193" s="39" t="s">
        <v>451</v>
      </c>
      <c r="K193" s="39" t="s">
        <v>453</v>
      </c>
      <c r="L193" s="26" t="b">
        <f t="shared" si="21"/>
        <v>0</v>
      </c>
      <c r="M193" s="41"/>
      <c r="N193" s="42">
        <v>25</v>
      </c>
      <c r="O193" s="28">
        <v>1</v>
      </c>
      <c r="P193" s="43">
        <f t="shared" si="22"/>
        <v>26</v>
      </c>
      <c r="Q193" s="44">
        <v>60</v>
      </c>
      <c r="R193" s="45">
        <v>0</v>
      </c>
      <c r="S193" s="32">
        <f t="shared" si="25"/>
        <v>18720</v>
      </c>
      <c r="T193" s="33">
        <f t="shared" si="23"/>
        <v>6777</v>
      </c>
      <c r="U193" s="34">
        <f t="shared" si="26"/>
        <v>25497</v>
      </c>
      <c r="V193" s="35">
        <f t="shared" si="27"/>
        <v>0</v>
      </c>
      <c r="W193" s="35">
        <f t="shared" si="24"/>
        <v>0</v>
      </c>
      <c r="X193" s="36">
        <f t="shared" si="29"/>
        <v>0</v>
      </c>
      <c r="Y193" s="37">
        <f t="shared" si="28"/>
        <v>25497</v>
      </c>
    </row>
    <row r="194" spans="1:25" s="2" customFormat="1" x14ac:dyDescent="0.25">
      <c r="A194" s="40" t="s">
        <v>20</v>
      </c>
      <c r="B194" s="38" t="s">
        <v>180</v>
      </c>
      <c r="C194" s="38" t="s">
        <v>454</v>
      </c>
      <c r="D194" s="38">
        <v>305111</v>
      </c>
      <c r="E194" s="39" t="s">
        <v>455</v>
      </c>
      <c r="F194" s="38">
        <v>305111</v>
      </c>
      <c r="G194" s="39" t="s">
        <v>455</v>
      </c>
      <c r="H194" s="38" t="s">
        <v>20</v>
      </c>
      <c r="I194" s="39" t="s">
        <v>77</v>
      </c>
      <c r="J194" s="39" t="s">
        <v>456</v>
      </c>
      <c r="K194" s="39" t="s">
        <v>457</v>
      </c>
      <c r="L194" s="26" t="b">
        <f t="shared" si="21"/>
        <v>1</v>
      </c>
      <c r="M194" s="41"/>
      <c r="N194" s="42">
        <v>2</v>
      </c>
      <c r="O194" s="28">
        <v>0</v>
      </c>
      <c r="P194" s="43">
        <f t="shared" si="22"/>
        <v>2</v>
      </c>
      <c r="Q194" s="44">
        <v>60</v>
      </c>
      <c r="R194" s="45">
        <v>0</v>
      </c>
      <c r="S194" s="32">
        <f t="shared" si="25"/>
        <v>1440</v>
      </c>
      <c r="T194" s="33">
        <f t="shared" si="23"/>
        <v>521</v>
      </c>
      <c r="U194" s="34">
        <f t="shared" si="26"/>
        <v>1961</v>
      </c>
      <c r="V194" s="35">
        <f t="shared" si="27"/>
        <v>0</v>
      </c>
      <c r="W194" s="35">
        <f t="shared" si="24"/>
        <v>0</v>
      </c>
      <c r="X194" s="36">
        <f t="shared" si="29"/>
        <v>0</v>
      </c>
      <c r="Y194" s="37">
        <f t="shared" si="28"/>
        <v>1961</v>
      </c>
    </row>
    <row r="195" spans="1:25" s="2" customFormat="1" x14ac:dyDescent="0.25">
      <c r="A195" s="40" t="s">
        <v>20</v>
      </c>
      <c r="B195" s="38" t="s">
        <v>180</v>
      </c>
      <c r="C195" s="38" t="s">
        <v>458</v>
      </c>
      <c r="D195" s="38">
        <v>305120</v>
      </c>
      <c r="E195" s="39" t="s">
        <v>459</v>
      </c>
      <c r="F195" s="38">
        <v>305120</v>
      </c>
      <c r="G195" s="39" t="s">
        <v>459</v>
      </c>
      <c r="H195" s="38" t="s">
        <v>20</v>
      </c>
      <c r="I195" s="39" t="s">
        <v>79</v>
      </c>
      <c r="J195" s="39" t="s">
        <v>460</v>
      </c>
      <c r="K195" s="39" t="s">
        <v>461</v>
      </c>
      <c r="L195" s="26" t="b">
        <f t="shared" si="21"/>
        <v>1</v>
      </c>
      <c r="M195" s="41"/>
      <c r="N195" s="42">
        <v>16</v>
      </c>
      <c r="O195" s="28">
        <v>0</v>
      </c>
      <c r="P195" s="43">
        <f t="shared" si="22"/>
        <v>16</v>
      </c>
      <c r="Q195" s="44">
        <v>60</v>
      </c>
      <c r="R195" s="45">
        <v>0</v>
      </c>
      <c r="S195" s="32">
        <f t="shared" si="25"/>
        <v>11520</v>
      </c>
      <c r="T195" s="33">
        <f t="shared" si="23"/>
        <v>4170</v>
      </c>
      <c r="U195" s="34">
        <f t="shared" si="26"/>
        <v>15690</v>
      </c>
      <c r="V195" s="35">
        <f t="shared" si="27"/>
        <v>0</v>
      </c>
      <c r="W195" s="35">
        <f t="shared" si="24"/>
        <v>0</v>
      </c>
      <c r="X195" s="36">
        <f t="shared" si="29"/>
        <v>0</v>
      </c>
      <c r="Y195" s="37">
        <f t="shared" si="28"/>
        <v>15690</v>
      </c>
    </row>
    <row r="196" spans="1:25" s="2" customFormat="1" x14ac:dyDescent="0.25">
      <c r="A196" s="40" t="s">
        <v>20</v>
      </c>
      <c r="B196" s="38" t="s">
        <v>180</v>
      </c>
      <c r="C196" s="38" t="s">
        <v>458</v>
      </c>
      <c r="D196" s="38">
        <v>305120</v>
      </c>
      <c r="E196" s="39" t="s">
        <v>459</v>
      </c>
      <c r="F196" s="38">
        <v>36062227</v>
      </c>
      <c r="G196" s="39" t="s">
        <v>207</v>
      </c>
      <c r="H196" s="38" t="s">
        <v>20</v>
      </c>
      <c r="I196" s="39" t="s">
        <v>79</v>
      </c>
      <c r="J196" s="39" t="s">
        <v>460</v>
      </c>
      <c r="K196" s="39" t="s">
        <v>462</v>
      </c>
      <c r="L196" s="26" t="b">
        <f t="shared" si="21"/>
        <v>0</v>
      </c>
      <c r="M196" s="41"/>
      <c r="N196" s="42">
        <v>28.7</v>
      </c>
      <c r="O196" s="28">
        <v>1</v>
      </c>
      <c r="P196" s="43">
        <f t="shared" si="22"/>
        <v>29.7</v>
      </c>
      <c r="Q196" s="44">
        <v>60</v>
      </c>
      <c r="R196" s="45">
        <v>0</v>
      </c>
      <c r="S196" s="32">
        <f t="shared" si="25"/>
        <v>21384</v>
      </c>
      <c r="T196" s="33">
        <f t="shared" si="23"/>
        <v>7741</v>
      </c>
      <c r="U196" s="34">
        <f t="shared" si="26"/>
        <v>29125</v>
      </c>
      <c r="V196" s="35">
        <f t="shared" si="27"/>
        <v>0</v>
      </c>
      <c r="W196" s="35">
        <f t="shared" si="24"/>
        <v>0</v>
      </c>
      <c r="X196" s="36">
        <f t="shared" si="29"/>
        <v>0</v>
      </c>
      <c r="Y196" s="37">
        <f t="shared" si="28"/>
        <v>29125</v>
      </c>
    </row>
    <row r="197" spans="1:25" s="2" customFormat="1" x14ac:dyDescent="0.25">
      <c r="A197" s="40" t="s">
        <v>20</v>
      </c>
      <c r="B197" s="38" t="s">
        <v>180</v>
      </c>
      <c r="C197" s="38" t="s">
        <v>458</v>
      </c>
      <c r="D197" s="38">
        <v>305120</v>
      </c>
      <c r="E197" s="39" t="s">
        <v>459</v>
      </c>
      <c r="F197" s="38">
        <v>36071226</v>
      </c>
      <c r="G197" s="39" t="s">
        <v>463</v>
      </c>
      <c r="H197" s="38" t="s">
        <v>20</v>
      </c>
      <c r="I197" s="39" t="s">
        <v>79</v>
      </c>
      <c r="J197" s="39" t="s">
        <v>460</v>
      </c>
      <c r="K197" s="39" t="s">
        <v>462</v>
      </c>
      <c r="L197" s="26" t="b">
        <f t="shared" ref="L197:L260" si="30">F197=D197</f>
        <v>0</v>
      </c>
      <c r="M197" s="41"/>
      <c r="N197" s="42">
        <v>17.399999999999999</v>
      </c>
      <c r="O197" s="28">
        <v>0.1</v>
      </c>
      <c r="P197" s="43">
        <f t="shared" ref="P197:P260" si="31">N197+O197</f>
        <v>17.5</v>
      </c>
      <c r="Q197" s="44">
        <v>60</v>
      </c>
      <c r="R197" s="45">
        <v>0</v>
      </c>
      <c r="S197" s="32">
        <f t="shared" si="25"/>
        <v>12600</v>
      </c>
      <c r="T197" s="33">
        <f t="shared" ref="T197:T260" si="32">ROUND(S197*IF(B197="K",0.3595,0.362),0)</f>
        <v>4561</v>
      </c>
      <c r="U197" s="34">
        <f t="shared" si="26"/>
        <v>17161</v>
      </c>
      <c r="V197" s="35">
        <f t="shared" si="27"/>
        <v>0</v>
      </c>
      <c r="W197" s="35">
        <f t="shared" ref="W197:W260" si="33">ROUND(V197*IF(B197="K",0.3595,0.362),0)</f>
        <v>0</v>
      </c>
      <c r="X197" s="36">
        <f t="shared" si="29"/>
        <v>0</v>
      </c>
      <c r="Y197" s="37">
        <f t="shared" si="28"/>
        <v>17161</v>
      </c>
    </row>
    <row r="198" spans="1:25" s="2" customFormat="1" x14ac:dyDescent="0.25">
      <c r="A198" s="40" t="s">
        <v>20</v>
      </c>
      <c r="B198" s="38" t="s">
        <v>180</v>
      </c>
      <c r="C198" s="38" t="s">
        <v>464</v>
      </c>
      <c r="D198" s="38">
        <v>305138</v>
      </c>
      <c r="E198" s="39" t="s">
        <v>465</v>
      </c>
      <c r="F198" s="38">
        <v>305138</v>
      </c>
      <c r="G198" s="39" t="s">
        <v>465</v>
      </c>
      <c r="H198" s="38" t="s">
        <v>20</v>
      </c>
      <c r="I198" s="39" t="s">
        <v>79</v>
      </c>
      <c r="J198" s="39" t="s">
        <v>466</v>
      </c>
      <c r="K198" s="39" t="s">
        <v>467</v>
      </c>
      <c r="L198" s="26" t="b">
        <f t="shared" si="30"/>
        <v>1</v>
      </c>
      <c r="M198" s="41"/>
      <c r="N198" s="42">
        <v>9</v>
      </c>
      <c r="O198" s="28">
        <v>1</v>
      </c>
      <c r="P198" s="43">
        <f t="shared" si="31"/>
        <v>10</v>
      </c>
      <c r="Q198" s="44">
        <v>60</v>
      </c>
      <c r="R198" s="45">
        <v>0</v>
      </c>
      <c r="S198" s="32">
        <f t="shared" ref="S198:S261" si="34">ROUND(P198*Q198*12,0)</f>
        <v>7200</v>
      </c>
      <c r="T198" s="33">
        <f t="shared" si="32"/>
        <v>2606</v>
      </c>
      <c r="U198" s="34">
        <f t="shared" ref="U198:U261" si="35">S198+T198</f>
        <v>9806</v>
      </c>
      <c r="V198" s="35">
        <f t="shared" ref="V198:V261" si="36">ROUND(P198*R198*12,0)</f>
        <v>0</v>
      </c>
      <c r="W198" s="35">
        <f t="shared" si="33"/>
        <v>0</v>
      </c>
      <c r="X198" s="36">
        <f t="shared" si="29"/>
        <v>0</v>
      </c>
      <c r="Y198" s="37">
        <f t="shared" ref="Y198:Y261" si="37">U198+X198</f>
        <v>9806</v>
      </c>
    </row>
    <row r="199" spans="1:25" s="2" customFormat="1" x14ac:dyDescent="0.25">
      <c r="A199" s="40" t="s">
        <v>20</v>
      </c>
      <c r="B199" s="38" t="s">
        <v>180</v>
      </c>
      <c r="C199" s="38" t="s">
        <v>468</v>
      </c>
      <c r="D199" s="38">
        <v>305146</v>
      </c>
      <c r="E199" s="39" t="s">
        <v>469</v>
      </c>
      <c r="F199" s="38">
        <v>305146</v>
      </c>
      <c r="G199" s="39" t="s">
        <v>469</v>
      </c>
      <c r="H199" s="38" t="s">
        <v>20</v>
      </c>
      <c r="I199" s="39" t="s">
        <v>79</v>
      </c>
      <c r="J199" s="39" t="s">
        <v>470</v>
      </c>
      <c r="K199" s="39" t="s">
        <v>471</v>
      </c>
      <c r="L199" s="26" t="b">
        <f t="shared" si="30"/>
        <v>1</v>
      </c>
      <c r="M199" s="41"/>
      <c r="N199" s="42">
        <v>10</v>
      </c>
      <c r="O199" s="28">
        <v>0</v>
      </c>
      <c r="P199" s="43">
        <f t="shared" si="31"/>
        <v>10</v>
      </c>
      <c r="Q199" s="44">
        <v>60</v>
      </c>
      <c r="R199" s="45">
        <v>0</v>
      </c>
      <c r="S199" s="32">
        <f t="shared" si="34"/>
        <v>7200</v>
      </c>
      <c r="T199" s="33">
        <f t="shared" si="32"/>
        <v>2606</v>
      </c>
      <c r="U199" s="34">
        <f t="shared" si="35"/>
        <v>9806</v>
      </c>
      <c r="V199" s="35">
        <f t="shared" si="36"/>
        <v>0</v>
      </c>
      <c r="W199" s="35">
        <f t="shared" si="33"/>
        <v>0</v>
      </c>
      <c r="X199" s="36">
        <f t="shared" si="29"/>
        <v>0</v>
      </c>
      <c r="Y199" s="37">
        <f t="shared" si="37"/>
        <v>9806</v>
      </c>
    </row>
    <row r="200" spans="1:25" s="2" customFormat="1" x14ac:dyDescent="0.25">
      <c r="A200" s="40" t="s">
        <v>20</v>
      </c>
      <c r="B200" s="38" t="s">
        <v>180</v>
      </c>
      <c r="C200" s="38" t="s">
        <v>468</v>
      </c>
      <c r="D200" s="38">
        <v>305146</v>
      </c>
      <c r="E200" s="39" t="s">
        <v>469</v>
      </c>
      <c r="F200" s="38">
        <v>36071102</v>
      </c>
      <c r="G200" s="39" t="s">
        <v>207</v>
      </c>
      <c r="H200" s="38" t="s">
        <v>20</v>
      </c>
      <c r="I200" s="39" t="s">
        <v>79</v>
      </c>
      <c r="J200" s="39" t="s">
        <v>470</v>
      </c>
      <c r="K200" s="39" t="s">
        <v>297</v>
      </c>
      <c r="L200" s="26" t="b">
        <f t="shared" si="30"/>
        <v>0</v>
      </c>
      <c r="M200" s="41"/>
      <c r="N200" s="42">
        <v>21.6</v>
      </c>
      <c r="O200" s="28">
        <v>1.7</v>
      </c>
      <c r="P200" s="43">
        <f t="shared" si="31"/>
        <v>23.3</v>
      </c>
      <c r="Q200" s="44">
        <v>60</v>
      </c>
      <c r="R200" s="45">
        <v>0</v>
      </c>
      <c r="S200" s="32">
        <f t="shared" si="34"/>
        <v>16776</v>
      </c>
      <c r="T200" s="33">
        <f t="shared" si="32"/>
        <v>6073</v>
      </c>
      <c r="U200" s="34">
        <f t="shared" si="35"/>
        <v>22849</v>
      </c>
      <c r="V200" s="35">
        <f t="shared" si="36"/>
        <v>0</v>
      </c>
      <c r="W200" s="35">
        <f t="shared" si="33"/>
        <v>0</v>
      </c>
      <c r="X200" s="36">
        <f t="shared" si="29"/>
        <v>0</v>
      </c>
      <c r="Y200" s="37">
        <f t="shared" si="37"/>
        <v>22849</v>
      </c>
    </row>
    <row r="201" spans="1:25" s="46" customFormat="1" x14ac:dyDescent="0.25">
      <c r="A201" s="40" t="s">
        <v>20</v>
      </c>
      <c r="B201" s="38" t="s">
        <v>180</v>
      </c>
      <c r="C201" s="38" t="s">
        <v>472</v>
      </c>
      <c r="D201" s="38">
        <v>305154</v>
      </c>
      <c r="E201" s="39" t="s">
        <v>473</v>
      </c>
      <c r="F201" s="38">
        <v>42414636</v>
      </c>
      <c r="G201" s="39" t="s">
        <v>236</v>
      </c>
      <c r="H201" s="38" t="s">
        <v>20</v>
      </c>
      <c r="I201" s="39" t="s">
        <v>77</v>
      </c>
      <c r="J201" s="39" t="s">
        <v>474</v>
      </c>
      <c r="K201" s="39" t="s">
        <v>475</v>
      </c>
      <c r="L201" s="26" t="b">
        <f t="shared" si="30"/>
        <v>0</v>
      </c>
      <c r="M201" s="41"/>
      <c r="N201" s="42">
        <v>38.9</v>
      </c>
      <c r="O201" s="28">
        <v>1.6</v>
      </c>
      <c r="P201" s="43">
        <f t="shared" si="31"/>
        <v>40.5</v>
      </c>
      <c r="Q201" s="44">
        <v>60</v>
      </c>
      <c r="R201" s="45">
        <v>0</v>
      </c>
      <c r="S201" s="32">
        <f t="shared" si="34"/>
        <v>29160</v>
      </c>
      <c r="T201" s="33">
        <f t="shared" si="32"/>
        <v>10556</v>
      </c>
      <c r="U201" s="34">
        <f t="shared" si="35"/>
        <v>39716</v>
      </c>
      <c r="V201" s="35">
        <f t="shared" si="36"/>
        <v>0</v>
      </c>
      <c r="W201" s="35">
        <f t="shared" si="33"/>
        <v>0</v>
      </c>
      <c r="X201" s="36">
        <f t="shared" si="29"/>
        <v>0</v>
      </c>
      <c r="Y201" s="37">
        <f t="shared" si="37"/>
        <v>39716</v>
      </c>
    </row>
    <row r="202" spans="1:25" s="2" customFormat="1" x14ac:dyDescent="0.25">
      <c r="A202" s="40" t="s">
        <v>20</v>
      </c>
      <c r="B202" s="38" t="s">
        <v>180</v>
      </c>
      <c r="C202" s="38" t="s">
        <v>476</v>
      </c>
      <c r="D202" s="38">
        <v>305162</v>
      </c>
      <c r="E202" s="39" t="s">
        <v>477</v>
      </c>
      <c r="F202" s="38">
        <v>305162</v>
      </c>
      <c r="G202" s="39" t="s">
        <v>477</v>
      </c>
      <c r="H202" s="38" t="s">
        <v>20</v>
      </c>
      <c r="I202" s="39" t="s">
        <v>77</v>
      </c>
      <c r="J202" s="39" t="s">
        <v>478</v>
      </c>
      <c r="K202" s="39" t="s">
        <v>479</v>
      </c>
      <c r="L202" s="26" t="b">
        <f t="shared" si="30"/>
        <v>1</v>
      </c>
      <c r="M202" s="41"/>
      <c r="N202" s="42">
        <v>14.5</v>
      </c>
      <c r="O202" s="28">
        <v>0</v>
      </c>
      <c r="P202" s="43">
        <f t="shared" si="31"/>
        <v>14.5</v>
      </c>
      <c r="Q202" s="44">
        <v>60</v>
      </c>
      <c r="R202" s="45">
        <v>0</v>
      </c>
      <c r="S202" s="32">
        <f t="shared" si="34"/>
        <v>10440</v>
      </c>
      <c r="T202" s="33">
        <f t="shared" si="32"/>
        <v>3779</v>
      </c>
      <c r="U202" s="34">
        <f t="shared" si="35"/>
        <v>14219</v>
      </c>
      <c r="V202" s="35">
        <f t="shared" si="36"/>
        <v>0</v>
      </c>
      <c r="W202" s="35">
        <f t="shared" si="33"/>
        <v>0</v>
      </c>
      <c r="X202" s="36">
        <f t="shared" si="29"/>
        <v>0</v>
      </c>
      <c r="Y202" s="37">
        <f t="shared" si="37"/>
        <v>14219</v>
      </c>
    </row>
    <row r="203" spans="1:25" s="2" customFormat="1" x14ac:dyDescent="0.25">
      <c r="A203" s="40" t="s">
        <v>20</v>
      </c>
      <c r="B203" s="38" t="s">
        <v>180</v>
      </c>
      <c r="C203" s="38" t="s">
        <v>480</v>
      </c>
      <c r="D203" s="38">
        <v>305171</v>
      </c>
      <c r="E203" s="39" t="s">
        <v>481</v>
      </c>
      <c r="F203" s="38">
        <v>31817025</v>
      </c>
      <c r="G203" s="39" t="s">
        <v>236</v>
      </c>
      <c r="H203" s="38" t="s">
        <v>20</v>
      </c>
      <c r="I203" s="39" t="s">
        <v>77</v>
      </c>
      <c r="J203" s="39" t="s">
        <v>482</v>
      </c>
      <c r="K203" s="39" t="s">
        <v>483</v>
      </c>
      <c r="L203" s="26" t="b">
        <f t="shared" si="30"/>
        <v>0</v>
      </c>
      <c r="M203" s="41"/>
      <c r="N203" s="42">
        <v>19.7</v>
      </c>
      <c r="O203" s="28">
        <v>0</v>
      </c>
      <c r="P203" s="43">
        <f t="shared" si="31"/>
        <v>19.7</v>
      </c>
      <c r="Q203" s="44">
        <v>60</v>
      </c>
      <c r="R203" s="45">
        <v>0</v>
      </c>
      <c r="S203" s="32">
        <f t="shared" si="34"/>
        <v>14184</v>
      </c>
      <c r="T203" s="33">
        <f t="shared" si="32"/>
        <v>5135</v>
      </c>
      <c r="U203" s="34">
        <f t="shared" si="35"/>
        <v>19319</v>
      </c>
      <c r="V203" s="35">
        <f t="shared" si="36"/>
        <v>0</v>
      </c>
      <c r="W203" s="35">
        <f t="shared" si="33"/>
        <v>0</v>
      </c>
      <c r="X203" s="36">
        <f t="shared" si="29"/>
        <v>0</v>
      </c>
      <c r="Y203" s="37">
        <f t="shared" si="37"/>
        <v>19319</v>
      </c>
    </row>
    <row r="204" spans="1:25" s="2" customFormat="1" x14ac:dyDescent="0.25">
      <c r="A204" s="40" t="s">
        <v>20</v>
      </c>
      <c r="B204" s="38" t="s">
        <v>180</v>
      </c>
      <c r="C204" s="38" t="s">
        <v>484</v>
      </c>
      <c r="D204" s="38">
        <v>305189</v>
      </c>
      <c r="E204" s="39" t="s">
        <v>485</v>
      </c>
      <c r="F204" s="38">
        <v>305189</v>
      </c>
      <c r="G204" s="39" t="s">
        <v>485</v>
      </c>
      <c r="H204" s="38" t="s">
        <v>20</v>
      </c>
      <c r="I204" s="39" t="s">
        <v>79</v>
      </c>
      <c r="J204" s="39" t="s">
        <v>486</v>
      </c>
      <c r="K204" s="39" t="s">
        <v>487</v>
      </c>
      <c r="L204" s="26" t="b">
        <f t="shared" si="30"/>
        <v>1</v>
      </c>
      <c r="M204" s="41"/>
      <c r="N204" s="42">
        <v>2</v>
      </c>
      <c r="O204" s="28">
        <v>0</v>
      </c>
      <c r="P204" s="43">
        <f t="shared" si="31"/>
        <v>2</v>
      </c>
      <c r="Q204" s="44">
        <v>60</v>
      </c>
      <c r="R204" s="45">
        <v>0</v>
      </c>
      <c r="S204" s="32">
        <f t="shared" si="34"/>
        <v>1440</v>
      </c>
      <c r="T204" s="33">
        <f t="shared" si="32"/>
        <v>521</v>
      </c>
      <c r="U204" s="34">
        <f t="shared" si="35"/>
        <v>1961</v>
      </c>
      <c r="V204" s="35">
        <f t="shared" si="36"/>
        <v>0</v>
      </c>
      <c r="W204" s="35">
        <f t="shared" si="33"/>
        <v>0</v>
      </c>
      <c r="X204" s="36">
        <f t="shared" si="29"/>
        <v>0</v>
      </c>
      <c r="Y204" s="37">
        <f t="shared" si="37"/>
        <v>1961</v>
      </c>
    </row>
    <row r="205" spans="1:25" s="2" customFormat="1" x14ac:dyDescent="0.25">
      <c r="A205" s="40" t="s">
        <v>20</v>
      </c>
      <c r="B205" s="38" t="s">
        <v>180</v>
      </c>
      <c r="C205" s="38" t="s">
        <v>488</v>
      </c>
      <c r="D205" s="38">
        <v>305197</v>
      </c>
      <c r="E205" s="39" t="s">
        <v>489</v>
      </c>
      <c r="F205" s="38">
        <v>36071293</v>
      </c>
      <c r="G205" s="39" t="s">
        <v>236</v>
      </c>
      <c r="H205" s="38" t="s">
        <v>20</v>
      </c>
      <c r="I205" s="39" t="s">
        <v>29</v>
      </c>
      <c r="J205" s="39" t="s">
        <v>490</v>
      </c>
      <c r="K205" s="39" t="s">
        <v>491</v>
      </c>
      <c r="L205" s="26" t="b">
        <f t="shared" si="30"/>
        <v>0</v>
      </c>
      <c r="M205" s="41"/>
      <c r="N205" s="42">
        <v>25.5</v>
      </c>
      <c r="O205" s="28">
        <v>0</v>
      </c>
      <c r="P205" s="43">
        <f t="shared" si="31"/>
        <v>25.5</v>
      </c>
      <c r="Q205" s="44">
        <v>60</v>
      </c>
      <c r="R205" s="45">
        <v>0</v>
      </c>
      <c r="S205" s="32">
        <f t="shared" si="34"/>
        <v>18360</v>
      </c>
      <c r="T205" s="33">
        <f t="shared" si="32"/>
        <v>6646</v>
      </c>
      <c r="U205" s="34">
        <f t="shared" si="35"/>
        <v>25006</v>
      </c>
      <c r="V205" s="35">
        <f t="shared" si="36"/>
        <v>0</v>
      </c>
      <c r="W205" s="35">
        <f t="shared" si="33"/>
        <v>0</v>
      </c>
      <c r="X205" s="36">
        <f t="shared" si="29"/>
        <v>0</v>
      </c>
      <c r="Y205" s="37">
        <f t="shared" si="37"/>
        <v>25006</v>
      </c>
    </row>
    <row r="206" spans="1:25" s="2" customFormat="1" x14ac:dyDescent="0.25">
      <c r="A206" s="40" t="s">
        <v>20</v>
      </c>
      <c r="B206" s="38" t="s">
        <v>180</v>
      </c>
      <c r="C206" s="38" t="s">
        <v>492</v>
      </c>
      <c r="D206" s="38">
        <v>305219</v>
      </c>
      <c r="E206" s="39" t="s">
        <v>493</v>
      </c>
      <c r="F206" s="38">
        <v>305219</v>
      </c>
      <c r="G206" s="39" t="s">
        <v>493</v>
      </c>
      <c r="H206" s="38" t="s">
        <v>20</v>
      </c>
      <c r="I206" s="39" t="s">
        <v>215</v>
      </c>
      <c r="J206" s="39" t="s">
        <v>494</v>
      </c>
      <c r="K206" s="39" t="s">
        <v>495</v>
      </c>
      <c r="L206" s="26" t="b">
        <f t="shared" si="30"/>
        <v>1</v>
      </c>
      <c r="M206" s="41"/>
      <c r="N206" s="42">
        <v>9</v>
      </c>
      <c r="O206" s="28">
        <v>0</v>
      </c>
      <c r="P206" s="43">
        <f t="shared" si="31"/>
        <v>9</v>
      </c>
      <c r="Q206" s="44">
        <v>60</v>
      </c>
      <c r="R206" s="45">
        <v>0</v>
      </c>
      <c r="S206" s="32">
        <f t="shared" si="34"/>
        <v>6480</v>
      </c>
      <c r="T206" s="33">
        <f t="shared" si="32"/>
        <v>2346</v>
      </c>
      <c r="U206" s="34">
        <f t="shared" si="35"/>
        <v>8826</v>
      </c>
      <c r="V206" s="35">
        <f t="shared" si="36"/>
        <v>0</v>
      </c>
      <c r="W206" s="35">
        <f t="shared" si="33"/>
        <v>0</v>
      </c>
      <c r="X206" s="36">
        <f t="shared" si="29"/>
        <v>0</v>
      </c>
      <c r="Y206" s="37">
        <f t="shared" si="37"/>
        <v>8826</v>
      </c>
    </row>
    <row r="207" spans="1:25" s="2" customFormat="1" x14ac:dyDescent="0.25">
      <c r="A207" s="40" t="s">
        <v>20</v>
      </c>
      <c r="B207" s="38" t="s">
        <v>180</v>
      </c>
      <c r="C207" s="38" t="s">
        <v>492</v>
      </c>
      <c r="D207" s="38">
        <v>305219</v>
      </c>
      <c r="E207" s="39" t="s">
        <v>493</v>
      </c>
      <c r="F207" s="38">
        <v>31817068</v>
      </c>
      <c r="G207" s="39" t="s">
        <v>207</v>
      </c>
      <c r="H207" s="38" t="s">
        <v>20</v>
      </c>
      <c r="I207" s="39" t="s">
        <v>29</v>
      </c>
      <c r="J207" s="39" t="s">
        <v>494</v>
      </c>
      <c r="K207" s="39" t="s">
        <v>496</v>
      </c>
      <c r="L207" s="26" t="b">
        <f t="shared" si="30"/>
        <v>0</v>
      </c>
      <c r="M207" s="41"/>
      <c r="N207" s="42">
        <v>18.2</v>
      </c>
      <c r="O207" s="28">
        <v>0</v>
      </c>
      <c r="P207" s="43">
        <f t="shared" si="31"/>
        <v>18.2</v>
      </c>
      <c r="Q207" s="44">
        <v>60</v>
      </c>
      <c r="R207" s="45">
        <v>0</v>
      </c>
      <c r="S207" s="32">
        <f t="shared" si="34"/>
        <v>13104</v>
      </c>
      <c r="T207" s="33">
        <f t="shared" si="32"/>
        <v>4744</v>
      </c>
      <c r="U207" s="34">
        <f t="shared" si="35"/>
        <v>17848</v>
      </c>
      <c r="V207" s="35">
        <f t="shared" si="36"/>
        <v>0</v>
      </c>
      <c r="W207" s="35">
        <f t="shared" si="33"/>
        <v>0</v>
      </c>
      <c r="X207" s="36">
        <f t="shared" si="29"/>
        <v>0</v>
      </c>
      <c r="Y207" s="37">
        <f t="shared" si="37"/>
        <v>17848</v>
      </c>
    </row>
    <row r="208" spans="1:25" s="2" customFormat="1" x14ac:dyDescent="0.25">
      <c r="A208" s="40" t="s">
        <v>20</v>
      </c>
      <c r="B208" s="38" t="s">
        <v>180</v>
      </c>
      <c r="C208" s="38" t="s">
        <v>497</v>
      </c>
      <c r="D208" s="38">
        <v>305235</v>
      </c>
      <c r="E208" s="39" t="s">
        <v>498</v>
      </c>
      <c r="F208" s="38">
        <v>36063959</v>
      </c>
      <c r="G208" s="39" t="s">
        <v>499</v>
      </c>
      <c r="H208" s="38" t="s">
        <v>20</v>
      </c>
      <c r="I208" s="39" t="s">
        <v>29</v>
      </c>
      <c r="J208" s="39" t="s">
        <v>500</v>
      </c>
      <c r="K208" s="39" t="s">
        <v>501</v>
      </c>
      <c r="L208" s="26" t="b">
        <f t="shared" si="30"/>
        <v>0</v>
      </c>
      <c r="M208" s="41"/>
      <c r="N208" s="42">
        <v>30.8</v>
      </c>
      <c r="O208" s="28">
        <v>0</v>
      </c>
      <c r="P208" s="43">
        <f t="shared" si="31"/>
        <v>30.8</v>
      </c>
      <c r="Q208" s="44">
        <v>60</v>
      </c>
      <c r="R208" s="45">
        <v>0</v>
      </c>
      <c r="S208" s="32">
        <f t="shared" si="34"/>
        <v>22176</v>
      </c>
      <c r="T208" s="33">
        <f t="shared" si="32"/>
        <v>8028</v>
      </c>
      <c r="U208" s="34">
        <f t="shared" si="35"/>
        <v>30204</v>
      </c>
      <c r="V208" s="35">
        <f t="shared" si="36"/>
        <v>0</v>
      </c>
      <c r="W208" s="35">
        <f t="shared" si="33"/>
        <v>0</v>
      </c>
      <c r="X208" s="36">
        <f t="shared" si="29"/>
        <v>0</v>
      </c>
      <c r="Y208" s="37">
        <f t="shared" si="37"/>
        <v>30204</v>
      </c>
    </row>
    <row r="209" spans="1:25" s="2" customFormat="1" x14ac:dyDescent="0.25">
      <c r="A209" s="40" t="s">
        <v>20</v>
      </c>
      <c r="B209" s="38" t="s">
        <v>180</v>
      </c>
      <c r="C209" s="38" t="s">
        <v>497</v>
      </c>
      <c r="D209" s="38">
        <v>305235</v>
      </c>
      <c r="E209" s="39" t="s">
        <v>498</v>
      </c>
      <c r="F209" s="38">
        <v>36065030</v>
      </c>
      <c r="G209" s="39" t="s">
        <v>188</v>
      </c>
      <c r="H209" s="38" t="s">
        <v>20</v>
      </c>
      <c r="I209" s="39" t="s">
        <v>29</v>
      </c>
      <c r="J209" s="39" t="s">
        <v>500</v>
      </c>
      <c r="K209" s="39" t="s">
        <v>502</v>
      </c>
      <c r="L209" s="26" t="b">
        <f t="shared" si="30"/>
        <v>0</v>
      </c>
      <c r="M209" s="41"/>
      <c r="N209" s="42">
        <v>17.5</v>
      </c>
      <c r="O209" s="28">
        <v>0</v>
      </c>
      <c r="P209" s="43">
        <f t="shared" si="31"/>
        <v>17.5</v>
      </c>
      <c r="Q209" s="44">
        <v>60</v>
      </c>
      <c r="R209" s="45">
        <v>0</v>
      </c>
      <c r="S209" s="32">
        <f t="shared" si="34"/>
        <v>12600</v>
      </c>
      <c r="T209" s="33">
        <f t="shared" si="32"/>
        <v>4561</v>
      </c>
      <c r="U209" s="34">
        <f t="shared" si="35"/>
        <v>17161</v>
      </c>
      <c r="V209" s="35">
        <f t="shared" si="36"/>
        <v>0</v>
      </c>
      <c r="W209" s="35">
        <f t="shared" si="33"/>
        <v>0</v>
      </c>
      <c r="X209" s="36">
        <f t="shared" si="29"/>
        <v>0</v>
      </c>
      <c r="Y209" s="37">
        <f t="shared" si="37"/>
        <v>17161</v>
      </c>
    </row>
    <row r="210" spans="1:25" s="2" customFormat="1" x14ac:dyDescent="0.25">
      <c r="A210" s="40" t="s">
        <v>20</v>
      </c>
      <c r="B210" s="38" t="s">
        <v>180</v>
      </c>
      <c r="C210" s="38" t="s">
        <v>503</v>
      </c>
      <c r="D210" s="38">
        <v>603147</v>
      </c>
      <c r="E210" s="39" t="s">
        <v>504</v>
      </c>
      <c r="F210" s="38">
        <v>603147</v>
      </c>
      <c r="G210" s="39" t="s">
        <v>504</v>
      </c>
      <c r="H210" s="38" t="s">
        <v>20</v>
      </c>
      <c r="I210" s="39" t="s">
        <v>59</v>
      </c>
      <c r="J210" s="39" t="s">
        <v>60</v>
      </c>
      <c r="K210" s="39" t="s">
        <v>505</v>
      </c>
      <c r="L210" s="26" t="b">
        <f t="shared" si="30"/>
        <v>1</v>
      </c>
      <c r="M210" s="41"/>
      <c r="N210" s="42">
        <v>91</v>
      </c>
      <c r="O210" s="28">
        <v>0</v>
      </c>
      <c r="P210" s="43">
        <f t="shared" si="31"/>
        <v>91</v>
      </c>
      <c r="Q210" s="44">
        <v>130</v>
      </c>
      <c r="R210" s="45">
        <v>0</v>
      </c>
      <c r="S210" s="32">
        <f t="shared" si="34"/>
        <v>141960</v>
      </c>
      <c r="T210" s="33">
        <f t="shared" si="32"/>
        <v>51390</v>
      </c>
      <c r="U210" s="34">
        <f t="shared" si="35"/>
        <v>193350</v>
      </c>
      <c r="V210" s="35">
        <f t="shared" si="36"/>
        <v>0</v>
      </c>
      <c r="W210" s="35">
        <f t="shared" si="33"/>
        <v>0</v>
      </c>
      <c r="X210" s="36">
        <f t="shared" si="29"/>
        <v>0</v>
      </c>
      <c r="Y210" s="37">
        <f t="shared" si="37"/>
        <v>193350</v>
      </c>
    </row>
    <row r="211" spans="1:25" s="2" customFormat="1" x14ac:dyDescent="0.25">
      <c r="A211" s="40" t="s">
        <v>20</v>
      </c>
      <c r="B211" s="38" t="s">
        <v>180</v>
      </c>
      <c r="C211" s="38" t="s">
        <v>503</v>
      </c>
      <c r="D211" s="38">
        <v>603147</v>
      </c>
      <c r="E211" s="39" t="s">
        <v>504</v>
      </c>
      <c r="F211" s="38">
        <v>30791847</v>
      </c>
      <c r="G211" s="39" t="s">
        <v>506</v>
      </c>
      <c r="H211" s="38" t="s">
        <v>20</v>
      </c>
      <c r="I211" s="39" t="s">
        <v>59</v>
      </c>
      <c r="J211" s="39" t="s">
        <v>60</v>
      </c>
      <c r="K211" s="39" t="s">
        <v>507</v>
      </c>
      <c r="L211" s="26" t="b">
        <f t="shared" si="30"/>
        <v>0</v>
      </c>
      <c r="M211" s="41"/>
      <c r="N211" s="42">
        <v>37.200000000000003</v>
      </c>
      <c r="O211" s="28">
        <v>1.8</v>
      </c>
      <c r="P211" s="43">
        <f t="shared" si="31"/>
        <v>39</v>
      </c>
      <c r="Q211" s="44">
        <v>130</v>
      </c>
      <c r="R211" s="45">
        <v>0</v>
      </c>
      <c r="S211" s="32">
        <f t="shared" si="34"/>
        <v>60840</v>
      </c>
      <c r="T211" s="33">
        <f t="shared" si="32"/>
        <v>22024</v>
      </c>
      <c r="U211" s="34">
        <f t="shared" si="35"/>
        <v>82864</v>
      </c>
      <c r="V211" s="35">
        <f t="shared" si="36"/>
        <v>0</v>
      </c>
      <c r="W211" s="35">
        <f t="shared" si="33"/>
        <v>0</v>
      </c>
      <c r="X211" s="36">
        <f t="shared" si="29"/>
        <v>0</v>
      </c>
      <c r="Y211" s="37">
        <f t="shared" si="37"/>
        <v>82864</v>
      </c>
    </row>
    <row r="212" spans="1:25" s="2" customFormat="1" x14ac:dyDescent="0.25">
      <c r="A212" s="40" t="s">
        <v>20</v>
      </c>
      <c r="B212" s="38" t="s">
        <v>180</v>
      </c>
      <c r="C212" s="38" t="s">
        <v>503</v>
      </c>
      <c r="D212" s="38">
        <v>603147</v>
      </c>
      <c r="E212" s="39" t="s">
        <v>504</v>
      </c>
      <c r="F212" s="38">
        <v>30791863</v>
      </c>
      <c r="G212" s="39" t="s">
        <v>188</v>
      </c>
      <c r="H212" s="38" t="s">
        <v>20</v>
      </c>
      <c r="I212" s="39" t="s">
        <v>59</v>
      </c>
      <c r="J212" s="39" t="s">
        <v>60</v>
      </c>
      <c r="K212" s="39" t="s">
        <v>508</v>
      </c>
      <c r="L212" s="26" t="b">
        <f t="shared" si="30"/>
        <v>0</v>
      </c>
      <c r="M212" s="41"/>
      <c r="N212" s="42">
        <v>12</v>
      </c>
      <c r="O212" s="28">
        <v>0</v>
      </c>
      <c r="P212" s="43">
        <f t="shared" si="31"/>
        <v>12</v>
      </c>
      <c r="Q212" s="44">
        <v>130</v>
      </c>
      <c r="R212" s="45">
        <v>0</v>
      </c>
      <c r="S212" s="32">
        <f t="shared" si="34"/>
        <v>18720</v>
      </c>
      <c r="T212" s="33">
        <f t="shared" si="32"/>
        <v>6777</v>
      </c>
      <c r="U212" s="34">
        <f t="shared" si="35"/>
        <v>25497</v>
      </c>
      <c r="V212" s="35">
        <f t="shared" si="36"/>
        <v>0</v>
      </c>
      <c r="W212" s="35">
        <f t="shared" si="33"/>
        <v>0</v>
      </c>
      <c r="X212" s="36">
        <f t="shared" si="29"/>
        <v>0</v>
      </c>
      <c r="Y212" s="37">
        <f t="shared" si="37"/>
        <v>25497</v>
      </c>
    </row>
    <row r="213" spans="1:25" s="2" customFormat="1" x14ac:dyDescent="0.25">
      <c r="A213" s="40" t="s">
        <v>20</v>
      </c>
      <c r="B213" s="38" t="s">
        <v>180</v>
      </c>
      <c r="C213" s="38" t="s">
        <v>503</v>
      </c>
      <c r="D213" s="38">
        <v>603147</v>
      </c>
      <c r="E213" s="39" t="s">
        <v>504</v>
      </c>
      <c r="F213" s="38">
        <v>30791871</v>
      </c>
      <c r="G213" s="39" t="s">
        <v>188</v>
      </c>
      <c r="H213" s="38" t="s">
        <v>20</v>
      </c>
      <c r="I213" s="39" t="s">
        <v>59</v>
      </c>
      <c r="J213" s="39" t="s">
        <v>60</v>
      </c>
      <c r="K213" s="39" t="s">
        <v>509</v>
      </c>
      <c r="L213" s="26" t="b">
        <f t="shared" si="30"/>
        <v>0</v>
      </c>
      <c r="M213" s="41"/>
      <c r="N213" s="42">
        <v>9</v>
      </c>
      <c r="O213" s="28">
        <v>0</v>
      </c>
      <c r="P213" s="43">
        <f t="shared" si="31"/>
        <v>9</v>
      </c>
      <c r="Q213" s="44">
        <v>130</v>
      </c>
      <c r="R213" s="45">
        <v>0</v>
      </c>
      <c r="S213" s="32">
        <f t="shared" si="34"/>
        <v>14040</v>
      </c>
      <c r="T213" s="33">
        <f t="shared" si="32"/>
        <v>5082</v>
      </c>
      <c r="U213" s="34">
        <f t="shared" si="35"/>
        <v>19122</v>
      </c>
      <c r="V213" s="35">
        <f t="shared" si="36"/>
        <v>0</v>
      </c>
      <c r="W213" s="35">
        <f t="shared" si="33"/>
        <v>0</v>
      </c>
      <c r="X213" s="36">
        <f t="shared" si="29"/>
        <v>0</v>
      </c>
      <c r="Y213" s="37">
        <f t="shared" si="37"/>
        <v>19122</v>
      </c>
    </row>
    <row r="214" spans="1:25" s="2" customFormat="1" x14ac:dyDescent="0.25">
      <c r="A214" s="40" t="s">
        <v>20</v>
      </c>
      <c r="B214" s="38" t="s">
        <v>180</v>
      </c>
      <c r="C214" s="38" t="s">
        <v>503</v>
      </c>
      <c r="D214" s="38">
        <v>603147</v>
      </c>
      <c r="E214" s="39" t="s">
        <v>504</v>
      </c>
      <c r="F214" s="38">
        <v>57287651</v>
      </c>
      <c r="G214" s="39" t="s">
        <v>236</v>
      </c>
      <c r="H214" s="38" t="s">
        <v>20</v>
      </c>
      <c r="I214" s="39" t="s">
        <v>59</v>
      </c>
      <c r="J214" s="39" t="s">
        <v>60</v>
      </c>
      <c r="K214" s="39" t="s">
        <v>510</v>
      </c>
      <c r="L214" s="26" t="b">
        <f t="shared" si="30"/>
        <v>0</v>
      </c>
      <c r="M214" s="41"/>
      <c r="N214" s="42">
        <v>32.700000000000003</v>
      </c>
      <c r="O214" s="28">
        <v>1.8</v>
      </c>
      <c r="P214" s="43">
        <f t="shared" si="31"/>
        <v>34.5</v>
      </c>
      <c r="Q214" s="44">
        <v>130</v>
      </c>
      <c r="R214" s="45">
        <v>0</v>
      </c>
      <c r="S214" s="32">
        <f t="shared" si="34"/>
        <v>53820</v>
      </c>
      <c r="T214" s="33">
        <f t="shared" si="32"/>
        <v>19483</v>
      </c>
      <c r="U214" s="34">
        <f t="shared" si="35"/>
        <v>73303</v>
      </c>
      <c r="V214" s="35">
        <f t="shared" si="36"/>
        <v>0</v>
      </c>
      <c r="W214" s="35">
        <f t="shared" si="33"/>
        <v>0</v>
      </c>
      <c r="X214" s="36">
        <f t="shared" si="29"/>
        <v>0</v>
      </c>
      <c r="Y214" s="37">
        <f t="shared" si="37"/>
        <v>73303</v>
      </c>
    </row>
    <row r="215" spans="1:25" s="2" customFormat="1" x14ac:dyDescent="0.25">
      <c r="A215" s="40" t="s">
        <v>20</v>
      </c>
      <c r="B215" s="38" t="s">
        <v>180</v>
      </c>
      <c r="C215" s="38" t="s">
        <v>503</v>
      </c>
      <c r="D215" s="38">
        <v>603147</v>
      </c>
      <c r="E215" s="39" t="s">
        <v>504</v>
      </c>
      <c r="F215" s="38">
        <v>31810969</v>
      </c>
      <c r="G215" s="39" t="s">
        <v>511</v>
      </c>
      <c r="H215" s="38" t="s">
        <v>20</v>
      </c>
      <c r="I215" s="39" t="s">
        <v>59</v>
      </c>
      <c r="J215" s="39" t="s">
        <v>60</v>
      </c>
      <c r="K215" s="39" t="s">
        <v>512</v>
      </c>
      <c r="L215" s="26" t="b">
        <f t="shared" si="30"/>
        <v>0</v>
      </c>
      <c r="M215" s="41"/>
      <c r="N215" s="42">
        <v>37.799999999999997</v>
      </c>
      <c r="O215" s="28">
        <v>3.3</v>
      </c>
      <c r="P215" s="43">
        <f t="shared" si="31"/>
        <v>41.099999999999994</v>
      </c>
      <c r="Q215" s="44">
        <v>130</v>
      </c>
      <c r="R215" s="45">
        <v>0</v>
      </c>
      <c r="S215" s="32">
        <f t="shared" si="34"/>
        <v>64116</v>
      </c>
      <c r="T215" s="33">
        <f t="shared" si="32"/>
        <v>23210</v>
      </c>
      <c r="U215" s="34">
        <f t="shared" si="35"/>
        <v>87326</v>
      </c>
      <c r="V215" s="35">
        <f t="shared" si="36"/>
        <v>0</v>
      </c>
      <c r="W215" s="35">
        <f t="shared" si="33"/>
        <v>0</v>
      </c>
      <c r="X215" s="36">
        <f t="shared" si="29"/>
        <v>0</v>
      </c>
      <c r="Y215" s="37">
        <f t="shared" si="37"/>
        <v>87326</v>
      </c>
    </row>
    <row r="216" spans="1:25" s="2" customFormat="1" x14ac:dyDescent="0.25">
      <c r="A216" s="40" t="s">
        <v>20</v>
      </c>
      <c r="B216" s="38" t="s">
        <v>180</v>
      </c>
      <c r="C216" s="38" t="s">
        <v>503</v>
      </c>
      <c r="D216" s="38">
        <v>603147</v>
      </c>
      <c r="E216" s="39" t="s">
        <v>504</v>
      </c>
      <c r="F216" s="38">
        <v>31810993</v>
      </c>
      <c r="G216" s="39" t="s">
        <v>513</v>
      </c>
      <c r="H216" s="38" t="s">
        <v>20</v>
      </c>
      <c r="I216" s="39" t="s">
        <v>59</v>
      </c>
      <c r="J216" s="39" t="s">
        <v>60</v>
      </c>
      <c r="K216" s="39" t="s">
        <v>514</v>
      </c>
      <c r="L216" s="26" t="b">
        <f t="shared" si="30"/>
        <v>0</v>
      </c>
      <c r="M216" s="41"/>
      <c r="N216" s="42">
        <v>45.4</v>
      </c>
      <c r="O216" s="28">
        <v>1.9</v>
      </c>
      <c r="P216" s="43">
        <f t="shared" si="31"/>
        <v>47.3</v>
      </c>
      <c r="Q216" s="44">
        <v>130</v>
      </c>
      <c r="R216" s="45">
        <v>0</v>
      </c>
      <c r="S216" s="32">
        <f t="shared" si="34"/>
        <v>73788</v>
      </c>
      <c r="T216" s="33">
        <f t="shared" si="32"/>
        <v>26711</v>
      </c>
      <c r="U216" s="34">
        <f t="shared" si="35"/>
        <v>100499</v>
      </c>
      <c r="V216" s="35">
        <f t="shared" si="36"/>
        <v>0</v>
      </c>
      <c r="W216" s="35">
        <f t="shared" si="33"/>
        <v>0</v>
      </c>
      <c r="X216" s="36">
        <f t="shared" si="29"/>
        <v>0</v>
      </c>
      <c r="Y216" s="37">
        <f t="shared" si="37"/>
        <v>100499</v>
      </c>
    </row>
    <row r="217" spans="1:25" s="2" customFormat="1" x14ac:dyDescent="0.25">
      <c r="A217" s="40" t="s">
        <v>20</v>
      </c>
      <c r="B217" s="38" t="s">
        <v>180</v>
      </c>
      <c r="C217" s="38" t="s">
        <v>503</v>
      </c>
      <c r="D217" s="38">
        <v>603147</v>
      </c>
      <c r="E217" s="39" t="s">
        <v>504</v>
      </c>
      <c r="F217" s="38">
        <v>36064092</v>
      </c>
      <c r="G217" s="39" t="s">
        <v>207</v>
      </c>
      <c r="H217" s="38" t="s">
        <v>20</v>
      </c>
      <c r="I217" s="39" t="s">
        <v>59</v>
      </c>
      <c r="J217" s="39" t="s">
        <v>60</v>
      </c>
      <c r="K217" s="39" t="s">
        <v>515</v>
      </c>
      <c r="L217" s="26" t="b">
        <f t="shared" si="30"/>
        <v>0</v>
      </c>
      <c r="M217" s="41"/>
      <c r="N217" s="42">
        <v>39.6</v>
      </c>
      <c r="O217" s="28">
        <v>2</v>
      </c>
      <c r="P217" s="43">
        <f t="shared" si="31"/>
        <v>41.6</v>
      </c>
      <c r="Q217" s="44">
        <v>130</v>
      </c>
      <c r="R217" s="45">
        <v>0</v>
      </c>
      <c r="S217" s="32">
        <f t="shared" si="34"/>
        <v>64896</v>
      </c>
      <c r="T217" s="33">
        <f t="shared" si="32"/>
        <v>23492</v>
      </c>
      <c r="U217" s="34">
        <f t="shared" si="35"/>
        <v>88388</v>
      </c>
      <c r="V217" s="35">
        <f t="shared" si="36"/>
        <v>0</v>
      </c>
      <c r="W217" s="35">
        <f t="shared" si="33"/>
        <v>0</v>
      </c>
      <c r="X217" s="36">
        <f t="shared" si="29"/>
        <v>0</v>
      </c>
      <c r="Y217" s="37">
        <f t="shared" si="37"/>
        <v>88388</v>
      </c>
    </row>
    <row r="218" spans="1:25" s="2" customFormat="1" x14ac:dyDescent="0.25">
      <c r="A218" s="40" t="s">
        <v>20</v>
      </c>
      <c r="B218" s="38" t="s">
        <v>180</v>
      </c>
      <c r="C218" s="38" t="s">
        <v>503</v>
      </c>
      <c r="D218" s="38">
        <v>603147</v>
      </c>
      <c r="E218" s="39" t="s">
        <v>504</v>
      </c>
      <c r="F218" s="38">
        <v>36071277</v>
      </c>
      <c r="G218" s="39" t="s">
        <v>207</v>
      </c>
      <c r="H218" s="38" t="s">
        <v>20</v>
      </c>
      <c r="I218" s="39" t="s">
        <v>59</v>
      </c>
      <c r="J218" s="39" t="s">
        <v>60</v>
      </c>
      <c r="K218" s="39" t="s">
        <v>516</v>
      </c>
      <c r="L218" s="26" t="b">
        <f t="shared" si="30"/>
        <v>0</v>
      </c>
      <c r="M218" s="41"/>
      <c r="N218" s="42">
        <v>53</v>
      </c>
      <c r="O218" s="28">
        <v>0</v>
      </c>
      <c r="P218" s="43">
        <f t="shared" si="31"/>
        <v>53</v>
      </c>
      <c r="Q218" s="44">
        <v>130</v>
      </c>
      <c r="R218" s="45">
        <v>0</v>
      </c>
      <c r="S218" s="32">
        <f t="shared" si="34"/>
        <v>82680</v>
      </c>
      <c r="T218" s="33">
        <f t="shared" si="32"/>
        <v>29930</v>
      </c>
      <c r="U218" s="34">
        <f t="shared" si="35"/>
        <v>112610</v>
      </c>
      <c r="V218" s="35">
        <f t="shared" si="36"/>
        <v>0</v>
      </c>
      <c r="W218" s="35">
        <f t="shared" si="33"/>
        <v>0</v>
      </c>
      <c r="X218" s="36">
        <f t="shared" si="29"/>
        <v>0</v>
      </c>
      <c r="Y218" s="37">
        <f t="shared" si="37"/>
        <v>112610</v>
      </c>
    </row>
    <row r="219" spans="1:25" s="2" customFormat="1" x14ac:dyDescent="0.25">
      <c r="A219" s="40" t="s">
        <v>20</v>
      </c>
      <c r="B219" s="38" t="s">
        <v>180</v>
      </c>
      <c r="C219" s="38" t="s">
        <v>503</v>
      </c>
      <c r="D219" s="38">
        <v>603147</v>
      </c>
      <c r="E219" s="39" t="s">
        <v>504</v>
      </c>
      <c r="F219" s="38">
        <v>52604519</v>
      </c>
      <c r="G219" s="39" t="s">
        <v>236</v>
      </c>
      <c r="H219" s="38" t="s">
        <v>20</v>
      </c>
      <c r="I219" s="39" t="s">
        <v>59</v>
      </c>
      <c r="J219" s="39" t="s">
        <v>60</v>
      </c>
      <c r="K219" s="39" t="s">
        <v>517</v>
      </c>
      <c r="L219" s="26" t="b">
        <f t="shared" si="30"/>
        <v>0</v>
      </c>
      <c r="M219" s="41"/>
      <c r="N219" s="42">
        <v>41.3</v>
      </c>
      <c r="O219" s="28">
        <v>1.5</v>
      </c>
      <c r="P219" s="43">
        <f t="shared" si="31"/>
        <v>42.8</v>
      </c>
      <c r="Q219" s="44">
        <v>130</v>
      </c>
      <c r="R219" s="45">
        <v>0</v>
      </c>
      <c r="S219" s="32">
        <f t="shared" si="34"/>
        <v>66768</v>
      </c>
      <c r="T219" s="33">
        <f t="shared" si="32"/>
        <v>24170</v>
      </c>
      <c r="U219" s="34">
        <f t="shared" si="35"/>
        <v>90938</v>
      </c>
      <c r="V219" s="35">
        <f t="shared" si="36"/>
        <v>0</v>
      </c>
      <c r="W219" s="35">
        <f t="shared" si="33"/>
        <v>0</v>
      </c>
      <c r="X219" s="36">
        <f t="shared" si="29"/>
        <v>0</v>
      </c>
      <c r="Y219" s="37">
        <f t="shared" si="37"/>
        <v>90938</v>
      </c>
    </row>
    <row r="220" spans="1:25" s="2" customFormat="1" x14ac:dyDescent="0.25">
      <c r="A220" s="40" t="s">
        <v>20</v>
      </c>
      <c r="B220" s="38" t="s">
        <v>180</v>
      </c>
      <c r="C220" s="38" t="s">
        <v>518</v>
      </c>
      <c r="D220" s="38">
        <v>641383</v>
      </c>
      <c r="E220" s="39" t="s">
        <v>519</v>
      </c>
      <c r="F220" s="38">
        <v>30853711</v>
      </c>
      <c r="G220" s="39" t="s">
        <v>188</v>
      </c>
      <c r="H220" s="38" t="s">
        <v>20</v>
      </c>
      <c r="I220" s="39" t="s">
        <v>44</v>
      </c>
      <c r="J220" s="39" t="s">
        <v>45</v>
      </c>
      <c r="K220" s="39" t="s">
        <v>520</v>
      </c>
      <c r="L220" s="26" t="b">
        <f t="shared" si="30"/>
        <v>0</v>
      </c>
      <c r="M220" s="41"/>
      <c r="N220" s="42">
        <v>39</v>
      </c>
      <c r="O220" s="28">
        <v>0.8</v>
      </c>
      <c r="P220" s="43">
        <f t="shared" si="31"/>
        <v>39.799999999999997</v>
      </c>
      <c r="Q220" s="44">
        <v>130</v>
      </c>
      <c r="R220" s="45">
        <v>0</v>
      </c>
      <c r="S220" s="32">
        <f t="shared" si="34"/>
        <v>62088</v>
      </c>
      <c r="T220" s="33">
        <f t="shared" si="32"/>
        <v>22476</v>
      </c>
      <c r="U220" s="34">
        <f t="shared" si="35"/>
        <v>84564</v>
      </c>
      <c r="V220" s="35">
        <f t="shared" si="36"/>
        <v>0</v>
      </c>
      <c r="W220" s="35">
        <f t="shared" si="33"/>
        <v>0</v>
      </c>
      <c r="X220" s="36">
        <f t="shared" ref="X220:X283" si="38">V220+W220</f>
        <v>0</v>
      </c>
      <c r="Y220" s="37">
        <f t="shared" si="37"/>
        <v>84564</v>
      </c>
    </row>
    <row r="221" spans="1:25" s="2" customFormat="1" x14ac:dyDescent="0.25">
      <c r="A221" s="40" t="s">
        <v>20</v>
      </c>
      <c r="B221" s="38" t="s">
        <v>180</v>
      </c>
      <c r="C221" s="38" t="s">
        <v>518</v>
      </c>
      <c r="D221" s="38">
        <v>641383</v>
      </c>
      <c r="E221" s="39" t="s">
        <v>519</v>
      </c>
      <c r="F221" s="38">
        <v>31745041</v>
      </c>
      <c r="G221" s="39" t="s">
        <v>207</v>
      </c>
      <c r="H221" s="38" t="s">
        <v>20</v>
      </c>
      <c r="I221" s="39" t="s">
        <v>44</v>
      </c>
      <c r="J221" s="39" t="s">
        <v>45</v>
      </c>
      <c r="K221" s="39" t="s">
        <v>521</v>
      </c>
      <c r="L221" s="26" t="b">
        <f t="shared" si="30"/>
        <v>0</v>
      </c>
      <c r="M221" s="41"/>
      <c r="N221" s="42">
        <v>42.9</v>
      </c>
      <c r="O221" s="28">
        <v>1.5</v>
      </c>
      <c r="P221" s="43">
        <f t="shared" si="31"/>
        <v>44.4</v>
      </c>
      <c r="Q221" s="44">
        <v>130</v>
      </c>
      <c r="R221" s="45">
        <v>0</v>
      </c>
      <c r="S221" s="32">
        <f t="shared" si="34"/>
        <v>69264</v>
      </c>
      <c r="T221" s="33">
        <f t="shared" si="32"/>
        <v>25074</v>
      </c>
      <c r="U221" s="34">
        <f t="shared" si="35"/>
        <v>94338</v>
      </c>
      <c r="V221" s="35">
        <f t="shared" si="36"/>
        <v>0</v>
      </c>
      <c r="W221" s="35">
        <f t="shared" si="33"/>
        <v>0</v>
      </c>
      <c r="X221" s="36">
        <f t="shared" si="38"/>
        <v>0</v>
      </c>
      <c r="Y221" s="37">
        <f t="shared" si="37"/>
        <v>94338</v>
      </c>
    </row>
    <row r="222" spans="1:25" s="2" customFormat="1" x14ac:dyDescent="0.25">
      <c r="A222" s="40" t="s">
        <v>20</v>
      </c>
      <c r="B222" s="38" t="s">
        <v>180</v>
      </c>
      <c r="C222" s="38" t="s">
        <v>518</v>
      </c>
      <c r="D222" s="38">
        <v>641383</v>
      </c>
      <c r="E222" s="39" t="s">
        <v>519</v>
      </c>
      <c r="F222" s="38">
        <v>31748198</v>
      </c>
      <c r="G222" s="39" t="s">
        <v>522</v>
      </c>
      <c r="H222" s="38" t="s">
        <v>20</v>
      </c>
      <c r="I222" s="39" t="s">
        <v>44</v>
      </c>
      <c r="J222" s="39" t="s">
        <v>45</v>
      </c>
      <c r="K222" s="39" t="s">
        <v>523</v>
      </c>
      <c r="L222" s="26" t="b">
        <f t="shared" si="30"/>
        <v>0</v>
      </c>
      <c r="M222" s="41"/>
      <c r="N222" s="42">
        <v>17.100000000000001</v>
      </c>
      <c r="O222" s="28">
        <v>0</v>
      </c>
      <c r="P222" s="43">
        <f t="shared" si="31"/>
        <v>17.100000000000001</v>
      </c>
      <c r="Q222" s="44">
        <v>130</v>
      </c>
      <c r="R222" s="45">
        <v>0</v>
      </c>
      <c r="S222" s="32">
        <f t="shared" si="34"/>
        <v>26676</v>
      </c>
      <c r="T222" s="33">
        <f t="shared" si="32"/>
        <v>9657</v>
      </c>
      <c r="U222" s="34">
        <f t="shared" si="35"/>
        <v>36333</v>
      </c>
      <c r="V222" s="35">
        <f t="shared" si="36"/>
        <v>0</v>
      </c>
      <c r="W222" s="35">
        <f t="shared" si="33"/>
        <v>0</v>
      </c>
      <c r="X222" s="36">
        <f t="shared" si="38"/>
        <v>0</v>
      </c>
      <c r="Y222" s="37">
        <f t="shared" si="37"/>
        <v>36333</v>
      </c>
    </row>
    <row r="223" spans="1:25" s="2" customFormat="1" x14ac:dyDescent="0.25">
      <c r="A223" s="40" t="s">
        <v>20</v>
      </c>
      <c r="B223" s="38" t="s">
        <v>180</v>
      </c>
      <c r="C223" s="38" t="s">
        <v>518</v>
      </c>
      <c r="D223" s="38">
        <v>641383</v>
      </c>
      <c r="E223" s="39" t="s">
        <v>519</v>
      </c>
      <c r="F223" s="38">
        <v>31748201</v>
      </c>
      <c r="G223" s="39" t="s">
        <v>207</v>
      </c>
      <c r="H223" s="38" t="s">
        <v>20</v>
      </c>
      <c r="I223" s="39" t="s">
        <v>44</v>
      </c>
      <c r="J223" s="39" t="s">
        <v>45</v>
      </c>
      <c r="K223" s="39" t="s">
        <v>524</v>
      </c>
      <c r="L223" s="26" t="b">
        <f t="shared" si="30"/>
        <v>0</v>
      </c>
      <c r="M223" s="41"/>
      <c r="N223" s="42">
        <v>19.8</v>
      </c>
      <c r="O223" s="28">
        <v>3</v>
      </c>
      <c r="P223" s="43">
        <f t="shared" si="31"/>
        <v>22.8</v>
      </c>
      <c r="Q223" s="44">
        <v>130</v>
      </c>
      <c r="R223" s="45">
        <v>0</v>
      </c>
      <c r="S223" s="32">
        <f t="shared" si="34"/>
        <v>35568</v>
      </c>
      <c r="T223" s="33">
        <f t="shared" si="32"/>
        <v>12876</v>
      </c>
      <c r="U223" s="34">
        <f t="shared" si="35"/>
        <v>48444</v>
      </c>
      <c r="V223" s="35">
        <f t="shared" si="36"/>
        <v>0</v>
      </c>
      <c r="W223" s="35">
        <f t="shared" si="33"/>
        <v>0</v>
      </c>
      <c r="X223" s="36">
        <f t="shared" si="38"/>
        <v>0</v>
      </c>
      <c r="Y223" s="37">
        <f t="shared" si="37"/>
        <v>48444</v>
      </c>
    </row>
    <row r="224" spans="1:25" s="2" customFormat="1" x14ac:dyDescent="0.25">
      <c r="A224" s="40" t="s">
        <v>20</v>
      </c>
      <c r="B224" s="38" t="s">
        <v>180</v>
      </c>
      <c r="C224" s="38" t="s">
        <v>518</v>
      </c>
      <c r="D224" s="38">
        <v>641383</v>
      </c>
      <c r="E224" s="39" t="s">
        <v>519</v>
      </c>
      <c r="F224" s="38">
        <v>31780741</v>
      </c>
      <c r="G224" s="39" t="s">
        <v>207</v>
      </c>
      <c r="H224" s="38" t="s">
        <v>20</v>
      </c>
      <c r="I224" s="39" t="s">
        <v>44</v>
      </c>
      <c r="J224" s="39" t="s">
        <v>45</v>
      </c>
      <c r="K224" s="39" t="s">
        <v>525</v>
      </c>
      <c r="L224" s="26" t="b">
        <f t="shared" si="30"/>
        <v>0</v>
      </c>
      <c r="M224" s="41"/>
      <c r="N224" s="42">
        <v>34.299999999999997</v>
      </c>
      <c r="O224" s="28">
        <v>2</v>
      </c>
      <c r="P224" s="43">
        <f t="shared" si="31"/>
        <v>36.299999999999997</v>
      </c>
      <c r="Q224" s="44">
        <v>130</v>
      </c>
      <c r="R224" s="45">
        <v>0</v>
      </c>
      <c r="S224" s="32">
        <f t="shared" si="34"/>
        <v>56628</v>
      </c>
      <c r="T224" s="33">
        <f t="shared" si="32"/>
        <v>20499</v>
      </c>
      <c r="U224" s="34">
        <f t="shared" si="35"/>
        <v>77127</v>
      </c>
      <c r="V224" s="35">
        <f t="shared" si="36"/>
        <v>0</v>
      </c>
      <c r="W224" s="35">
        <f t="shared" si="33"/>
        <v>0</v>
      </c>
      <c r="X224" s="36">
        <f t="shared" si="38"/>
        <v>0</v>
      </c>
      <c r="Y224" s="37">
        <f t="shared" si="37"/>
        <v>77127</v>
      </c>
    </row>
    <row r="225" spans="1:25" s="2" customFormat="1" x14ac:dyDescent="0.25">
      <c r="A225" s="40" t="s">
        <v>20</v>
      </c>
      <c r="B225" s="38" t="s">
        <v>180</v>
      </c>
      <c r="C225" s="38" t="s">
        <v>518</v>
      </c>
      <c r="D225" s="38">
        <v>641383</v>
      </c>
      <c r="E225" s="39" t="s">
        <v>519</v>
      </c>
      <c r="F225" s="38">
        <v>31787045</v>
      </c>
      <c r="G225" s="39" t="s">
        <v>188</v>
      </c>
      <c r="H225" s="38" t="s">
        <v>20</v>
      </c>
      <c r="I225" s="39" t="s">
        <v>44</v>
      </c>
      <c r="J225" s="39" t="s">
        <v>45</v>
      </c>
      <c r="K225" s="39" t="s">
        <v>526</v>
      </c>
      <c r="L225" s="26" t="b">
        <f t="shared" si="30"/>
        <v>0</v>
      </c>
      <c r="M225" s="41"/>
      <c r="N225" s="42">
        <v>31.5</v>
      </c>
      <c r="O225" s="28">
        <v>0.8</v>
      </c>
      <c r="P225" s="43">
        <f t="shared" si="31"/>
        <v>32.299999999999997</v>
      </c>
      <c r="Q225" s="44">
        <v>130</v>
      </c>
      <c r="R225" s="45">
        <v>0</v>
      </c>
      <c r="S225" s="32">
        <f t="shared" si="34"/>
        <v>50388</v>
      </c>
      <c r="T225" s="33">
        <f t="shared" si="32"/>
        <v>18240</v>
      </c>
      <c r="U225" s="34">
        <f t="shared" si="35"/>
        <v>68628</v>
      </c>
      <c r="V225" s="35">
        <f t="shared" si="36"/>
        <v>0</v>
      </c>
      <c r="W225" s="35">
        <f t="shared" si="33"/>
        <v>0</v>
      </c>
      <c r="X225" s="36">
        <f t="shared" si="38"/>
        <v>0</v>
      </c>
      <c r="Y225" s="37">
        <f t="shared" si="37"/>
        <v>68628</v>
      </c>
    </row>
    <row r="226" spans="1:25" s="2" customFormat="1" x14ac:dyDescent="0.25">
      <c r="A226" s="40" t="s">
        <v>20</v>
      </c>
      <c r="B226" s="38" t="s">
        <v>180</v>
      </c>
      <c r="C226" s="38" t="s">
        <v>518</v>
      </c>
      <c r="D226" s="38">
        <v>641383</v>
      </c>
      <c r="E226" s="39" t="s">
        <v>519</v>
      </c>
      <c r="F226" s="38">
        <v>52585204</v>
      </c>
      <c r="G226" s="39" t="s">
        <v>359</v>
      </c>
      <c r="H226" s="38" t="s">
        <v>20</v>
      </c>
      <c r="I226" s="39" t="s">
        <v>44</v>
      </c>
      <c r="J226" s="39" t="s">
        <v>45</v>
      </c>
      <c r="K226" s="39" t="s">
        <v>527</v>
      </c>
      <c r="L226" s="26" t="b">
        <f t="shared" si="30"/>
        <v>0</v>
      </c>
      <c r="M226" s="41"/>
      <c r="N226" s="42">
        <v>6</v>
      </c>
      <c r="O226" s="28">
        <v>0</v>
      </c>
      <c r="P226" s="43">
        <f t="shared" si="31"/>
        <v>6</v>
      </c>
      <c r="Q226" s="44">
        <v>130</v>
      </c>
      <c r="R226" s="45">
        <v>0</v>
      </c>
      <c r="S226" s="32">
        <f t="shared" si="34"/>
        <v>9360</v>
      </c>
      <c r="T226" s="33">
        <f t="shared" si="32"/>
        <v>3388</v>
      </c>
      <c r="U226" s="34">
        <f t="shared" si="35"/>
        <v>12748</v>
      </c>
      <c r="V226" s="35">
        <f t="shared" si="36"/>
        <v>0</v>
      </c>
      <c r="W226" s="35">
        <f t="shared" si="33"/>
        <v>0</v>
      </c>
      <c r="X226" s="36">
        <f t="shared" si="38"/>
        <v>0</v>
      </c>
      <c r="Y226" s="37">
        <f t="shared" si="37"/>
        <v>12748</v>
      </c>
    </row>
    <row r="227" spans="1:25" s="2" customFormat="1" x14ac:dyDescent="0.25">
      <c r="A227" s="40" t="s">
        <v>20</v>
      </c>
      <c r="B227" s="38" t="s">
        <v>180</v>
      </c>
      <c r="C227" s="38" t="s">
        <v>528</v>
      </c>
      <c r="D227" s="38">
        <v>603155</v>
      </c>
      <c r="E227" s="39" t="s">
        <v>529</v>
      </c>
      <c r="F227" s="38">
        <v>17337631</v>
      </c>
      <c r="G227" s="39" t="s">
        <v>530</v>
      </c>
      <c r="H227" s="38" t="s">
        <v>20</v>
      </c>
      <c r="I227" s="39" t="s">
        <v>44</v>
      </c>
      <c r="J227" s="39" t="s">
        <v>55</v>
      </c>
      <c r="K227" s="39" t="s">
        <v>531</v>
      </c>
      <c r="L227" s="26" t="b">
        <f t="shared" si="30"/>
        <v>0</v>
      </c>
      <c r="M227" s="41"/>
      <c r="N227" s="42">
        <v>59.2</v>
      </c>
      <c r="O227" s="28">
        <v>3</v>
      </c>
      <c r="P227" s="43">
        <f t="shared" si="31"/>
        <v>62.2</v>
      </c>
      <c r="Q227" s="44">
        <v>130</v>
      </c>
      <c r="R227" s="45">
        <v>0</v>
      </c>
      <c r="S227" s="32">
        <f t="shared" si="34"/>
        <v>97032</v>
      </c>
      <c r="T227" s="33">
        <f t="shared" si="32"/>
        <v>35126</v>
      </c>
      <c r="U227" s="34">
        <f t="shared" si="35"/>
        <v>132158</v>
      </c>
      <c r="V227" s="35">
        <f t="shared" si="36"/>
        <v>0</v>
      </c>
      <c r="W227" s="35">
        <f t="shared" si="33"/>
        <v>0</v>
      </c>
      <c r="X227" s="36">
        <f t="shared" si="38"/>
        <v>0</v>
      </c>
      <c r="Y227" s="37">
        <f t="shared" si="37"/>
        <v>132158</v>
      </c>
    </row>
    <row r="228" spans="1:25" s="2" customFormat="1" x14ac:dyDescent="0.25">
      <c r="A228" s="40" t="s">
        <v>20</v>
      </c>
      <c r="B228" s="38" t="s">
        <v>180</v>
      </c>
      <c r="C228" s="38" t="s">
        <v>528</v>
      </c>
      <c r="D228" s="38">
        <v>603155</v>
      </c>
      <c r="E228" s="39" t="s">
        <v>529</v>
      </c>
      <c r="F228" s="38">
        <v>30810647</v>
      </c>
      <c r="G228" s="39" t="s">
        <v>207</v>
      </c>
      <c r="H228" s="38" t="s">
        <v>20</v>
      </c>
      <c r="I228" s="39" t="s">
        <v>44</v>
      </c>
      <c r="J228" s="39" t="s">
        <v>55</v>
      </c>
      <c r="K228" s="39" t="s">
        <v>532</v>
      </c>
      <c r="L228" s="26" t="b">
        <f t="shared" si="30"/>
        <v>0</v>
      </c>
      <c r="M228" s="41"/>
      <c r="N228" s="42">
        <v>46.1</v>
      </c>
      <c r="O228" s="28">
        <v>1</v>
      </c>
      <c r="P228" s="43">
        <f t="shared" si="31"/>
        <v>47.1</v>
      </c>
      <c r="Q228" s="44">
        <v>130</v>
      </c>
      <c r="R228" s="45">
        <v>0</v>
      </c>
      <c r="S228" s="32">
        <f t="shared" si="34"/>
        <v>73476</v>
      </c>
      <c r="T228" s="33">
        <f t="shared" si="32"/>
        <v>26598</v>
      </c>
      <c r="U228" s="34">
        <f t="shared" si="35"/>
        <v>100074</v>
      </c>
      <c r="V228" s="35">
        <f t="shared" si="36"/>
        <v>0</v>
      </c>
      <c r="W228" s="35">
        <f t="shared" si="33"/>
        <v>0</v>
      </c>
      <c r="X228" s="36">
        <f t="shared" si="38"/>
        <v>0</v>
      </c>
      <c r="Y228" s="37">
        <f t="shared" si="37"/>
        <v>100074</v>
      </c>
    </row>
    <row r="229" spans="1:25" s="2" customFormat="1" x14ac:dyDescent="0.25">
      <c r="A229" s="40" t="s">
        <v>20</v>
      </c>
      <c r="B229" s="38" t="s">
        <v>180</v>
      </c>
      <c r="C229" s="38" t="s">
        <v>528</v>
      </c>
      <c r="D229" s="38">
        <v>603155</v>
      </c>
      <c r="E229" s="39" t="s">
        <v>529</v>
      </c>
      <c r="F229" s="38">
        <v>30848806</v>
      </c>
      <c r="G229" s="39" t="s">
        <v>188</v>
      </c>
      <c r="H229" s="38" t="s">
        <v>20</v>
      </c>
      <c r="I229" s="39" t="s">
        <v>44</v>
      </c>
      <c r="J229" s="39" t="s">
        <v>55</v>
      </c>
      <c r="K229" s="39" t="s">
        <v>533</v>
      </c>
      <c r="L229" s="26" t="b">
        <f t="shared" si="30"/>
        <v>0</v>
      </c>
      <c r="M229" s="41"/>
      <c r="N229" s="42">
        <v>17</v>
      </c>
      <c r="O229" s="28">
        <v>0</v>
      </c>
      <c r="P229" s="43">
        <f t="shared" si="31"/>
        <v>17</v>
      </c>
      <c r="Q229" s="44">
        <v>130</v>
      </c>
      <c r="R229" s="45">
        <v>0</v>
      </c>
      <c r="S229" s="32">
        <f t="shared" si="34"/>
        <v>26520</v>
      </c>
      <c r="T229" s="33">
        <f t="shared" si="32"/>
        <v>9600</v>
      </c>
      <c r="U229" s="34">
        <f t="shared" si="35"/>
        <v>36120</v>
      </c>
      <c r="V229" s="35">
        <f t="shared" si="36"/>
        <v>0</v>
      </c>
      <c r="W229" s="35">
        <f t="shared" si="33"/>
        <v>0</v>
      </c>
      <c r="X229" s="36">
        <f t="shared" si="38"/>
        <v>0</v>
      </c>
      <c r="Y229" s="37">
        <f t="shared" si="37"/>
        <v>36120</v>
      </c>
    </row>
    <row r="230" spans="1:25" s="2" customFormat="1" x14ac:dyDescent="0.25">
      <c r="A230" s="40" t="s">
        <v>20</v>
      </c>
      <c r="B230" s="38" t="s">
        <v>180</v>
      </c>
      <c r="C230" s="38" t="s">
        <v>528</v>
      </c>
      <c r="D230" s="38">
        <v>603155</v>
      </c>
      <c r="E230" s="39" t="s">
        <v>529</v>
      </c>
      <c r="F230" s="38">
        <v>30848814</v>
      </c>
      <c r="G230" s="39" t="s">
        <v>188</v>
      </c>
      <c r="H230" s="38" t="s">
        <v>20</v>
      </c>
      <c r="I230" s="39" t="s">
        <v>44</v>
      </c>
      <c r="J230" s="39" t="s">
        <v>55</v>
      </c>
      <c r="K230" s="39" t="s">
        <v>534</v>
      </c>
      <c r="L230" s="26" t="b">
        <f t="shared" si="30"/>
        <v>0</v>
      </c>
      <c r="M230" s="41"/>
      <c r="N230" s="42">
        <v>32</v>
      </c>
      <c r="O230" s="28">
        <v>0</v>
      </c>
      <c r="P230" s="43">
        <f t="shared" si="31"/>
        <v>32</v>
      </c>
      <c r="Q230" s="44">
        <v>130</v>
      </c>
      <c r="R230" s="45">
        <v>0</v>
      </c>
      <c r="S230" s="32">
        <f t="shared" si="34"/>
        <v>49920</v>
      </c>
      <c r="T230" s="33">
        <f t="shared" si="32"/>
        <v>18071</v>
      </c>
      <c r="U230" s="34">
        <f t="shared" si="35"/>
        <v>67991</v>
      </c>
      <c r="V230" s="35">
        <f t="shared" si="36"/>
        <v>0</v>
      </c>
      <c r="W230" s="35">
        <f t="shared" si="33"/>
        <v>0</v>
      </c>
      <c r="X230" s="36">
        <f t="shared" si="38"/>
        <v>0</v>
      </c>
      <c r="Y230" s="37">
        <f t="shared" si="37"/>
        <v>67991</v>
      </c>
    </row>
    <row r="231" spans="1:25" s="2" customFormat="1" x14ac:dyDescent="0.25">
      <c r="A231" s="40" t="s">
        <v>20</v>
      </c>
      <c r="B231" s="38" t="s">
        <v>180</v>
      </c>
      <c r="C231" s="38" t="s">
        <v>528</v>
      </c>
      <c r="D231" s="38">
        <v>603155</v>
      </c>
      <c r="E231" s="39" t="s">
        <v>529</v>
      </c>
      <c r="F231" s="38">
        <v>30848822</v>
      </c>
      <c r="G231" s="39" t="s">
        <v>188</v>
      </c>
      <c r="H231" s="38" t="s">
        <v>20</v>
      </c>
      <c r="I231" s="39" t="s">
        <v>44</v>
      </c>
      <c r="J231" s="39" t="s">
        <v>55</v>
      </c>
      <c r="K231" s="39" t="s">
        <v>535</v>
      </c>
      <c r="L231" s="26" t="b">
        <f t="shared" si="30"/>
        <v>0</v>
      </c>
      <c r="M231" s="41"/>
      <c r="N231" s="42">
        <v>30</v>
      </c>
      <c r="O231" s="28">
        <v>0</v>
      </c>
      <c r="P231" s="43">
        <f t="shared" si="31"/>
        <v>30</v>
      </c>
      <c r="Q231" s="44">
        <v>130</v>
      </c>
      <c r="R231" s="45">
        <v>0</v>
      </c>
      <c r="S231" s="32">
        <f t="shared" si="34"/>
        <v>46800</v>
      </c>
      <c r="T231" s="33">
        <f t="shared" si="32"/>
        <v>16942</v>
      </c>
      <c r="U231" s="34">
        <f t="shared" si="35"/>
        <v>63742</v>
      </c>
      <c r="V231" s="35">
        <f t="shared" si="36"/>
        <v>0</v>
      </c>
      <c r="W231" s="35">
        <f t="shared" si="33"/>
        <v>0</v>
      </c>
      <c r="X231" s="36">
        <f t="shared" si="38"/>
        <v>0</v>
      </c>
      <c r="Y231" s="37">
        <f t="shared" si="37"/>
        <v>63742</v>
      </c>
    </row>
    <row r="232" spans="1:25" s="2" customFormat="1" x14ac:dyDescent="0.25">
      <c r="A232" s="40" t="s">
        <v>20</v>
      </c>
      <c r="B232" s="38" t="s">
        <v>180</v>
      </c>
      <c r="C232" s="38" t="s">
        <v>528</v>
      </c>
      <c r="D232" s="38">
        <v>603155</v>
      </c>
      <c r="E232" s="39" t="s">
        <v>529</v>
      </c>
      <c r="F232" s="38">
        <v>31748180</v>
      </c>
      <c r="G232" s="39" t="s">
        <v>207</v>
      </c>
      <c r="H232" s="38" t="s">
        <v>20</v>
      </c>
      <c r="I232" s="39" t="s">
        <v>44</v>
      </c>
      <c r="J232" s="39" t="s">
        <v>55</v>
      </c>
      <c r="K232" s="39" t="s">
        <v>536</v>
      </c>
      <c r="L232" s="26" t="b">
        <f t="shared" si="30"/>
        <v>0</v>
      </c>
      <c r="M232" s="41"/>
      <c r="N232" s="42">
        <v>37.4</v>
      </c>
      <c r="O232" s="28">
        <v>0</v>
      </c>
      <c r="P232" s="43">
        <f t="shared" si="31"/>
        <v>37.4</v>
      </c>
      <c r="Q232" s="44">
        <v>130</v>
      </c>
      <c r="R232" s="45">
        <v>0</v>
      </c>
      <c r="S232" s="32">
        <f t="shared" si="34"/>
        <v>58344</v>
      </c>
      <c r="T232" s="33">
        <f t="shared" si="32"/>
        <v>21121</v>
      </c>
      <c r="U232" s="34">
        <f t="shared" si="35"/>
        <v>79465</v>
      </c>
      <c r="V232" s="35">
        <f t="shared" si="36"/>
        <v>0</v>
      </c>
      <c r="W232" s="35">
        <f t="shared" si="33"/>
        <v>0</v>
      </c>
      <c r="X232" s="36">
        <f t="shared" si="38"/>
        <v>0</v>
      </c>
      <c r="Y232" s="37">
        <f t="shared" si="37"/>
        <v>79465</v>
      </c>
    </row>
    <row r="233" spans="1:25" s="2" customFormat="1" x14ac:dyDescent="0.25">
      <c r="A233" s="40" t="s">
        <v>20</v>
      </c>
      <c r="B233" s="38" t="s">
        <v>180</v>
      </c>
      <c r="C233" s="38" t="s">
        <v>528</v>
      </c>
      <c r="D233" s="38">
        <v>603155</v>
      </c>
      <c r="E233" s="39" t="s">
        <v>529</v>
      </c>
      <c r="F233" s="38">
        <v>31780750</v>
      </c>
      <c r="G233" s="39" t="s">
        <v>207</v>
      </c>
      <c r="H233" s="38" t="s">
        <v>20</v>
      </c>
      <c r="I233" s="39" t="s">
        <v>44</v>
      </c>
      <c r="J233" s="39" t="s">
        <v>55</v>
      </c>
      <c r="K233" s="39" t="s">
        <v>537</v>
      </c>
      <c r="L233" s="26" t="b">
        <f t="shared" si="30"/>
        <v>0</v>
      </c>
      <c r="M233" s="41"/>
      <c r="N233" s="42">
        <v>40.200000000000003</v>
      </c>
      <c r="O233" s="28">
        <v>1.2</v>
      </c>
      <c r="P233" s="43">
        <f t="shared" si="31"/>
        <v>41.400000000000006</v>
      </c>
      <c r="Q233" s="44">
        <v>130</v>
      </c>
      <c r="R233" s="45">
        <v>0</v>
      </c>
      <c r="S233" s="32">
        <f t="shared" si="34"/>
        <v>64584</v>
      </c>
      <c r="T233" s="33">
        <f t="shared" si="32"/>
        <v>23379</v>
      </c>
      <c r="U233" s="34">
        <f t="shared" si="35"/>
        <v>87963</v>
      </c>
      <c r="V233" s="35">
        <f t="shared" si="36"/>
        <v>0</v>
      </c>
      <c r="W233" s="35">
        <f t="shared" si="33"/>
        <v>0</v>
      </c>
      <c r="X233" s="36">
        <f t="shared" si="38"/>
        <v>0</v>
      </c>
      <c r="Y233" s="37">
        <f t="shared" si="37"/>
        <v>87963</v>
      </c>
    </row>
    <row r="234" spans="1:25" s="2" customFormat="1" x14ac:dyDescent="0.25">
      <c r="A234" s="40" t="s">
        <v>20</v>
      </c>
      <c r="B234" s="38" t="s">
        <v>180</v>
      </c>
      <c r="C234" s="38" t="s">
        <v>528</v>
      </c>
      <c r="D234" s="38">
        <v>603155</v>
      </c>
      <c r="E234" s="39" t="s">
        <v>529</v>
      </c>
      <c r="F234" s="38">
        <v>31780776</v>
      </c>
      <c r="G234" s="39" t="s">
        <v>207</v>
      </c>
      <c r="H234" s="38" t="s">
        <v>20</v>
      </c>
      <c r="I234" s="39" t="s">
        <v>44</v>
      </c>
      <c r="J234" s="39" t="s">
        <v>55</v>
      </c>
      <c r="K234" s="39" t="s">
        <v>538</v>
      </c>
      <c r="L234" s="26" t="b">
        <f t="shared" si="30"/>
        <v>0</v>
      </c>
      <c r="M234" s="41"/>
      <c r="N234" s="42">
        <v>47</v>
      </c>
      <c r="O234" s="28">
        <v>2.7</v>
      </c>
      <c r="P234" s="43">
        <f t="shared" si="31"/>
        <v>49.7</v>
      </c>
      <c r="Q234" s="44">
        <v>130</v>
      </c>
      <c r="R234" s="45">
        <v>0</v>
      </c>
      <c r="S234" s="32">
        <f t="shared" si="34"/>
        <v>77532</v>
      </c>
      <c r="T234" s="33">
        <f t="shared" si="32"/>
        <v>28067</v>
      </c>
      <c r="U234" s="34">
        <f t="shared" si="35"/>
        <v>105599</v>
      </c>
      <c r="V234" s="35">
        <f t="shared" si="36"/>
        <v>0</v>
      </c>
      <c r="W234" s="35">
        <f t="shared" si="33"/>
        <v>0</v>
      </c>
      <c r="X234" s="36">
        <f t="shared" si="38"/>
        <v>0</v>
      </c>
      <c r="Y234" s="37">
        <f t="shared" si="37"/>
        <v>105599</v>
      </c>
    </row>
    <row r="235" spans="1:25" s="2" customFormat="1" x14ac:dyDescent="0.25">
      <c r="A235" s="40" t="s">
        <v>20</v>
      </c>
      <c r="B235" s="38" t="s">
        <v>180</v>
      </c>
      <c r="C235" s="38" t="s">
        <v>528</v>
      </c>
      <c r="D235" s="38">
        <v>603155</v>
      </c>
      <c r="E235" s="39" t="s">
        <v>529</v>
      </c>
      <c r="F235" s="38">
        <v>31780792</v>
      </c>
      <c r="G235" s="39" t="s">
        <v>207</v>
      </c>
      <c r="H235" s="38" t="s">
        <v>20</v>
      </c>
      <c r="I235" s="39" t="s">
        <v>44</v>
      </c>
      <c r="J235" s="39" t="s">
        <v>55</v>
      </c>
      <c r="K235" s="39" t="s">
        <v>539</v>
      </c>
      <c r="L235" s="26" t="b">
        <f t="shared" si="30"/>
        <v>0</v>
      </c>
      <c r="M235" s="41"/>
      <c r="N235" s="42">
        <v>33.299999999999997</v>
      </c>
      <c r="O235" s="28">
        <v>3</v>
      </c>
      <c r="P235" s="43">
        <f t="shared" si="31"/>
        <v>36.299999999999997</v>
      </c>
      <c r="Q235" s="44">
        <v>130</v>
      </c>
      <c r="R235" s="45">
        <v>0</v>
      </c>
      <c r="S235" s="32">
        <f t="shared" si="34"/>
        <v>56628</v>
      </c>
      <c r="T235" s="33">
        <f t="shared" si="32"/>
        <v>20499</v>
      </c>
      <c r="U235" s="34">
        <f t="shared" si="35"/>
        <v>77127</v>
      </c>
      <c r="V235" s="35">
        <f t="shared" si="36"/>
        <v>0</v>
      </c>
      <c r="W235" s="35">
        <f t="shared" si="33"/>
        <v>0</v>
      </c>
      <c r="X235" s="36">
        <f t="shared" si="38"/>
        <v>0</v>
      </c>
      <c r="Y235" s="37">
        <f t="shared" si="37"/>
        <v>77127</v>
      </c>
    </row>
    <row r="236" spans="1:25" s="2" customFormat="1" x14ac:dyDescent="0.25">
      <c r="A236" s="40" t="s">
        <v>20</v>
      </c>
      <c r="B236" s="38" t="s">
        <v>180</v>
      </c>
      <c r="C236" s="38" t="s">
        <v>528</v>
      </c>
      <c r="D236" s="38">
        <v>603155</v>
      </c>
      <c r="E236" s="39" t="s">
        <v>529</v>
      </c>
      <c r="F236" s="38">
        <v>31780822</v>
      </c>
      <c r="G236" s="39" t="s">
        <v>540</v>
      </c>
      <c r="H236" s="38" t="s">
        <v>20</v>
      </c>
      <c r="I236" s="39" t="s">
        <v>44</v>
      </c>
      <c r="J236" s="39" t="s">
        <v>55</v>
      </c>
      <c r="K236" s="39" t="s">
        <v>541</v>
      </c>
      <c r="L236" s="26" t="b">
        <f t="shared" si="30"/>
        <v>0</v>
      </c>
      <c r="M236" s="41"/>
      <c r="N236" s="42">
        <v>66.2</v>
      </c>
      <c r="O236" s="28">
        <v>3</v>
      </c>
      <c r="P236" s="43">
        <f t="shared" si="31"/>
        <v>69.2</v>
      </c>
      <c r="Q236" s="44">
        <v>130</v>
      </c>
      <c r="R236" s="45">
        <v>0</v>
      </c>
      <c r="S236" s="32">
        <f t="shared" si="34"/>
        <v>107952</v>
      </c>
      <c r="T236" s="33">
        <f t="shared" si="32"/>
        <v>39079</v>
      </c>
      <c r="U236" s="34">
        <f t="shared" si="35"/>
        <v>147031</v>
      </c>
      <c r="V236" s="35">
        <f t="shared" si="36"/>
        <v>0</v>
      </c>
      <c r="W236" s="35">
        <f t="shared" si="33"/>
        <v>0</v>
      </c>
      <c r="X236" s="36">
        <f t="shared" si="38"/>
        <v>0</v>
      </c>
      <c r="Y236" s="37">
        <f t="shared" si="37"/>
        <v>147031</v>
      </c>
    </row>
    <row r="237" spans="1:25" s="2" customFormat="1" x14ac:dyDescent="0.25">
      <c r="A237" s="40" t="s">
        <v>20</v>
      </c>
      <c r="B237" s="38" t="s">
        <v>180</v>
      </c>
      <c r="C237" s="38" t="s">
        <v>528</v>
      </c>
      <c r="D237" s="38">
        <v>603155</v>
      </c>
      <c r="E237" s="39" t="s">
        <v>529</v>
      </c>
      <c r="F237" s="38">
        <v>31780831</v>
      </c>
      <c r="G237" s="39" t="s">
        <v>207</v>
      </c>
      <c r="H237" s="38" t="s">
        <v>20</v>
      </c>
      <c r="I237" s="39" t="s">
        <v>44</v>
      </c>
      <c r="J237" s="39" t="s">
        <v>55</v>
      </c>
      <c r="K237" s="39" t="s">
        <v>542</v>
      </c>
      <c r="L237" s="26" t="b">
        <f t="shared" si="30"/>
        <v>0</v>
      </c>
      <c r="M237" s="41"/>
      <c r="N237" s="42">
        <v>39.1</v>
      </c>
      <c r="O237" s="28">
        <v>4.3</v>
      </c>
      <c r="P237" s="43">
        <f t="shared" si="31"/>
        <v>43.4</v>
      </c>
      <c r="Q237" s="44">
        <v>130</v>
      </c>
      <c r="R237" s="45">
        <v>0</v>
      </c>
      <c r="S237" s="32">
        <f t="shared" si="34"/>
        <v>67704</v>
      </c>
      <c r="T237" s="33">
        <f t="shared" si="32"/>
        <v>24509</v>
      </c>
      <c r="U237" s="34">
        <f t="shared" si="35"/>
        <v>92213</v>
      </c>
      <c r="V237" s="35">
        <f t="shared" si="36"/>
        <v>0</v>
      </c>
      <c r="W237" s="35">
        <f t="shared" si="33"/>
        <v>0</v>
      </c>
      <c r="X237" s="36">
        <f t="shared" si="38"/>
        <v>0</v>
      </c>
      <c r="Y237" s="37">
        <f t="shared" si="37"/>
        <v>92213</v>
      </c>
    </row>
    <row r="238" spans="1:25" s="2" customFormat="1" x14ac:dyDescent="0.25">
      <c r="A238" s="40" t="s">
        <v>20</v>
      </c>
      <c r="B238" s="38" t="s">
        <v>180</v>
      </c>
      <c r="C238" s="38" t="s">
        <v>528</v>
      </c>
      <c r="D238" s="38">
        <v>603155</v>
      </c>
      <c r="E238" s="39" t="s">
        <v>529</v>
      </c>
      <c r="F238" s="38">
        <v>31786987</v>
      </c>
      <c r="G238" s="39" t="s">
        <v>188</v>
      </c>
      <c r="H238" s="38" t="s">
        <v>20</v>
      </c>
      <c r="I238" s="39" t="s">
        <v>44</v>
      </c>
      <c r="J238" s="39" t="s">
        <v>55</v>
      </c>
      <c r="K238" s="39" t="s">
        <v>543</v>
      </c>
      <c r="L238" s="26" t="b">
        <f t="shared" si="30"/>
        <v>0</v>
      </c>
      <c r="M238" s="41"/>
      <c r="N238" s="42">
        <v>22.1</v>
      </c>
      <c r="O238" s="28">
        <v>0</v>
      </c>
      <c r="P238" s="43">
        <f t="shared" si="31"/>
        <v>22.1</v>
      </c>
      <c r="Q238" s="44">
        <v>130</v>
      </c>
      <c r="R238" s="45">
        <v>0</v>
      </c>
      <c r="S238" s="32">
        <f t="shared" si="34"/>
        <v>34476</v>
      </c>
      <c r="T238" s="33">
        <f t="shared" si="32"/>
        <v>12480</v>
      </c>
      <c r="U238" s="34">
        <f t="shared" si="35"/>
        <v>46956</v>
      </c>
      <c r="V238" s="35">
        <f t="shared" si="36"/>
        <v>0</v>
      </c>
      <c r="W238" s="35">
        <f t="shared" si="33"/>
        <v>0</v>
      </c>
      <c r="X238" s="36">
        <f t="shared" si="38"/>
        <v>0</v>
      </c>
      <c r="Y238" s="37">
        <f t="shared" si="37"/>
        <v>46956</v>
      </c>
    </row>
    <row r="239" spans="1:25" s="2" customFormat="1" x14ac:dyDescent="0.25">
      <c r="A239" s="40" t="s">
        <v>20</v>
      </c>
      <c r="B239" s="38" t="s">
        <v>180</v>
      </c>
      <c r="C239" s="38" t="s">
        <v>528</v>
      </c>
      <c r="D239" s="38">
        <v>603155</v>
      </c>
      <c r="E239" s="39" t="s">
        <v>529</v>
      </c>
      <c r="F239" s="38">
        <v>31786995</v>
      </c>
      <c r="G239" s="39" t="s">
        <v>188</v>
      </c>
      <c r="H239" s="38" t="s">
        <v>20</v>
      </c>
      <c r="I239" s="39" t="s">
        <v>44</v>
      </c>
      <c r="J239" s="39" t="s">
        <v>55</v>
      </c>
      <c r="K239" s="39" t="s">
        <v>544</v>
      </c>
      <c r="L239" s="26" t="b">
        <f t="shared" si="30"/>
        <v>0</v>
      </c>
      <c r="M239" s="41"/>
      <c r="N239" s="42">
        <v>16</v>
      </c>
      <c r="O239" s="28">
        <v>0</v>
      </c>
      <c r="P239" s="43">
        <f t="shared" si="31"/>
        <v>16</v>
      </c>
      <c r="Q239" s="44">
        <v>130</v>
      </c>
      <c r="R239" s="45">
        <v>0</v>
      </c>
      <c r="S239" s="32">
        <f t="shared" si="34"/>
        <v>24960</v>
      </c>
      <c r="T239" s="33">
        <f t="shared" si="32"/>
        <v>9036</v>
      </c>
      <c r="U239" s="34">
        <f t="shared" si="35"/>
        <v>33996</v>
      </c>
      <c r="V239" s="35">
        <f t="shared" si="36"/>
        <v>0</v>
      </c>
      <c r="W239" s="35">
        <f t="shared" si="33"/>
        <v>0</v>
      </c>
      <c r="X239" s="36">
        <f t="shared" si="38"/>
        <v>0</v>
      </c>
      <c r="Y239" s="37">
        <f t="shared" si="37"/>
        <v>33996</v>
      </c>
    </row>
    <row r="240" spans="1:25" s="2" customFormat="1" x14ac:dyDescent="0.25">
      <c r="A240" s="40" t="s">
        <v>20</v>
      </c>
      <c r="B240" s="38" t="s">
        <v>180</v>
      </c>
      <c r="C240" s="38" t="s">
        <v>528</v>
      </c>
      <c r="D240" s="38">
        <v>603155</v>
      </c>
      <c r="E240" s="39" t="s">
        <v>529</v>
      </c>
      <c r="F240" s="38">
        <v>31787002</v>
      </c>
      <c r="G240" s="39" t="s">
        <v>188</v>
      </c>
      <c r="H240" s="38" t="s">
        <v>20</v>
      </c>
      <c r="I240" s="39" t="s">
        <v>44</v>
      </c>
      <c r="J240" s="39" t="s">
        <v>55</v>
      </c>
      <c r="K240" s="39" t="s">
        <v>545</v>
      </c>
      <c r="L240" s="26" t="b">
        <f t="shared" si="30"/>
        <v>0</v>
      </c>
      <c r="M240" s="41"/>
      <c r="N240" s="42">
        <v>17</v>
      </c>
      <c r="O240" s="28">
        <v>0</v>
      </c>
      <c r="P240" s="43">
        <f t="shared" si="31"/>
        <v>17</v>
      </c>
      <c r="Q240" s="44">
        <v>130</v>
      </c>
      <c r="R240" s="45">
        <v>0</v>
      </c>
      <c r="S240" s="32">
        <f t="shared" si="34"/>
        <v>26520</v>
      </c>
      <c r="T240" s="33">
        <f t="shared" si="32"/>
        <v>9600</v>
      </c>
      <c r="U240" s="34">
        <f t="shared" si="35"/>
        <v>36120</v>
      </c>
      <c r="V240" s="35">
        <f t="shared" si="36"/>
        <v>0</v>
      </c>
      <c r="W240" s="35">
        <f t="shared" si="33"/>
        <v>0</v>
      </c>
      <c r="X240" s="36">
        <f t="shared" si="38"/>
        <v>0</v>
      </c>
      <c r="Y240" s="37">
        <f t="shared" si="37"/>
        <v>36120</v>
      </c>
    </row>
    <row r="241" spans="1:25" s="2" customFormat="1" x14ac:dyDescent="0.25">
      <c r="A241" s="40" t="s">
        <v>20</v>
      </c>
      <c r="B241" s="38" t="s">
        <v>180</v>
      </c>
      <c r="C241" s="38" t="s">
        <v>528</v>
      </c>
      <c r="D241" s="38">
        <v>603155</v>
      </c>
      <c r="E241" s="39" t="s">
        <v>529</v>
      </c>
      <c r="F241" s="38">
        <v>31787011</v>
      </c>
      <c r="G241" s="39" t="s">
        <v>188</v>
      </c>
      <c r="H241" s="38" t="s">
        <v>20</v>
      </c>
      <c r="I241" s="39" t="s">
        <v>44</v>
      </c>
      <c r="J241" s="39" t="s">
        <v>55</v>
      </c>
      <c r="K241" s="39" t="s">
        <v>546</v>
      </c>
      <c r="L241" s="26" t="b">
        <f t="shared" si="30"/>
        <v>0</v>
      </c>
      <c r="M241" s="41"/>
      <c r="N241" s="42">
        <v>25</v>
      </c>
      <c r="O241" s="28">
        <v>0</v>
      </c>
      <c r="P241" s="43">
        <f t="shared" si="31"/>
        <v>25</v>
      </c>
      <c r="Q241" s="44">
        <v>130</v>
      </c>
      <c r="R241" s="45">
        <v>0</v>
      </c>
      <c r="S241" s="32">
        <f t="shared" si="34"/>
        <v>39000</v>
      </c>
      <c r="T241" s="33">
        <f t="shared" si="32"/>
        <v>14118</v>
      </c>
      <c r="U241" s="34">
        <f t="shared" si="35"/>
        <v>53118</v>
      </c>
      <c r="V241" s="35">
        <f t="shared" si="36"/>
        <v>0</v>
      </c>
      <c r="W241" s="35">
        <f t="shared" si="33"/>
        <v>0</v>
      </c>
      <c r="X241" s="36">
        <f t="shared" si="38"/>
        <v>0</v>
      </c>
      <c r="Y241" s="37">
        <f t="shared" si="37"/>
        <v>53118</v>
      </c>
    </row>
    <row r="242" spans="1:25" s="2" customFormat="1" x14ac:dyDescent="0.25">
      <c r="A242" s="40" t="s">
        <v>20</v>
      </c>
      <c r="B242" s="38" t="s">
        <v>180</v>
      </c>
      <c r="C242" s="38" t="s">
        <v>528</v>
      </c>
      <c r="D242" s="38">
        <v>603155</v>
      </c>
      <c r="E242" s="39" t="s">
        <v>529</v>
      </c>
      <c r="F242" s="38">
        <v>42175062</v>
      </c>
      <c r="G242" s="39" t="s">
        <v>188</v>
      </c>
      <c r="H242" s="38" t="s">
        <v>20</v>
      </c>
      <c r="I242" s="39" t="s">
        <v>44</v>
      </c>
      <c r="J242" s="39" t="s">
        <v>55</v>
      </c>
      <c r="K242" s="39" t="s">
        <v>547</v>
      </c>
      <c r="L242" s="26" t="b">
        <f t="shared" si="30"/>
        <v>0</v>
      </c>
      <c r="M242" s="41"/>
      <c r="N242" s="42">
        <v>18</v>
      </c>
      <c r="O242" s="28">
        <v>0</v>
      </c>
      <c r="P242" s="43">
        <f t="shared" si="31"/>
        <v>18</v>
      </c>
      <c r="Q242" s="44">
        <v>130</v>
      </c>
      <c r="R242" s="45">
        <v>0</v>
      </c>
      <c r="S242" s="32">
        <f t="shared" si="34"/>
        <v>28080</v>
      </c>
      <c r="T242" s="33">
        <f t="shared" si="32"/>
        <v>10165</v>
      </c>
      <c r="U242" s="34">
        <f t="shared" si="35"/>
        <v>38245</v>
      </c>
      <c r="V242" s="35">
        <f t="shared" si="36"/>
        <v>0</v>
      </c>
      <c r="W242" s="35">
        <f t="shared" si="33"/>
        <v>0</v>
      </c>
      <c r="X242" s="36">
        <f t="shared" si="38"/>
        <v>0</v>
      </c>
      <c r="Y242" s="37">
        <f t="shared" si="37"/>
        <v>38245</v>
      </c>
    </row>
    <row r="243" spans="1:25" s="2" customFormat="1" x14ac:dyDescent="0.25">
      <c r="A243" s="40" t="s">
        <v>20</v>
      </c>
      <c r="B243" s="38" t="s">
        <v>180</v>
      </c>
      <c r="C243" s="38" t="s">
        <v>528</v>
      </c>
      <c r="D243" s="38">
        <v>603155</v>
      </c>
      <c r="E243" s="39" t="s">
        <v>529</v>
      </c>
      <c r="F243" s="38">
        <v>42175089</v>
      </c>
      <c r="G243" s="39" t="s">
        <v>188</v>
      </c>
      <c r="H243" s="38" t="s">
        <v>20</v>
      </c>
      <c r="I243" s="39" t="s">
        <v>44</v>
      </c>
      <c r="J243" s="39" t="s">
        <v>55</v>
      </c>
      <c r="K243" s="39" t="s">
        <v>548</v>
      </c>
      <c r="L243" s="26" t="b">
        <f t="shared" si="30"/>
        <v>0</v>
      </c>
      <c r="M243" s="41"/>
      <c r="N243" s="42">
        <v>18</v>
      </c>
      <c r="O243" s="28">
        <v>0</v>
      </c>
      <c r="P243" s="43">
        <f t="shared" si="31"/>
        <v>18</v>
      </c>
      <c r="Q243" s="44">
        <v>130</v>
      </c>
      <c r="R243" s="45">
        <v>0</v>
      </c>
      <c r="S243" s="32">
        <f t="shared" si="34"/>
        <v>28080</v>
      </c>
      <c r="T243" s="33">
        <f t="shared" si="32"/>
        <v>10165</v>
      </c>
      <c r="U243" s="34">
        <f t="shared" si="35"/>
        <v>38245</v>
      </c>
      <c r="V243" s="35">
        <f t="shared" si="36"/>
        <v>0</v>
      </c>
      <c r="W243" s="35">
        <f t="shared" si="33"/>
        <v>0</v>
      </c>
      <c r="X243" s="36">
        <f t="shared" si="38"/>
        <v>0</v>
      </c>
      <c r="Y243" s="37">
        <f t="shared" si="37"/>
        <v>38245</v>
      </c>
    </row>
    <row r="244" spans="1:25" s="2" customFormat="1" x14ac:dyDescent="0.25">
      <c r="A244" s="40" t="s">
        <v>20</v>
      </c>
      <c r="B244" s="38" t="s">
        <v>180</v>
      </c>
      <c r="C244" s="38" t="s">
        <v>528</v>
      </c>
      <c r="D244" s="38">
        <v>603155</v>
      </c>
      <c r="E244" s="39" t="s">
        <v>529</v>
      </c>
      <c r="F244" s="38">
        <v>42448557</v>
      </c>
      <c r="G244" s="39" t="s">
        <v>188</v>
      </c>
      <c r="H244" s="38" t="s">
        <v>20</v>
      </c>
      <c r="I244" s="39" t="s">
        <v>44</v>
      </c>
      <c r="J244" s="39" t="s">
        <v>55</v>
      </c>
      <c r="K244" s="39" t="s">
        <v>549</v>
      </c>
      <c r="L244" s="26" t="b">
        <f t="shared" si="30"/>
        <v>0</v>
      </c>
      <c r="M244" s="41"/>
      <c r="N244" s="42">
        <v>15</v>
      </c>
      <c r="O244" s="28">
        <v>0.3</v>
      </c>
      <c r="P244" s="43">
        <f t="shared" si="31"/>
        <v>15.3</v>
      </c>
      <c r="Q244" s="44">
        <v>130</v>
      </c>
      <c r="R244" s="45">
        <v>0</v>
      </c>
      <c r="S244" s="32">
        <f t="shared" si="34"/>
        <v>23868</v>
      </c>
      <c r="T244" s="33">
        <f t="shared" si="32"/>
        <v>8640</v>
      </c>
      <c r="U244" s="34">
        <f t="shared" si="35"/>
        <v>32508</v>
      </c>
      <c r="V244" s="35">
        <f t="shared" si="36"/>
        <v>0</v>
      </c>
      <c r="W244" s="35">
        <f t="shared" si="33"/>
        <v>0</v>
      </c>
      <c r="X244" s="36">
        <f t="shared" si="38"/>
        <v>0</v>
      </c>
      <c r="Y244" s="37">
        <f t="shared" si="37"/>
        <v>32508</v>
      </c>
    </row>
    <row r="245" spans="1:25" s="2" customFormat="1" x14ac:dyDescent="0.25">
      <c r="A245" s="40" t="s">
        <v>20</v>
      </c>
      <c r="B245" s="38" t="s">
        <v>180</v>
      </c>
      <c r="C245" s="38" t="s">
        <v>528</v>
      </c>
      <c r="D245" s="38">
        <v>603155</v>
      </c>
      <c r="E245" s="39" t="s">
        <v>529</v>
      </c>
      <c r="F245" s="38">
        <v>42448743</v>
      </c>
      <c r="G245" s="39" t="s">
        <v>188</v>
      </c>
      <c r="H245" s="38" t="s">
        <v>20</v>
      </c>
      <c r="I245" s="39" t="s">
        <v>44</v>
      </c>
      <c r="J245" s="39" t="s">
        <v>55</v>
      </c>
      <c r="K245" s="39" t="s">
        <v>550</v>
      </c>
      <c r="L245" s="26" t="b">
        <f t="shared" si="30"/>
        <v>0</v>
      </c>
      <c r="M245" s="41"/>
      <c r="N245" s="42">
        <v>18</v>
      </c>
      <c r="O245" s="28">
        <v>0</v>
      </c>
      <c r="P245" s="43">
        <f t="shared" si="31"/>
        <v>18</v>
      </c>
      <c r="Q245" s="44">
        <v>130</v>
      </c>
      <c r="R245" s="45">
        <v>0</v>
      </c>
      <c r="S245" s="32">
        <f t="shared" si="34"/>
        <v>28080</v>
      </c>
      <c r="T245" s="33">
        <f t="shared" si="32"/>
        <v>10165</v>
      </c>
      <c r="U245" s="34">
        <f t="shared" si="35"/>
        <v>38245</v>
      </c>
      <c r="V245" s="35">
        <f t="shared" si="36"/>
        <v>0</v>
      </c>
      <c r="W245" s="35">
        <f t="shared" si="33"/>
        <v>0</v>
      </c>
      <c r="X245" s="36">
        <f t="shared" si="38"/>
        <v>0</v>
      </c>
      <c r="Y245" s="37">
        <f t="shared" si="37"/>
        <v>38245</v>
      </c>
    </row>
    <row r="246" spans="1:25" s="2" customFormat="1" x14ac:dyDescent="0.25">
      <c r="A246" s="40" t="s">
        <v>20</v>
      </c>
      <c r="B246" s="38" t="s">
        <v>180</v>
      </c>
      <c r="C246" s="38" t="s">
        <v>528</v>
      </c>
      <c r="D246" s="38">
        <v>603155</v>
      </c>
      <c r="E246" s="39" t="s">
        <v>529</v>
      </c>
      <c r="F246" s="38">
        <v>52848094</v>
      </c>
      <c r="G246" s="39" t="s">
        <v>236</v>
      </c>
      <c r="H246" s="38" t="s">
        <v>20</v>
      </c>
      <c r="I246" s="39" t="s">
        <v>44</v>
      </c>
      <c r="J246" s="39" t="s">
        <v>55</v>
      </c>
      <c r="K246" s="39" t="s">
        <v>551</v>
      </c>
      <c r="L246" s="26" t="b">
        <f t="shared" si="30"/>
        <v>0</v>
      </c>
      <c r="M246" s="41"/>
      <c r="N246" s="42">
        <v>41</v>
      </c>
      <c r="O246" s="28">
        <v>2.5</v>
      </c>
      <c r="P246" s="43">
        <f t="shared" si="31"/>
        <v>43.5</v>
      </c>
      <c r="Q246" s="44">
        <v>130</v>
      </c>
      <c r="R246" s="45">
        <v>0</v>
      </c>
      <c r="S246" s="32">
        <f t="shared" si="34"/>
        <v>67860</v>
      </c>
      <c r="T246" s="33">
        <f t="shared" si="32"/>
        <v>24565</v>
      </c>
      <c r="U246" s="34">
        <f t="shared" si="35"/>
        <v>92425</v>
      </c>
      <c r="V246" s="35">
        <f t="shared" si="36"/>
        <v>0</v>
      </c>
      <c r="W246" s="35">
        <f t="shared" si="33"/>
        <v>0</v>
      </c>
      <c r="X246" s="36">
        <f t="shared" si="38"/>
        <v>0</v>
      </c>
      <c r="Y246" s="37">
        <f t="shared" si="37"/>
        <v>92425</v>
      </c>
    </row>
    <row r="247" spans="1:25" s="2" customFormat="1" x14ac:dyDescent="0.25">
      <c r="A247" s="40" t="s">
        <v>20</v>
      </c>
      <c r="B247" s="38" t="s">
        <v>180</v>
      </c>
      <c r="C247" s="38" t="s">
        <v>528</v>
      </c>
      <c r="D247" s="38">
        <v>603155</v>
      </c>
      <c r="E247" s="39" t="s">
        <v>529</v>
      </c>
      <c r="F247" s="38">
        <v>55634818</v>
      </c>
      <c r="G247" s="39" t="s">
        <v>188</v>
      </c>
      <c r="H247" s="38" t="s">
        <v>20</v>
      </c>
      <c r="I247" s="39" t="s">
        <v>44</v>
      </c>
      <c r="J247" s="39" t="s">
        <v>55</v>
      </c>
      <c r="K247" s="39" t="s">
        <v>552</v>
      </c>
      <c r="L247" s="26" t="b">
        <f t="shared" si="30"/>
        <v>0</v>
      </c>
      <c r="M247" s="41"/>
      <c r="N247" s="42">
        <v>8</v>
      </c>
      <c r="O247" s="28">
        <v>0</v>
      </c>
      <c r="P247" s="43">
        <f t="shared" si="31"/>
        <v>8</v>
      </c>
      <c r="Q247" s="44">
        <v>130</v>
      </c>
      <c r="R247" s="45">
        <v>0</v>
      </c>
      <c r="S247" s="32">
        <f t="shared" si="34"/>
        <v>12480</v>
      </c>
      <c r="T247" s="33">
        <f t="shared" si="32"/>
        <v>4518</v>
      </c>
      <c r="U247" s="34">
        <f t="shared" si="35"/>
        <v>16998</v>
      </c>
      <c r="V247" s="35">
        <f t="shared" si="36"/>
        <v>0</v>
      </c>
      <c r="W247" s="35">
        <f t="shared" si="33"/>
        <v>0</v>
      </c>
      <c r="X247" s="36">
        <f t="shared" si="38"/>
        <v>0</v>
      </c>
      <c r="Y247" s="37">
        <f t="shared" si="37"/>
        <v>16998</v>
      </c>
    </row>
    <row r="248" spans="1:25" s="2" customFormat="1" x14ac:dyDescent="0.25">
      <c r="A248" s="40" t="s">
        <v>20</v>
      </c>
      <c r="B248" s="38" t="s">
        <v>180</v>
      </c>
      <c r="C248" s="38" t="s">
        <v>553</v>
      </c>
      <c r="D248" s="38">
        <v>603295</v>
      </c>
      <c r="E248" s="39" t="s">
        <v>554</v>
      </c>
      <c r="F248" s="38">
        <v>30796733</v>
      </c>
      <c r="G248" s="39" t="s">
        <v>188</v>
      </c>
      <c r="H248" s="38" t="s">
        <v>20</v>
      </c>
      <c r="I248" s="39" t="s">
        <v>44</v>
      </c>
      <c r="J248" s="39" t="s">
        <v>555</v>
      </c>
      <c r="K248" s="39" t="s">
        <v>556</v>
      </c>
      <c r="L248" s="26" t="b">
        <f t="shared" si="30"/>
        <v>0</v>
      </c>
      <c r="M248" s="41"/>
      <c r="N248" s="42">
        <v>16</v>
      </c>
      <c r="O248" s="28">
        <v>0</v>
      </c>
      <c r="P248" s="43">
        <f t="shared" si="31"/>
        <v>16</v>
      </c>
      <c r="Q248" s="44">
        <v>130</v>
      </c>
      <c r="R248" s="45">
        <v>0</v>
      </c>
      <c r="S248" s="32">
        <f t="shared" si="34"/>
        <v>24960</v>
      </c>
      <c r="T248" s="33">
        <f t="shared" si="32"/>
        <v>9036</v>
      </c>
      <c r="U248" s="34">
        <f t="shared" si="35"/>
        <v>33996</v>
      </c>
      <c r="V248" s="35">
        <f t="shared" si="36"/>
        <v>0</v>
      </c>
      <c r="W248" s="35">
        <f t="shared" si="33"/>
        <v>0</v>
      </c>
      <c r="X248" s="36">
        <f t="shared" si="38"/>
        <v>0</v>
      </c>
      <c r="Y248" s="37">
        <f t="shared" si="37"/>
        <v>33996</v>
      </c>
    </row>
    <row r="249" spans="1:25" s="2" customFormat="1" x14ac:dyDescent="0.25">
      <c r="A249" s="40" t="s">
        <v>20</v>
      </c>
      <c r="B249" s="38" t="s">
        <v>180</v>
      </c>
      <c r="C249" s="38" t="s">
        <v>553</v>
      </c>
      <c r="D249" s="38">
        <v>603295</v>
      </c>
      <c r="E249" s="39" t="s">
        <v>554</v>
      </c>
      <c r="F249" s="38">
        <v>30810655</v>
      </c>
      <c r="G249" s="39" t="s">
        <v>207</v>
      </c>
      <c r="H249" s="38" t="s">
        <v>20</v>
      </c>
      <c r="I249" s="39" t="s">
        <v>44</v>
      </c>
      <c r="J249" s="39" t="s">
        <v>555</v>
      </c>
      <c r="K249" s="39" t="s">
        <v>557</v>
      </c>
      <c r="L249" s="26" t="b">
        <f t="shared" si="30"/>
        <v>0</v>
      </c>
      <c r="M249" s="41"/>
      <c r="N249" s="42">
        <v>59.2</v>
      </c>
      <c r="O249" s="28">
        <v>2.5</v>
      </c>
      <c r="P249" s="43">
        <f t="shared" si="31"/>
        <v>61.7</v>
      </c>
      <c r="Q249" s="44">
        <v>130</v>
      </c>
      <c r="R249" s="45">
        <v>0</v>
      </c>
      <c r="S249" s="32">
        <f t="shared" si="34"/>
        <v>96252</v>
      </c>
      <c r="T249" s="33">
        <f t="shared" si="32"/>
        <v>34843</v>
      </c>
      <c r="U249" s="34">
        <f t="shared" si="35"/>
        <v>131095</v>
      </c>
      <c r="V249" s="35">
        <f t="shared" si="36"/>
        <v>0</v>
      </c>
      <c r="W249" s="35">
        <f t="shared" si="33"/>
        <v>0</v>
      </c>
      <c r="X249" s="36">
        <f t="shared" si="38"/>
        <v>0</v>
      </c>
      <c r="Y249" s="37">
        <f t="shared" si="37"/>
        <v>131095</v>
      </c>
    </row>
    <row r="250" spans="1:25" s="2" customFormat="1" x14ac:dyDescent="0.25">
      <c r="A250" s="40" t="s">
        <v>20</v>
      </c>
      <c r="B250" s="38" t="s">
        <v>180</v>
      </c>
      <c r="C250" s="38" t="s">
        <v>553</v>
      </c>
      <c r="D250" s="38">
        <v>603295</v>
      </c>
      <c r="E250" s="39" t="s">
        <v>554</v>
      </c>
      <c r="F250" s="38">
        <v>31780717</v>
      </c>
      <c r="G250" s="39" t="s">
        <v>207</v>
      </c>
      <c r="H250" s="38" t="s">
        <v>20</v>
      </c>
      <c r="I250" s="39" t="s">
        <v>44</v>
      </c>
      <c r="J250" s="39" t="s">
        <v>555</v>
      </c>
      <c r="K250" s="39" t="s">
        <v>558</v>
      </c>
      <c r="L250" s="26" t="b">
        <f t="shared" si="30"/>
        <v>0</v>
      </c>
      <c r="M250" s="41"/>
      <c r="N250" s="42">
        <v>53.1</v>
      </c>
      <c r="O250" s="28">
        <v>2</v>
      </c>
      <c r="P250" s="43">
        <f t="shared" si="31"/>
        <v>55.1</v>
      </c>
      <c r="Q250" s="44">
        <v>130</v>
      </c>
      <c r="R250" s="45">
        <v>0</v>
      </c>
      <c r="S250" s="32">
        <f t="shared" si="34"/>
        <v>85956</v>
      </c>
      <c r="T250" s="33">
        <f t="shared" si="32"/>
        <v>31116</v>
      </c>
      <c r="U250" s="34">
        <f t="shared" si="35"/>
        <v>117072</v>
      </c>
      <c r="V250" s="35">
        <f t="shared" si="36"/>
        <v>0</v>
      </c>
      <c r="W250" s="35">
        <f t="shared" si="33"/>
        <v>0</v>
      </c>
      <c r="X250" s="36">
        <f t="shared" si="38"/>
        <v>0</v>
      </c>
      <c r="Y250" s="37">
        <f t="shared" si="37"/>
        <v>117072</v>
      </c>
    </row>
    <row r="251" spans="1:25" s="2" customFormat="1" x14ac:dyDescent="0.25">
      <c r="A251" s="40" t="s">
        <v>20</v>
      </c>
      <c r="B251" s="38" t="s">
        <v>180</v>
      </c>
      <c r="C251" s="38" t="s">
        <v>553</v>
      </c>
      <c r="D251" s="38">
        <v>603295</v>
      </c>
      <c r="E251" s="39" t="s">
        <v>554</v>
      </c>
      <c r="F251" s="38">
        <v>31780806</v>
      </c>
      <c r="G251" s="39" t="s">
        <v>207</v>
      </c>
      <c r="H251" s="38" t="s">
        <v>20</v>
      </c>
      <c r="I251" s="39" t="s">
        <v>44</v>
      </c>
      <c r="J251" s="39" t="s">
        <v>555</v>
      </c>
      <c r="K251" s="39" t="s">
        <v>559</v>
      </c>
      <c r="L251" s="26" t="b">
        <f t="shared" si="30"/>
        <v>0</v>
      </c>
      <c r="M251" s="41"/>
      <c r="N251" s="42">
        <v>39.9</v>
      </c>
      <c r="O251" s="28">
        <v>2</v>
      </c>
      <c r="P251" s="43">
        <f t="shared" si="31"/>
        <v>41.9</v>
      </c>
      <c r="Q251" s="44">
        <v>130</v>
      </c>
      <c r="R251" s="45">
        <v>0</v>
      </c>
      <c r="S251" s="32">
        <f t="shared" si="34"/>
        <v>65364</v>
      </c>
      <c r="T251" s="33">
        <f t="shared" si="32"/>
        <v>23662</v>
      </c>
      <c r="U251" s="34">
        <f t="shared" si="35"/>
        <v>89026</v>
      </c>
      <c r="V251" s="35">
        <f t="shared" si="36"/>
        <v>0</v>
      </c>
      <c r="W251" s="35">
        <f t="shared" si="33"/>
        <v>0</v>
      </c>
      <c r="X251" s="36">
        <f t="shared" si="38"/>
        <v>0</v>
      </c>
      <c r="Y251" s="37">
        <f t="shared" si="37"/>
        <v>89026</v>
      </c>
    </row>
    <row r="252" spans="1:25" s="2" customFormat="1" x14ac:dyDescent="0.25">
      <c r="A252" s="40" t="s">
        <v>20</v>
      </c>
      <c r="B252" s="38" t="s">
        <v>180</v>
      </c>
      <c r="C252" s="38" t="s">
        <v>553</v>
      </c>
      <c r="D252" s="38">
        <v>603295</v>
      </c>
      <c r="E252" s="39" t="s">
        <v>554</v>
      </c>
      <c r="F252" s="38">
        <v>31787037</v>
      </c>
      <c r="G252" s="39" t="s">
        <v>188</v>
      </c>
      <c r="H252" s="38" t="s">
        <v>20</v>
      </c>
      <c r="I252" s="39" t="s">
        <v>44</v>
      </c>
      <c r="J252" s="39" t="s">
        <v>555</v>
      </c>
      <c r="K252" s="39" t="s">
        <v>560</v>
      </c>
      <c r="L252" s="26" t="b">
        <f t="shared" si="30"/>
        <v>0</v>
      </c>
      <c r="M252" s="41"/>
      <c r="N252" s="42">
        <v>24.5</v>
      </c>
      <c r="O252" s="28">
        <v>0.8</v>
      </c>
      <c r="P252" s="43">
        <f t="shared" si="31"/>
        <v>25.3</v>
      </c>
      <c r="Q252" s="44">
        <v>130</v>
      </c>
      <c r="R252" s="45">
        <v>0</v>
      </c>
      <c r="S252" s="32">
        <f t="shared" si="34"/>
        <v>39468</v>
      </c>
      <c r="T252" s="33">
        <f t="shared" si="32"/>
        <v>14287</v>
      </c>
      <c r="U252" s="34">
        <f t="shared" si="35"/>
        <v>53755</v>
      </c>
      <c r="V252" s="35">
        <f t="shared" si="36"/>
        <v>0</v>
      </c>
      <c r="W252" s="35">
        <f t="shared" si="33"/>
        <v>0</v>
      </c>
      <c r="X252" s="36">
        <f t="shared" si="38"/>
        <v>0</v>
      </c>
      <c r="Y252" s="37">
        <f t="shared" si="37"/>
        <v>53755</v>
      </c>
    </row>
    <row r="253" spans="1:25" s="2" customFormat="1" x14ac:dyDescent="0.25">
      <c r="A253" s="40" t="s">
        <v>20</v>
      </c>
      <c r="B253" s="38" t="s">
        <v>180</v>
      </c>
      <c r="C253" s="38" t="s">
        <v>553</v>
      </c>
      <c r="D253" s="38">
        <v>603295</v>
      </c>
      <c r="E253" s="39" t="s">
        <v>554</v>
      </c>
      <c r="F253" s="38">
        <v>53200331</v>
      </c>
      <c r="G253" s="39" t="s">
        <v>188</v>
      </c>
      <c r="H253" s="38" t="s">
        <v>20</v>
      </c>
      <c r="I253" s="39" t="s">
        <v>44</v>
      </c>
      <c r="J253" s="39" t="s">
        <v>555</v>
      </c>
      <c r="K253" s="39" t="s">
        <v>561</v>
      </c>
      <c r="L253" s="26" t="b">
        <f t="shared" si="30"/>
        <v>0</v>
      </c>
      <c r="M253" s="41"/>
      <c r="N253" s="42">
        <v>17.5</v>
      </c>
      <c r="O253" s="28">
        <v>0.5</v>
      </c>
      <c r="P253" s="43">
        <f t="shared" si="31"/>
        <v>18</v>
      </c>
      <c r="Q253" s="44">
        <v>130</v>
      </c>
      <c r="R253" s="45">
        <v>0</v>
      </c>
      <c r="S253" s="32">
        <f t="shared" si="34"/>
        <v>28080</v>
      </c>
      <c r="T253" s="33">
        <f t="shared" si="32"/>
        <v>10165</v>
      </c>
      <c r="U253" s="34">
        <f t="shared" si="35"/>
        <v>38245</v>
      </c>
      <c r="V253" s="35">
        <f t="shared" si="36"/>
        <v>0</v>
      </c>
      <c r="W253" s="35">
        <f t="shared" si="33"/>
        <v>0</v>
      </c>
      <c r="X253" s="36">
        <f t="shared" si="38"/>
        <v>0</v>
      </c>
      <c r="Y253" s="37">
        <f t="shared" si="37"/>
        <v>38245</v>
      </c>
    </row>
    <row r="254" spans="1:25" s="2" customFormat="1" x14ac:dyDescent="0.25">
      <c r="A254" s="40" t="s">
        <v>20</v>
      </c>
      <c r="B254" s="38" t="s">
        <v>180</v>
      </c>
      <c r="C254" s="38" t="s">
        <v>562</v>
      </c>
      <c r="D254" s="38">
        <v>603317</v>
      </c>
      <c r="E254" s="39" t="s">
        <v>563</v>
      </c>
      <c r="F254" s="38">
        <v>31768873</v>
      </c>
      <c r="G254" s="39" t="s">
        <v>236</v>
      </c>
      <c r="H254" s="38" t="s">
        <v>20</v>
      </c>
      <c r="I254" s="39" t="s">
        <v>38</v>
      </c>
      <c r="J254" s="39" t="s">
        <v>39</v>
      </c>
      <c r="K254" s="39" t="s">
        <v>564</v>
      </c>
      <c r="L254" s="26" t="b">
        <f t="shared" si="30"/>
        <v>0</v>
      </c>
      <c r="M254" s="41"/>
      <c r="N254" s="42">
        <v>66</v>
      </c>
      <c r="O254" s="28">
        <v>3</v>
      </c>
      <c r="P254" s="43">
        <f t="shared" si="31"/>
        <v>69</v>
      </c>
      <c r="Q254" s="44">
        <v>130</v>
      </c>
      <c r="R254" s="45">
        <v>0</v>
      </c>
      <c r="S254" s="32">
        <f t="shared" si="34"/>
        <v>107640</v>
      </c>
      <c r="T254" s="33">
        <f t="shared" si="32"/>
        <v>38966</v>
      </c>
      <c r="U254" s="34">
        <f t="shared" si="35"/>
        <v>146606</v>
      </c>
      <c r="V254" s="35">
        <f t="shared" si="36"/>
        <v>0</v>
      </c>
      <c r="W254" s="35">
        <f t="shared" si="33"/>
        <v>0</v>
      </c>
      <c r="X254" s="36">
        <f t="shared" si="38"/>
        <v>0</v>
      </c>
      <c r="Y254" s="37">
        <f t="shared" si="37"/>
        <v>146606</v>
      </c>
    </row>
    <row r="255" spans="1:25" s="2" customFormat="1" x14ac:dyDescent="0.25">
      <c r="A255" s="40" t="s">
        <v>20</v>
      </c>
      <c r="B255" s="38" t="s">
        <v>180</v>
      </c>
      <c r="C255" s="38" t="s">
        <v>562</v>
      </c>
      <c r="D255" s="38">
        <v>603317</v>
      </c>
      <c r="E255" s="39" t="s">
        <v>563</v>
      </c>
      <c r="F255" s="38">
        <v>31768989</v>
      </c>
      <c r="G255" s="39" t="s">
        <v>236</v>
      </c>
      <c r="H255" s="38" t="s">
        <v>20</v>
      </c>
      <c r="I255" s="39" t="s">
        <v>38</v>
      </c>
      <c r="J255" s="39" t="s">
        <v>39</v>
      </c>
      <c r="K255" s="39" t="s">
        <v>565</v>
      </c>
      <c r="L255" s="26" t="b">
        <f t="shared" si="30"/>
        <v>0</v>
      </c>
      <c r="M255" s="41"/>
      <c r="N255" s="42">
        <v>71</v>
      </c>
      <c r="O255" s="28">
        <v>2</v>
      </c>
      <c r="P255" s="43">
        <f t="shared" si="31"/>
        <v>73</v>
      </c>
      <c r="Q255" s="44">
        <v>130</v>
      </c>
      <c r="R255" s="45">
        <v>0</v>
      </c>
      <c r="S255" s="32">
        <f t="shared" si="34"/>
        <v>113880</v>
      </c>
      <c r="T255" s="33">
        <f t="shared" si="32"/>
        <v>41225</v>
      </c>
      <c r="U255" s="34">
        <f t="shared" si="35"/>
        <v>155105</v>
      </c>
      <c r="V255" s="35">
        <f t="shared" si="36"/>
        <v>0</v>
      </c>
      <c r="W255" s="35">
        <f t="shared" si="33"/>
        <v>0</v>
      </c>
      <c r="X255" s="36">
        <f t="shared" si="38"/>
        <v>0</v>
      </c>
      <c r="Y255" s="37">
        <f t="shared" si="37"/>
        <v>155105</v>
      </c>
    </row>
    <row r="256" spans="1:25" s="2" customFormat="1" x14ac:dyDescent="0.25">
      <c r="A256" s="40" t="s">
        <v>20</v>
      </c>
      <c r="B256" s="38" t="s">
        <v>180</v>
      </c>
      <c r="C256" s="38" t="s">
        <v>562</v>
      </c>
      <c r="D256" s="38">
        <v>603317</v>
      </c>
      <c r="E256" s="39" t="s">
        <v>563</v>
      </c>
      <c r="F256" s="38">
        <v>31780539</v>
      </c>
      <c r="G256" s="39" t="s">
        <v>236</v>
      </c>
      <c r="H256" s="38" t="s">
        <v>20</v>
      </c>
      <c r="I256" s="39" t="s">
        <v>38</v>
      </c>
      <c r="J256" s="39" t="s">
        <v>39</v>
      </c>
      <c r="K256" s="39" t="s">
        <v>566</v>
      </c>
      <c r="L256" s="26" t="b">
        <f t="shared" si="30"/>
        <v>0</v>
      </c>
      <c r="M256" s="41"/>
      <c r="N256" s="42">
        <v>31.2</v>
      </c>
      <c r="O256" s="28">
        <v>1.7</v>
      </c>
      <c r="P256" s="43">
        <f t="shared" si="31"/>
        <v>32.9</v>
      </c>
      <c r="Q256" s="44">
        <v>130</v>
      </c>
      <c r="R256" s="45">
        <v>0</v>
      </c>
      <c r="S256" s="32">
        <f t="shared" si="34"/>
        <v>51324</v>
      </c>
      <c r="T256" s="33">
        <f t="shared" si="32"/>
        <v>18579</v>
      </c>
      <c r="U256" s="34">
        <f t="shared" si="35"/>
        <v>69903</v>
      </c>
      <c r="V256" s="35">
        <f t="shared" si="36"/>
        <v>0</v>
      </c>
      <c r="W256" s="35">
        <f t="shared" si="33"/>
        <v>0</v>
      </c>
      <c r="X256" s="36">
        <f t="shared" si="38"/>
        <v>0</v>
      </c>
      <c r="Y256" s="37">
        <f t="shared" si="37"/>
        <v>69903</v>
      </c>
    </row>
    <row r="257" spans="1:25" s="2" customFormat="1" x14ac:dyDescent="0.25">
      <c r="A257" s="40" t="s">
        <v>20</v>
      </c>
      <c r="B257" s="38" t="s">
        <v>180</v>
      </c>
      <c r="C257" s="38" t="s">
        <v>562</v>
      </c>
      <c r="D257" s="38">
        <v>603317</v>
      </c>
      <c r="E257" s="39" t="s">
        <v>563</v>
      </c>
      <c r="F257" s="38">
        <v>31785204</v>
      </c>
      <c r="G257" s="39" t="s">
        <v>236</v>
      </c>
      <c r="H257" s="38" t="s">
        <v>20</v>
      </c>
      <c r="I257" s="39" t="s">
        <v>38</v>
      </c>
      <c r="J257" s="39" t="s">
        <v>39</v>
      </c>
      <c r="K257" s="39" t="s">
        <v>567</v>
      </c>
      <c r="L257" s="26" t="b">
        <f t="shared" si="30"/>
        <v>0</v>
      </c>
      <c r="M257" s="41"/>
      <c r="N257" s="42">
        <v>38.4</v>
      </c>
      <c r="O257" s="28">
        <v>1.8</v>
      </c>
      <c r="P257" s="43">
        <f t="shared" si="31"/>
        <v>40.199999999999996</v>
      </c>
      <c r="Q257" s="44">
        <v>130</v>
      </c>
      <c r="R257" s="45">
        <v>0</v>
      </c>
      <c r="S257" s="32">
        <f t="shared" si="34"/>
        <v>62712</v>
      </c>
      <c r="T257" s="33">
        <f t="shared" si="32"/>
        <v>22702</v>
      </c>
      <c r="U257" s="34">
        <f t="shared" si="35"/>
        <v>85414</v>
      </c>
      <c r="V257" s="35">
        <f t="shared" si="36"/>
        <v>0</v>
      </c>
      <c r="W257" s="35">
        <f t="shared" si="33"/>
        <v>0</v>
      </c>
      <c r="X257" s="36">
        <f t="shared" si="38"/>
        <v>0</v>
      </c>
      <c r="Y257" s="37">
        <f t="shared" si="37"/>
        <v>85414</v>
      </c>
    </row>
    <row r="258" spans="1:25" s="2" customFormat="1" x14ac:dyDescent="0.25">
      <c r="A258" s="40" t="s">
        <v>20</v>
      </c>
      <c r="B258" s="38" t="s">
        <v>180</v>
      </c>
      <c r="C258" s="38" t="s">
        <v>562</v>
      </c>
      <c r="D258" s="38">
        <v>603317</v>
      </c>
      <c r="E258" s="39" t="s">
        <v>563</v>
      </c>
      <c r="F258" s="38">
        <v>31785212</v>
      </c>
      <c r="G258" s="39" t="s">
        <v>236</v>
      </c>
      <c r="H258" s="38" t="s">
        <v>20</v>
      </c>
      <c r="I258" s="39" t="s">
        <v>38</v>
      </c>
      <c r="J258" s="39" t="s">
        <v>39</v>
      </c>
      <c r="K258" s="39" t="s">
        <v>568</v>
      </c>
      <c r="L258" s="26" t="b">
        <f t="shared" si="30"/>
        <v>0</v>
      </c>
      <c r="M258" s="41"/>
      <c r="N258" s="42">
        <v>53</v>
      </c>
      <c r="O258" s="28">
        <v>1</v>
      </c>
      <c r="P258" s="43">
        <f t="shared" si="31"/>
        <v>54</v>
      </c>
      <c r="Q258" s="44">
        <v>130</v>
      </c>
      <c r="R258" s="45">
        <v>0</v>
      </c>
      <c r="S258" s="32">
        <f t="shared" si="34"/>
        <v>84240</v>
      </c>
      <c r="T258" s="33">
        <f t="shared" si="32"/>
        <v>30495</v>
      </c>
      <c r="U258" s="34">
        <f t="shared" si="35"/>
        <v>114735</v>
      </c>
      <c r="V258" s="35">
        <f t="shared" si="36"/>
        <v>0</v>
      </c>
      <c r="W258" s="35">
        <f t="shared" si="33"/>
        <v>0</v>
      </c>
      <c r="X258" s="36">
        <f t="shared" si="38"/>
        <v>0</v>
      </c>
      <c r="Y258" s="37">
        <f t="shared" si="37"/>
        <v>114735</v>
      </c>
    </row>
    <row r="259" spans="1:25" s="2" customFormat="1" x14ac:dyDescent="0.25">
      <c r="A259" s="40" t="s">
        <v>20</v>
      </c>
      <c r="B259" s="38" t="s">
        <v>180</v>
      </c>
      <c r="C259" s="38" t="s">
        <v>562</v>
      </c>
      <c r="D259" s="38">
        <v>603317</v>
      </c>
      <c r="E259" s="39" t="s">
        <v>563</v>
      </c>
      <c r="F259" s="38">
        <v>31785221</v>
      </c>
      <c r="G259" s="39" t="s">
        <v>236</v>
      </c>
      <c r="H259" s="38" t="s">
        <v>20</v>
      </c>
      <c r="I259" s="39" t="s">
        <v>38</v>
      </c>
      <c r="J259" s="39" t="s">
        <v>39</v>
      </c>
      <c r="K259" s="39" t="s">
        <v>569</v>
      </c>
      <c r="L259" s="26" t="b">
        <f t="shared" si="30"/>
        <v>0</v>
      </c>
      <c r="M259" s="41"/>
      <c r="N259" s="42">
        <v>67.099999999999994</v>
      </c>
      <c r="O259" s="28">
        <v>4</v>
      </c>
      <c r="P259" s="43">
        <f t="shared" si="31"/>
        <v>71.099999999999994</v>
      </c>
      <c r="Q259" s="44">
        <v>130</v>
      </c>
      <c r="R259" s="45">
        <v>0</v>
      </c>
      <c r="S259" s="32">
        <f t="shared" si="34"/>
        <v>110916</v>
      </c>
      <c r="T259" s="33">
        <f t="shared" si="32"/>
        <v>40152</v>
      </c>
      <c r="U259" s="34">
        <f t="shared" si="35"/>
        <v>151068</v>
      </c>
      <c r="V259" s="35">
        <f t="shared" si="36"/>
        <v>0</v>
      </c>
      <c r="W259" s="35">
        <f t="shared" si="33"/>
        <v>0</v>
      </c>
      <c r="X259" s="36">
        <f t="shared" si="38"/>
        <v>0</v>
      </c>
      <c r="Y259" s="37">
        <f t="shared" si="37"/>
        <v>151068</v>
      </c>
    </row>
    <row r="260" spans="1:25" s="2" customFormat="1" x14ac:dyDescent="0.25">
      <c r="A260" s="40" t="s">
        <v>20</v>
      </c>
      <c r="B260" s="38" t="s">
        <v>180</v>
      </c>
      <c r="C260" s="38" t="s">
        <v>562</v>
      </c>
      <c r="D260" s="38">
        <v>603317</v>
      </c>
      <c r="E260" s="39" t="s">
        <v>563</v>
      </c>
      <c r="F260" s="38">
        <v>31810527</v>
      </c>
      <c r="G260" s="39" t="s">
        <v>236</v>
      </c>
      <c r="H260" s="38" t="s">
        <v>20</v>
      </c>
      <c r="I260" s="39" t="s">
        <v>38</v>
      </c>
      <c r="J260" s="39" t="s">
        <v>39</v>
      </c>
      <c r="K260" s="39" t="s">
        <v>570</v>
      </c>
      <c r="L260" s="26" t="b">
        <f t="shared" si="30"/>
        <v>0</v>
      </c>
      <c r="M260" s="41"/>
      <c r="N260" s="42">
        <v>43.5</v>
      </c>
      <c r="O260" s="28">
        <v>1.4</v>
      </c>
      <c r="P260" s="43">
        <f t="shared" si="31"/>
        <v>44.9</v>
      </c>
      <c r="Q260" s="44">
        <v>130</v>
      </c>
      <c r="R260" s="45">
        <v>0</v>
      </c>
      <c r="S260" s="32">
        <f t="shared" si="34"/>
        <v>70044</v>
      </c>
      <c r="T260" s="33">
        <f t="shared" si="32"/>
        <v>25356</v>
      </c>
      <c r="U260" s="34">
        <f t="shared" si="35"/>
        <v>95400</v>
      </c>
      <c r="V260" s="35">
        <f t="shared" si="36"/>
        <v>0</v>
      </c>
      <c r="W260" s="35">
        <f t="shared" si="33"/>
        <v>0</v>
      </c>
      <c r="X260" s="36">
        <f t="shared" si="38"/>
        <v>0</v>
      </c>
      <c r="Y260" s="37">
        <f t="shared" si="37"/>
        <v>95400</v>
      </c>
    </row>
    <row r="261" spans="1:25" s="2" customFormat="1" x14ac:dyDescent="0.25">
      <c r="A261" s="40" t="s">
        <v>20</v>
      </c>
      <c r="B261" s="38" t="s">
        <v>180</v>
      </c>
      <c r="C261" s="38" t="s">
        <v>562</v>
      </c>
      <c r="D261" s="38">
        <v>603317</v>
      </c>
      <c r="E261" s="39" t="s">
        <v>563</v>
      </c>
      <c r="F261" s="38">
        <v>50409964</v>
      </c>
      <c r="G261" s="39" t="s">
        <v>236</v>
      </c>
      <c r="H261" s="38" t="s">
        <v>20</v>
      </c>
      <c r="I261" s="39" t="s">
        <v>38</v>
      </c>
      <c r="J261" s="39" t="s">
        <v>39</v>
      </c>
      <c r="K261" s="39" t="s">
        <v>571</v>
      </c>
      <c r="L261" s="26" t="b">
        <f t="shared" ref="L261:L324" si="39">F261=D261</f>
        <v>0</v>
      </c>
      <c r="M261" s="41"/>
      <c r="N261" s="42">
        <v>44</v>
      </c>
      <c r="O261" s="28">
        <v>1.3</v>
      </c>
      <c r="P261" s="43">
        <f t="shared" ref="P261:P324" si="40">N261+O261</f>
        <v>45.3</v>
      </c>
      <c r="Q261" s="44">
        <v>130</v>
      </c>
      <c r="R261" s="45">
        <v>0</v>
      </c>
      <c r="S261" s="32">
        <f t="shared" si="34"/>
        <v>70668</v>
      </c>
      <c r="T261" s="33">
        <f t="shared" ref="T261:T324" si="41">ROUND(S261*IF(B261="K",0.3595,0.362),0)</f>
        <v>25582</v>
      </c>
      <c r="U261" s="34">
        <f t="shared" si="35"/>
        <v>96250</v>
      </c>
      <c r="V261" s="35">
        <f t="shared" si="36"/>
        <v>0</v>
      </c>
      <c r="W261" s="35">
        <f t="shared" ref="W261:W324" si="42">ROUND(V261*IF(B261="K",0.3595,0.362),0)</f>
        <v>0</v>
      </c>
      <c r="X261" s="36">
        <f t="shared" si="38"/>
        <v>0</v>
      </c>
      <c r="Y261" s="37">
        <f t="shared" si="37"/>
        <v>96250</v>
      </c>
    </row>
    <row r="262" spans="1:25" s="2" customFormat="1" x14ac:dyDescent="0.25">
      <c r="A262" s="40" t="s">
        <v>20</v>
      </c>
      <c r="B262" s="38" t="s">
        <v>180</v>
      </c>
      <c r="C262" s="38" t="s">
        <v>572</v>
      </c>
      <c r="D262" s="38">
        <v>304557</v>
      </c>
      <c r="E262" s="39" t="s">
        <v>573</v>
      </c>
      <c r="F262" s="38">
        <v>30794986</v>
      </c>
      <c r="G262" s="39" t="s">
        <v>188</v>
      </c>
      <c r="H262" s="38" t="s">
        <v>20</v>
      </c>
      <c r="I262" s="39" t="s">
        <v>38</v>
      </c>
      <c r="J262" s="39" t="s">
        <v>115</v>
      </c>
      <c r="K262" s="39" t="s">
        <v>574</v>
      </c>
      <c r="L262" s="26" t="b">
        <f t="shared" si="39"/>
        <v>0</v>
      </c>
      <c r="M262" s="41"/>
      <c r="N262" s="42">
        <v>13</v>
      </c>
      <c r="O262" s="28">
        <v>0</v>
      </c>
      <c r="P262" s="43">
        <f t="shared" si="40"/>
        <v>13</v>
      </c>
      <c r="Q262" s="44">
        <v>130</v>
      </c>
      <c r="R262" s="45">
        <v>0</v>
      </c>
      <c r="S262" s="32">
        <f t="shared" ref="S262:S325" si="43">ROUND(P262*Q262*12,0)</f>
        <v>20280</v>
      </c>
      <c r="T262" s="33">
        <f t="shared" si="41"/>
        <v>7341</v>
      </c>
      <c r="U262" s="34">
        <f t="shared" ref="U262:U325" si="44">S262+T262</f>
        <v>27621</v>
      </c>
      <c r="V262" s="35">
        <f t="shared" ref="V262:V325" si="45">ROUND(P262*R262*12,0)</f>
        <v>0</v>
      </c>
      <c r="W262" s="35">
        <f t="shared" si="42"/>
        <v>0</v>
      </c>
      <c r="X262" s="36">
        <f t="shared" si="38"/>
        <v>0</v>
      </c>
      <c r="Y262" s="37">
        <f t="shared" ref="Y262:Y325" si="46">U262+X262</f>
        <v>27621</v>
      </c>
    </row>
    <row r="263" spans="1:25" s="2" customFormat="1" x14ac:dyDescent="0.25">
      <c r="A263" s="40" t="s">
        <v>20</v>
      </c>
      <c r="B263" s="38" t="s">
        <v>180</v>
      </c>
      <c r="C263" s="38" t="s">
        <v>572</v>
      </c>
      <c r="D263" s="38">
        <v>304557</v>
      </c>
      <c r="E263" s="39" t="s">
        <v>573</v>
      </c>
      <c r="F263" s="38">
        <v>31768849</v>
      </c>
      <c r="G263" s="39" t="s">
        <v>207</v>
      </c>
      <c r="H263" s="38" t="s">
        <v>20</v>
      </c>
      <c r="I263" s="39" t="s">
        <v>38</v>
      </c>
      <c r="J263" s="39" t="s">
        <v>115</v>
      </c>
      <c r="K263" s="39" t="s">
        <v>575</v>
      </c>
      <c r="L263" s="26" t="b">
        <f t="shared" si="39"/>
        <v>0</v>
      </c>
      <c r="M263" s="41"/>
      <c r="N263" s="42">
        <v>55</v>
      </c>
      <c r="O263" s="28">
        <v>7</v>
      </c>
      <c r="P263" s="43">
        <f t="shared" si="40"/>
        <v>62</v>
      </c>
      <c r="Q263" s="44">
        <v>130</v>
      </c>
      <c r="R263" s="45">
        <v>0</v>
      </c>
      <c r="S263" s="32">
        <f t="shared" si="43"/>
        <v>96720</v>
      </c>
      <c r="T263" s="33">
        <f t="shared" si="41"/>
        <v>35013</v>
      </c>
      <c r="U263" s="34">
        <f t="shared" si="44"/>
        <v>131733</v>
      </c>
      <c r="V263" s="35">
        <f t="shared" si="45"/>
        <v>0</v>
      </c>
      <c r="W263" s="35">
        <f t="shared" si="42"/>
        <v>0</v>
      </c>
      <c r="X263" s="36">
        <f t="shared" si="38"/>
        <v>0</v>
      </c>
      <c r="Y263" s="37">
        <f t="shared" si="46"/>
        <v>131733</v>
      </c>
    </row>
    <row r="264" spans="1:25" s="2" customFormat="1" x14ac:dyDescent="0.25">
      <c r="A264" s="40" t="s">
        <v>20</v>
      </c>
      <c r="B264" s="38" t="s">
        <v>180</v>
      </c>
      <c r="C264" s="38" t="s">
        <v>572</v>
      </c>
      <c r="D264" s="38">
        <v>304557</v>
      </c>
      <c r="E264" s="39" t="s">
        <v>573</v>
      </c>
      <c r="F264" s="38">
        <v>31810420</v>
      </c>
      <c r="G264" s="39" t="s">
        <v>188</v>
      </c>
      <c r="H264" s="38" t="s">
        <v>20</v>
      </c>
      <c r="I264" s="39" t="s">
        <v>38</v>
      </c>
      <c r="J264" s="39" t="s">
        <v>115</v>
      </c>
      <c r="K264" s="39" t="s">
        <v>576</v>
      </c>
      <c r="L264" s="26" t="b">
        <f t="shared" si="39"/>
        <v>0</v>
      </c>
      <c r="M264" s="41"/>
      <c r="N264" s="42">
        <v>13</v>
      </c>
      <c r="O264" s="28">
        <v>1</v>
      </c>
      <c r="P264" s="43">
        <f t="shared" si="40"/>
        <v>14</v>
      </c>
      <c r="Q264" s="44">
        <v>130</v>
      </c>
      <c r="R264" s="45">
        <v>0</v>
      </c>
      <c r="S264" s="32">
        <f t="shared" si="43"/>
        <v>21840</v>
      </c>
      <c r="T264" s="33">
        <f t="shared" si="41"/>
        <v>7906</v>
      </c>
      <c r="U264" s="34">
        <f t="shared" si="44"/>
        <v>29746</v>
      </c>
      <c r="V264" s="35">
        <f t="shared" si="45"/>
        <v>0</v>
      </c>
      <c r="W264" s="35">
        <f t="shared" si="42"/>
        <v>0</v>
      </c>
      <c r="X264" s="36">
        <f t="shared" si="38"/>
        <v>0</v>
      </c>
      <c r="Y264" s="37">
        <f t="shared" si="46"/>
        <v>29746</v>
      </c>
    </row>
    <row r="265" spans="1:25" s="2" customFormat="1" x14ac:dyDescent="0.25">
      <c r="A265" s="40" t="s">
        <v>20</v>
      </c>
      <c r="B265" s="38" t="s">
        <v>180</v>
      </c>
      <c r="C265" s="38" t="s">
        <v>572</v>
      </c>
      <c r="D265" s="38">
        <v>304557</v>
      </c>
      <c r="E265" s="39" t="s">
        <v>573</v>
      </c>
      <c r="F265" s="38">
        <v>31810497</v>
      </c>
      <c r="G265" s="39" t="s">
        <v>577</v>
      </c>
      <c r="H265" s="38" t="s">
        <v>20</v>
      </c>
      <c r="I265" s="39" t="s">
        <v>38</v>
      </c>
      <c r="J265" s="39" t="s">
        <v>115</v>
      </c>
      <c r="K265" s="39" t="s">
        <v>578</v>
      </c>
      <c r="L265" s="26" t="b">
        <f t="shared" si="39"/>
        <v>0</v>
      </c>
      <c r="M265" s="41"/>
      <c r="N265" s="42">
        <v>67</v>
      </c>
      <c r="O265" s="28">
        <v>4</v>
      </c>
      <c r="P265" s="43">
        <f t="shared" si="40"/>
        <v>71</v>
      </c>
      <c r="Q265" s="44">
        <v>130</v>
      </c>
      <c r="R265" s="45">
        <v>0</v>
      </c>
      <c r="S265" s="32">
        <f t="shared" si="43"/>
        <v>110760</v>
      </c>
      <c r="T265" s="33">
        <f t="shared" si="41"/>
        <v>40095</v>
      </c>
      <c r="U265" s="34">
        <f t="shared" si="44"/>
        <v>150855</v>
      </c>
      <c r="V265" s="35">
        <f t="shared" si="45"/>
        <v>0</v>
      </c>
      <c r="W265" s="35">
        <f t="shared" si="42"/>
        <v>0</v>
      </c>
      <c r="X265" s="36">
        <f t="shared" si="38"/>
        <v>0</v>
      </c>
      <c r="Y265" s="37">
        <f t="shared" si="46"/>
        <v>150855</v>
      </c>
    </row>
    <row r="266" spans="1:25" s="2" customFormat="1" x14ac:dyDescent="0.25">
      <c r="A266" s="40" t="s">
        <v>20</v>
      </c>
      <c r="B266" s="38" t="s">
        <v>180</v>
      </c>
      <c r="C266" s="38" t="s">
        <v>572</v>
      </c>
      <c r="D266" s="38">
        <v>304557</v>
      </c>
      <c r="E266" s="39" t="s">
        <v>573</v>
      </c>
      <c r="F266" s="38">
        <v>31810501</v>
      </c>
      <c r="G266" s="39" t="s">
        <v>188</v>
      </c>
      <c r="H266" s="38" t="s">
        <v>20</v>
      </c>
      <c r="I266" s="39" t="s">
        <v>38</v>
      </c>
      <c r="J266" s="39" t="s">
        <v>115</v>
      </c>
      <c r="K266" s="39" t="s">
        <v>579</v>
      </c>
      <c r="L266" s="26" t="b">
        <f t="shared" si="39"/>
        <v>0</v>
      </c>
      <c r="M266" s="41"/>
      <c r="N266" s="42">
        <v>8</v>
      </c>
      <c r="O266" s="28">
        <v>0</v>
      </c>
      <c r="P266" s="43">
        <f t="shared" si="40"/>
        <v>8</v>
      </c>
      <c r="Q266" s="44">
        <v>130</v>
      </c>
      <c r="R266" s="45">
        <v>0</v>
      </c>
      <c r="S266" s="32">
        <f t="shared" si="43"/>
        <v>12480</v>
      </c>
      <c r="T266" s="33">
        <f t="shared" si="41"/>
        <v>4518</v>
      </c>
      <c r="U266" s="34">
        <f t="shared" si="44"/>
        <v>16998</v>
      </c>
      <c r="V266" s="35">
        <f t="shared" si="45"/>
        <v>0</v>
      </c>
      <c r="W266" s="35">
        <f t="shared" si="42"/>
        <v>0</v>
      </c>
      <c r="X266" s="36">
        <f t="shared" si="38"/>
        <v>0</v>
      </c>
      <c r="Y266" s="37">
        <f t="shared" si="46"/>
        <v>16998</v>
      </c>
    </row>
    <row r="267" spans="1:25" s="2" customFormat="1" x14ac:dyDescent="0.25">
      <c r="A267" s="40" t="s">
        <v>20</v>
      </c>
      <c r="B267" s="38" t="s">
        <v>180</v>
      </c>
      <c r="C267" s="38" t="s">
        <v>572</v>
      </c>
      <c r="D267" s="38">
        <v>304557</v>
      </c>
      <c r="E267" s="39" t="s">
        <v>573</v>
      </c>
      <c r="F267" s="38">
        <v>36063983</v>
      </c>
      <c r="G267" s="39" t="s">
        <v>188</v>
      </c>
      <c r="H267" s="38" t="s">
        <v>20</v>
      </c>
      <c r="I267" s="39" t="s">
        <v>38</v>
      </c>
      <c r="J267" s="39" t="s">
        <v>115</v>
      </c>
      <c r="K267" s="39" t="s">
        <v>580</v>
      </c>
      <c r="L267" s="26" t="b">
        <f t="shared" si="39"/>
        <v>0</v>
      </c>
      <c r="M267" s="41"/>
      <c r="N267" s="42">
        <v>11</v>
      </c>
      <c r="O267" s="28">
        <v>0</v>
      </c>
      <c r="P267" s="43">
        <f t="shared" si="40"/>
        <v>11</v>
      </c>
      <c r="Q267" s="44">
        <v>130</v>
      </c>
      <c r="R267" s="45">
        <v>0</v>
      </c>
      <c r="S267" s="32">
        <f t="shared" si="43"/>
        <v>17160</v>
      </c>
      <c r="T267" s="33">
        <f t="shared" si="41"/>
        <v>6212</v>
      </c>
      <c r="U267" s="34">
        <f t="shared" si="44"/>
        <v>23372</v>
      </c>
      <c r="V267" s="35">
        <f t="shared" si="45"/>
        <v>0</v>
      </c>
      <c r="W267" s="35">
        <f t="shared" si="42"/>
        <v>0</v>
      </c>
      <c r="X267" s="36">
        <f t="shared" si="38"/>
        <v>0</v>
      </c>
      <c r="Y267" s="37">
        <f t="shared" si="46"/>
        <v>23372</v>
      </c>
    </row>
    <row r="268" spans="1:25" s="2" customFormat="1" x14ac:dyDescent="0.25">
      <c r="A268" s="40" t="s">
        <v>20</v>
      </c>
      <c r="B268" s="38" t="s">
        <v>180</v>
      </c>
      <c r="C268" s="38" t="s">
        <v>572</v>
      </c>
      <c r="D268" s="38">
        <v>304557</v>
      </c>
      <c r="E268" s="39" t="s">
        <v>573</v>
      </c>
      <c r="F268" s="38">
        <v>36063991</v>
      </c>
      <c r="G268" s="39" t="s">
        <v>188</v>
      </c>
      <c r="H268" s="38" t="s">
        <v>20</v>
      </c>
      <c r="I268" s="39" t="s">
        <v>38</v>
      </c>
      <c r="J268" s="39" t="s">
        <v>115</v>
      </c>
      <c r="K268" s="39" t="s">
        <v>581</v>
      </c>
      <c r="L268" s="26" t="b">
        <f t="shared" si="39"/>
        <v>0</v>
      </c>
      <c r="M268" s="41"/>
      <c r="N268" s="42">
        <v>15</v>
      </c>
      <c r="O268" s="28">
        <v>0</v>
      </c>
      <c r="P268" s="43">
        <f t="shared" si="40"/>
        <v>15</v>
      </c>
      <c r="Q268" s="44">
        <v>130</v>
      </c>
      <c r="R268" s="45">
        <v>0</v>
      </c>
      <c r="S268" s="32">
        <f t="shared" si="43"/>
        <v>23400</v>
      </c>
      <c r="T268" s="33">
        <f t="shared" si="41"/>
        <v>8471</v>
      </c>
      <c r="U268" s="34">
        <f t="shared" si="44"/>
        <v>31871</v>
      </c>
      <c r="V268" s="35">
        <f t="shared" si="45"/>
        <v>0</v>
      </c>
      <c r="W268" s="35">
        <f t="shared" si="42"/>
        <v>0</v>
      </c>
      <c r="X268" s="36">
        <f t="shared" si="38"/>
        <v>0</v>
      </c>
      <c r="Y268" s="37">
        <f t="shared" si="46"/>
        <v>31871</v>
      </c>
    </row>
    <row r="269" spans="1:25" s="2" customFormat="1" x14ac:dyDescent="0.25">
      <c r="A269" s="40" t="s">
        <v>20</v>
      </c>
      <c r="B269" s="38" t="s">
        <v>180</v>
      </c>
      <c r="C269" s="38" t="s">
        <v>572</v>
      </c>
      <c r="D269" s="38">
        <v>304557</v>
      </c>
      <c r="E269" s="39" t="s">
        <v>573</v>
      </c>
      <c r="F269" s="38">
        <v>42133980</v>
      </c>
      <c r="G269" s="39" t="s">
        <v>188</v>
      </c>
      <c r="H269" s="38" t="s">
        <v>20</v>
      </c>
      <c r="I269" s="39" t="s">
        <v>38</v>
      </c>
      <c r="J269" s="39" t="s">
        <v>115</v>
      </c>
      <c r="K269" s="39" t="s">
        <v>582</v>
      </c>
      <c r="L269" s="26" t="b">
        <f t="shared" si="39"/>
        <v>0</v>
      </c>
      <c r="M269" s="41"/>
      <c r="N269" s="42">
        <v>9</v>
      </c>
      <c r="O269" s="28">
        <v>0</v>
      </c>
      <c r="P269" s="43">
        <f t="shared" si="40"/>
        <v>9</v>
      </c>
      <c r="Q269" s="44">
        <v>130</v>
      </c>
      <c r="R269" s="45">
        <v>0</v>
      </c>
      <c r="S269" s="32">
        <f t="shared" si="43"/>
        <v>14040</v>
      </c>
      <c r="T269" s="33">
        <f t="shared" si="41"/>
        <v>5082</v>
      </c>
      <c r="U269" s="34">
        <f t="shared" si="44"/>
        <v>19122</v>
      </c>
      <c r="V269" s="35">
        <f t="shared" si="45"/>
        <v>0</v>
      </c>
      <c r="W269" s="35">
        <f t="shared" si="42"/>
        <v>0</v>
      </c>
      <c r="X269" s="36">
        <f t="shared" si="38"/>
        <v>0</v>
      </c>
      <c r="Y269" s="37">
        <f t="shared" si="46"/>
        <v>19122</v>
      </c>
    </row>
    <row r="270" spans="1:25" s="2" customFormat="1" x14ac:dyDescent="0.25">
      <c r="A270" s="40" t="s">
        <v>20</v>
      </c>
      <c r="B270" s="38" t="s">
        <v>180</v>
      </c>
      <c r="C270" s="38" t="s">
        <v>572</v>
      </c>
      <c r="D270" s="38">
        <v>304557</v>
      </c>
      <c r="E270" s="39" t="s">
        <v>573</v>
      </c>
      <c r="F270" s="38">
        <v>53099168</v>
      </c>
      <c r="G270" s="39" t="s">
        <v>188</v>
      </c>
      <c r="H270" s="38" t="s">
        <v>20</v>
      </c>
      <c r="I270" s="39" t="s">
        <v>38</v>
      </c>
      <c r="J270" s="39" t="s">
        <v>115</v>
      </c>
      <c r="K270" s="39" t="s">
        <v>583</v>
      </c>
      <c r="L270" s="26" t="b">
        <f t="shared" si="39"/>
        <v>0</v>
      </c>
      <c r="M270" s="41"/>
      <c r="N270" s="42">
        <v>9</v>
      </c>
      <c r="O270" s="28">
        <v>0</v>
      </c>
      <c r="P270" s="43">
        <f t="shared" si="40"/>
        <v>9</v>
      </c>
      <c r="Q270" s="44">
        <v>130</v>
      </c>
      <c r="R270" s="45">
        <v>0</v>
      </c>
      <c r="S270" s="32">
        <f t="shared" si="43"/>
        <v>14040</v>
      </c>
      <c r="T270" s="33">
        <f t="shared" si="41"/>
        <v>5082</v>
      </c>
      <c r="U270" s="34">
        <f t="shared" si="44"/>
        <v>19122</v>
      </c>
      <c r="V270" s="35">
        <f t="shared" si="45"/>
        <v>0</v>
      </c>
      <c r="W270" s="35">
        <f t="shared" si="42"/>
        <v>0</v>
      </c>
      <c r="X270" s="36">
        <f t="shared" si="38"/>
        <v>0</v>
      </c>
      <c r="Y270" s="37">
        <f t="shared" si="46"/>
        <v>19122</v>
      </c>
    </row>
    <row r="271" spans="1:25" s="2" customFormat="1" x14ac:dyDescent="0.25">
      <c r="A271" s="40" t="s">
        <v>20</v>
      </c>
      <c r="B271" s="38" t="s">
        <v>180</v>
      </c>
      <c r="C271" s="38" t="s">
        <v>572</v>
      </c>
      <c r="D271" s="38">
        <v>304557</v>
      </c>
      <c r="E271" s="39" t="s">
        <v>573</v>
      </c>
      <c r="F271" s="38">
        <v>54565375</v>
      </c>
      <c r="G271" s="39" t="s">
        <v>207</v>
      </c>
      <c r="H271" s="38" t="s">
        <v>20</v>
      </c>
      <c r="I271" s="39" t="s">
        <v>38</v>
      </c>
      <c r="J271" s="39" t="s">
        <v>115</v>
      </c>
      <c r="K271" s="39" t="s">
        <v>584</v>
      </c>
      <c r="L271" s="26" t="b">
        <f t="shared" si="39"/>
        <v>0</v>
      </c>
      <c r="M271" s="41"/>
      <c r="N271" s="42">
        <v>28</v>
      </c>
      <c r="O271" s="28">
        <v>3.3</v>
      </c>
      <c r="P271" s="43">
        <f t="shared" si="40"/>
        <v>31.3</v>
      </c>
      <c r="Q271" s="44">
        <v>130</v>
      </c>
      <c r="R271" s="45">
        <v>0</v>
      </c>
      <c r="S271" s="32">
        <f t="shared" si="43"/>
        <v>48828</v>
      </c>
      <c r="T271" s="33">
        <f t="shared" si="41"/>
        <v>17676</v>
      </c>
      <c r="U271" s="34">
        <f t="shared" si="44"/>
        <v>66504</v>
      </c>
      <c r="V271" s="35">
        <f t="shared" si="45"/>
        <v>0</v>
      </c>
      <c r="W271" s="35">
        <f t="shared" si="42"/>
        <v>0</v>
      </c>
      <c r="X271" s="36">
        <f t="shared" si="38"/>
        <v>0</v>
      </c>
      <c r="Y271" s="37">
        <f t="shared" si="46"/>
        <v>66504</v>
      </c>
    </row>
    <row r="272" spans="1:25" s="2" customFormat="1" x14ac:dyDescent="0.25">
      <c r="A272" s="40" t="s">
        <v>20</v>
      </c>
      <c r="B272" s="38" t="s">
        <v>180</v>
      </c>
      <c r="C272" s="38" t="s">
        <v>572</v>
      </c>
      <c r="D272" s="38">
        <v>304557</v>
      </c>
      <c r="E272" s="39" t="s">
        <v>573</v>
      </c>
      <c r="F272" s="38">
        <v>56461470</v>
      </c>
      <c r="G272" s="39" t="s">
        <v>188</v>
      </c>
      <c r="H272" s="38" t="s">
        <v>20</v>
      </c>
      <c r="I272" s="39" t="s">
        <v>38</v>
      </c>
      <c r="J272" s="39" t="s">
        <v>115</v>
      </c>
      <c r="K272" s="39" t="s">
        <v>585</v>
      </c>
      <c r="L272" s="26" t="b">
        <f t="shared" si="39"/>
        <v>0</v>
      </c>
      <c r="M272" s="41"/>
      <c r="N272" s="42">
        <v>6</v>
      </c>
      <c r="O272" s="28">
        <v>0</v>
      </c>
      <c r="P272" s="43">
        <f t="shared" si="40"/>
        <v>6</v>
      </c>
      <c r="Q272" s="44">
        <v>130</v>
      </c>
      <c r="R272" s="45">
        <v>0</v>
      </c>
      <c r="S272" s="32">
        <f t="shared" si="43"/>
        <v>9360</v>
      </c>
      <c r="T272" s="33">
        <f t="shared" si="41"/>
        <v>3388</v>
      </c>
      <c r="U272" s="34">
        <f t="shared" si="44"/>
        <v>12748</v>
      </c>
      <c r="V272" s="35">
        <f t="shared" si="45"/>
        <v>0</v>
      </c>
      <c r="W272" s="35">
        <f t="shared" si="42"/>
        <v>0</v>
      </c>
      <c r="X272" s="36">
        <f t="shared" si="38"/>
        <v>0</v>
      </c>
      <c r="Y272" s="37">
        <f t="shared" si="46"/>
        <v>12748</v>
      </c>
    </row>
    <row r="273" spans="1:25" s="2" customFormat="1" x14ac:dyDescent="0.25">
      <c r="A273" s="40" t="s">
        <v>20</v>
      </c>
      <c r="B273" s="38" t="s">
        <v>180</v>
      </c>
      <c r="C273" s="38" t="s">
        <v>586</v>
      </c>
      <c r="D273" s="38">
        <v>304565</v>
      </c>
      <c r="E273" s="39" t="s">
        <v>587</v>
      </c>
      <c r="F273" s="38">
        <v>42447402</v>
      </c>
      <c r="G273" s="39" t="s">
        <v>588</v>
      </c>
      <c r="H273" s="38" t="s">
        <v>20</v>
      </c>
      <c r="I273" s="39" t="s">
        <v>38</v>
      </c>
      <c r="J273" s="39" t="s">
        <v>589</v>
      </c>
      <c r="K273" s="39" t="s">
        <v>590</v>
      </c>
      <c r="L273" s="26" t="b">
        <f t="shared" si="39"/>
        <v>0</v>
      </c>
      <c r="M273" s="41"/>
      <c r="N273" s="42">
        <v>37.6</v>
      </c>
      <c r="O273" s="28">
        <v>1</v>
      </c>
      <c r="P273" s="43">
        <f t="shared" si="40"/>
        <v>38.6</v>
      </c>
      <c r="Q273" s="44">
        <v>130</v>
      </c>
      <c r="R273" s="45">
        <v>0</v>
      </c>
      <c r="S273" s="32">
        <f t="shared" si="43"/>
        <v>60216</v>
      </c>
      <c r="T273" s="33">
        <f t="shared" si="41"/>
        <v>21798</v>
      </c>
      <c r="U273" s="34">
        <f t="shared" si="44"/>
        <v>82014</v>
      </c>
      <c r="V273" s="35">
        <f t="shared" si="45"/>
        <v>0</v>
      </c>
      <c r="W273" s="35">
        <f t="shared" si="42"/>
        <v>0</v>
      </c>
      <c r="X273" s="36">
        <f t="shared" si="38"/>
        <v>0</v>
      </c>
      <c r="Y273" s="37">
        <f t="shared" si="46"/>
        <v>82014</v>
      </c>
    </row>
    <row r="274" spans="1:25" s="2" customFormat="1" x14ac:dyDescent="0.25">
      <c r="A274" s="40" t="s">
        <v>20</v>
      </c>
      <c r="B274" s="38" t="s">
        <v>180</v>
      </c>
      <c r="C274" s="38" t="s">
        <v>586</v>
      </c>
      <c r="D274" s="38">
        <v>304565</v>
      </c>
      <c r="E274" s="39" t="s">
        <v>587</v>
      </c>
      <c r="F274" s="38">
        <v>42447470</v>
      </c>
      <c r="G274" s="39" t="s">
        <v>188</v>
      </c>
      <c r="H274" s="38" t="s">
        <v>20</v>
      </c>
      <c r="I274" s="39" t="s">
        <v>38</v>
      </c>
      <c r="J274" s="39" t="s">
        <v>589</v>
      </c>
      <c r="K274" s="39" t="s">
        <v>591</v>
      </c>
      <c r="L274" s="26" t="b">
        <f t="shared" si="39"/>
        <v>0</v>
      </c>
      <c r="M274" s="41"/>
      <c r="N274" s="42">
        <v>19</v>
      </c>
      <c r="O274" s="28">
        <v>0</v>
      </c>
      <c r="P274" s="43">
        <f t="shared" si="40"/>
        <v>19</v>
      </c>
      <c r="Q274" s="44">
        <v>130</v>
      </c>
      <c r="R274" s="45">
        <v>0</v>
      </c>
      <c r="S274" s="32">
        <f t="shared" si="43"/>
        <v>29640</v>
      </c>
      <c r="T274" s="33">
        <f t="shared" si="41"/>
        <v>10730</v>
      </c>
      <c r="U274" s="34">
        <f t="shared" si="44"/>
        <v>40370</v>
      </c>
      <c r="V274" s="35">
        <f t="shared" si="45"/>
        <v>0</v>
      </c>
      <c r="W274" s="35">
        <f t="shared" si="42"/>
        <v>0</v>
      </c>
      <c r="X274" s="36">
        <f t="shared" si="38"/>
        <v>0</v>
      </c>
      <c r="Y274" s="37">
        <f t="shared" si="46"/>
        <v>40370</v>
      </c>
    </row>
    <row r="275" spans="1:25" s="2" customFormat="1" x14ac:dyDescent="0.25">
      <c r="A275" s="40" t="s">
        <v>20</v>
      </c>
      <c r="B275" s="38" t="s">
        <v>180</v>
      </c>
      <c r="C275" s="38" t="s">
        <v>592</v>
      </c>
      <c r="D275" s="38">
        <v>603392</v>
      </c>
      <c r="E275" s="39" t="s">
        <v>593</v>
      </c>
      <c r="F275" s="38">
        <v>31780865</v>
      </c>
      <c r="G275" s="39" t="s">
        <v>207</v>
      </c>
      <c r="H275" s="38" t="s">
        <v>20</v>
      </c>
      <c r="I275" s="39" t="s">
        <v>25</v>
      </c>
      <c r="J275" s="39" t="s">
        <v>594</v>
      </c>
      <c r="K275" s="39" t="s">
        <v>595</v>
      </c>
      <c r="L275" s="26" t="b">
        <f t="shared" si="39"/>
        <v>0</v>
      </c>
      <c r="M275" s="41"/>
      <c r="N275" s="42">
        <v>66.900000000000006</v>
      </c>
      <c r="O275" s="28">
        <v>3</v>
      </c>
      <c r="P275" s="43">
        <f t="shared" si="40"/>
        <v>69.900000000000006</v>
      </c>
      <c r="Q275" s="44">
        <v>130</v>
      </c>
      <c r="R275" s="45">
        <v>0</v>
      </c>
      <c r="S275" s="32">
        <f t="shared" si="43"/>
        <v>109044</v>
      </c>
      <c r="T275" s="33">
        <f t="shared" si="41"/>
        <v>39474</v>
      </c>
      <c r="U275" s="34">
        <f t="shared" si="44"/>
        <v>148518</v>
      </c>
      <c r="V275" s="35">
        <f t="shared" si="45"/>
        <v>0</v>
      </c>
      <c r="W275" s="35">
        <f t="shared" si="42"/>
        <v>0</v>
      </c>
      <c r="X275" s="36">
        <f t="shared" si="38"/>
        <v>0</v>
      </c>
      <c r="Y275" s="37">
        <f t="shared" si="46"/>
        <v>148518</v>
      </c>
    </row>
    <row r="276" spans="1:25" s="2" customFormat="1" x14ac:dyDescent="0.25">
      <c r="A276" s="40" t="s">
        <v>20</v>
      </c>
      <c r="B276" s="38" t="s">
        <v>180</v>
      </c>
      <c r="C276" s="38" t="s">
        <v>592</v>
      </c>
      <c r="D276" s="38">
        <v>603392</v>
      </c>
      <c r="E276" s="39" t="s">
        <v>593</v>
      </c>
      <c r="F276" s="38">
        <v>31808999</v>
      </c>
      <c r="G276" s="39" t="s">
        <v>188</v>
      </c>
      <c r="H276" s="38" t="s">
        <v>20</v>
      </c>
      <c r="I276" s="39" t="s">
        <v>25</v>
      </c>
      <c r="J276" s="39" t="s">
        <v>594</v>
      </c>
      <c r="K276" s="39" t="s">
        <v>596</v>
      </c>
      <c r="L276" s="26" t="b">
        <f t="shared" si="39"/>
        <v>0</v>
      </c>
      <c r="M276" s="41"/>
      <c r="N276" s="42">
        <v>33.5</v>
      </c>
      <c r="O276" s="28">
        <v>0.8</v>
      </c>
      <c r="P276" s="43">
        <f t="shared" si="40"/>
        <v>34.299999999999997</v>
      </c>
      <c r="Q276" s="44">
        <v>130</v>
      </c>
      <c r="R276" s="45">
        <v>0</v>
      </c>
      <c r="S276" s="32">
        <f t="shared" si="43"/>
        <v>53508</v>
      </c>
      <c r="T276" s="33">
        <f t="shared" si="41"/>
        <v>19370</v>
      </c>
      <c r="U276" s="34">
        <f t="shared" si="44"/>
        <v>72878</v>
      </c>
      <c r="V276" s="35">
        <f t="shared" si="45"/>
        <v>0</v>
      </c>
      <c r="W276" s="35">
        <f t="shared" si="42"/>
        <v>0</v>
      </c>
      <c r="X276" s="36">
        <f t="shared" si="38"/>
        <v>0</v>
      </c>
      <c r="Y276" s="37">
        <f t="shared" si="46"/>
        <v>72878</v>
      </c>
    </row>
    <row r="277" spans="1:25" s="2" customFormat="1" x14ac:dyDescent="0.25">
      <c r="A277" s="40" t="s">
        <v>20</v>
      </c>
      <c r="B277" s="38" t="s">
        <v>180</v>
      </c>
      <c r="C277" s="38" t="s">
        <v>592</v>
      </c>
      <c r="D277" s="38">
        <v>603392</v>
      </c>
      <c r="E277" s="39" t="s">
        <v>593</v>
      </c>
      <c r="F277" s="38">
        <v>31809006</v>
      </c>
      <c r="G277" s="39" t="s">
        <v>188</v>
      </c>
      <c r="H277" s="38" t="s">
        <v>20</v>
      </c>
      <c r="I277" s="39" t="s">
        <v>25</v>
      </c>
      <c r="J277" s="39" t="s">
        <v>594</v>
      </c>
      <c r="K277" s="39" t="s">
        <v>597</v>
      </c>
      <c r="L277" s="26" t="b">
        <f t="shared" si="39"/>
        <v>0</v>
      </c>
      <c r="M277" s="41"/>
      <c r="N277" s="42">
        <v>38</v>
      </c>
      <c r="O277" s="28">
        <v>0.8</v>
      </c>
      <c r="P277" s="43">
        <f t="shared" si="40"/>
        <v>38.799999999999997</v>
      </c>
      <c r="Q277" s="44">
        <v>130</v>
      </c>
      <c r="R277" s="45">
        <v>0</v>
      </c>
      <c r="S277" s="32">
        <f t="shared" si="43"/>
        <v>60528</v>
      </c>
      <c r="T277" s="33">
        <f t="shared" si="41"/>
        <v>21911</v>
      </c>
      <c r="U277" s="34">
        <f t="shared" si="44"/>
        <v>82439</v>
      </c>
      <c r="V277" s="35">
        <f t="shared" si="45"/>
        <v>0</v>
      </c>
      <c r="W277" s="35">
        <f t="shared" si="42"/>
        <v>0</v>
      </c>
      <c r="X277" s="36">
        <f t="shared" si="38"/>
        <v>0</v>
      </c>
      <c r="Y277" s="37">
        <f t="shared" si="46"/>
        <v>82439</v>
      </c>
    </row>
    <row r="278" spans="1:25" s="2" customFormat="1" x14ac:dyDescent="0.25">
      <c r="A278" s="40" t="s">
        <v>20</v>
      </c>
      <c r="B278" s="38" t="s">
        <v>180</v>
      </c>
      <c r="C278" s="38" t="s">
        <v>592</v>
      </c>
      <c r="D278" s="38">
        <v>603392</v>
      </c>
      <c r="E278" s="39" t="s">
        <v>593</v>
      </c>
      <c r="F278" s="38">
        <v>36067334</v>
      </c>
      <c r="G278" s="39" t="s">
        <v>207</v>
      </c>
      <c r="H278" s="38" t="s">
        <v>20</v>
      </c>
      <c r="I278" s="39" t="s">
        <v>25</v>
      </c>
      <c r="J278" s="39" t="s">
        <v>594</v>
      </c>
      <c r="K278" s="39" t="s">
        <v>598</v>
      </c>
      <c r="L278" s="26" t="b">
        <f t="shared" si="39"/>
        <v>0</v>
      </c>
      <c r="M278" s="41"/>
      <c r="N278" s="42">
        <v>35.6</v>
      </c>
      <c r="O278" s="28">
        <v>1.7</v>
      </c>
      <c r="P278" s="43">
        <f t="shared" si="40"/>
        <v>37.300000000000004</v>
      </c>
      <c r="Q278" s="44">
        <v>130</v>
      </c>
      <c r="R278" s="45">
        <v>0</v>
      </c>
      <c r="S278" s="32">
        <f t="shared" si="43"/>
        <v>58188</v>
      </c>
      <c r="T278" s="33">
        <f t="shared" si="41"/>
        <v>21064</v>
      </c>
      <c r="U278" s="34">
        <f t="shared" si="44"/>
        <v>79252</v>
      </c>
      <c r="V278" s="35">
        <f t="shared" si="45"/>
        <v>0</v>
      </c>
      <c r="W278" s="35">
        <f t="shared" si="42"/>
        <v>0</v>
      </c>
      <c r="X278" s="36">
        <f t="shared" si="38"/>
        <v>0</v>
      </c>
      <c r="Y278" s="37">
        <f t="shared" si="46"/>
        <v>79252</v>
      </c>
    </row>
    <row r="279" spans="1:25" s="2" customFormat="1" x14ac:dyDescent="0.25">
      <c r="A279" s="40" t="s">
        <v>20</v>
      </c>
      <c r="B279" s="38" t="s">
        <v>180</v>
      </c>
      <c r="C279" s="38" t="s">
        <v>599</v>
      </c>
      <c r="D279" s="38">
        <v>603406</v>
      </c>
      <c r="E279" s="39" t="s">
        <v>600</v>
      </c>
      <c r="F279" s="38">
        <v>603406</v>
      </c>
      <c r="G279" s="39" t="s">
        <v>600</v>
      </c>
      <c r="H279" s="38" t="s">
        <v>20</v>
      </c>
      <c r="I279" s="39" t="s">
        <v>25</v>
      </c>
      <c r="J279" s="39" t="s">
        <v>33</v>
      </c>
      <c r="K279" s="39" t="s">
        <v>601</v>
      </c>
      <c r="L279" s="26" t="b">
        <f t="shared" si="39"/>
        <v>1</v>
      </c>
      <c r="M279" s="41"/>
      <c r="N279" s="42">
        <v>97</v>
      </c>
      <c r="O279" s="28">
        <v>0</v>
      </c>
      <c r="P279" s="43">
        <f t="shared" si="40"/>
        <v>97</v>
      </c>
      <c r="Q279" s="44">
        <v>130</v>
      </c>
      <c r="R279" s="45">
        <v>0</v>
      </c>
      <c r="S279" s="32">
        <f t="shared" si="43"/>
        <v>151320</v>
      </c>
      <c r="T279" s="33">
        <f t="shared" si="41"/>
        <v>54778</v>
      </c>
      <c r="U279" s="34">
        <f t="shared" si="44"/>
        <v>206098</v>
      </c>
      <c r="V279" s="35">
        <f t="shared" si="45"/>
        <v>0</v>
      </c>
      <c r="W279" s="35">
        <f t="shared" si="42"/>
        <v>0</v>
      </c>
      <c r="X279" s="36">
        <f t="shared" si="38"/>
        <v>0</v>
      </c>
      <c r="Y279" s="37">
        <f t="shared" si="46"/>
        <v>206098</v>
      </c>
    </row>
    <row r="280" spans="1:25" s="2" customFormat="1" x14ac:dyDescent="0.25">
      <c r="A280" s="40" t="s">
        <v>20</v>
      </c>
      <c r="B280" s="38" t="s">
        <v>180</v>
      </c>
      <c r="C280" s="38" t="s">
        <v>599</v>
      </c>
      <c r="D280" s="38">
        <v>603406</v>
      </c>
      <c r="E280" s="39" t="s">
        <v>600</v>
      </c>
      <c r="F280" s="38">
        <v>36060917</v>
      </c>
      <c r="G280" s="39" t="s">
        <v>207</v>
      </c>
      <c r="H280" s="38" t="s">
        <v>20</v>
      </c>
      <c r="I280" s="39" t="s">
        <v>25</v>
      </c>
      <c r="J280" s="39" t="s">
        <v>33</v>
      </c>
      <c r="K280" s="39" t="s">
        <v>602</v>
      </c>
      <c r="L280" s="26" t="b">
        <f t="shared" si="39"/>
        <v>0</v>
      </c>
      <c r="M280" s="41"/>
      <c r="N280" s="42">
        <v>44.8</v>
      </c>
      <c r="O280" s="28">
        <v>2</v>
      </c>
      <c r="P280" s="43">
        <f t="shared" si="40"/>
        <v>46.8</v>
      </c>
      <c r="Q280" s="44">
        <v>130</v>
      </c>
      <c r="R280" s="45">
        <v>0</v>
      </c>
      <c r="S280" s="32">
        <f t="shared" si="43"/>
        <v>73008</v>
      </c>
      <c r="T280" s="33">
        <f t="shared" si="41"/>
        <v>26429</v>
      </c>
      <c r="U280" s="34">
        <f t="shared" si="44"/>
        <v>99437</v>
      </c>
      <c r="V280" s="35">
        <f t="shared" si="45"/>
        <v>0</v>
      </c>
      <c r="W280" s="35">
        <f t="shared" si="42"/>
        <v>0</v>
      </c>
      <c r="X280" s="36">
        <f t="shared" si="38"/>
        <v>0</v>
      </c>
      <c r="Y280" s="37">
        <f t="shared" si="46"/>
        <v>99437</v>
      </c>
    </row>
    <row r="281" spans="1:25" s="2" customFormat="1" x14ac:dyDescent="0.25">
      <c r="A281" s="40" t="s">
        <v>20</v>
      </c>
      <c r="B281" s="38" t="s">
        <v>180</v>
      </c>
      <c r="C281" s="38" t="s">
        <v>599</v>
      </c>
      <c r="D281" s="38">
        <v>603406</v>
      </c>
      <c r="E281" s="39" t="s">
        <v>600</v>
      </c>
      <c r="F281" s="38">
        <v>36060976</v>
      </c>
      <c r="G281" s="39" t="s">
        <v>207</v>
      </c>
      <c r="H281" s="38" t="s">
        <v>20</v>
      </c>
      <c r="I281" s="39" t="s">
        <v>25</v>
      </c>
      <c r="J281" s="39" t="s">
        <v>33</v>
      </c>
      <c r="K281" s="39" t="s">
        <v>603</v>
      </c>
      <c r="L281" s="26" t="b">
        <f t="shared" si="39"/>
        <v>0</v>
      </c>
      <c r="M281" s="41"/>
      <c r="N281" s="42">
        <v>41.7</v>
      </c>
      <c r="O281" s="28">
        <v>4.3</v>
      </c>
      <c r="P281" s="43">
        <f t="shared" si="40"/>
        <v>46</v>
      </c>
      <c r="Q281" s="44">
        <v>130</v>
      </c>
      <c r="R281" s="45">
        <v>0</v>
      </c>
      <c r="S281" s="32">
        <f t="shared" si="43"/>
        <v>71760</v>
      </c>
      <c r="T281" s="33">
        <f t="shared" si="41"/>
        <v>25977</v>
      </c>
      <c r="U281" s="34">
        <f t="shared" si="44"/>
        <v>97737</v>
      </c>
      <c r="V281" s="35">
        <f t="shared" si="45"/>
        <v>0</v>
      </c>
      <c r="W281" s="35">
        <f t="shared" si="42"/>
        <v>0</v>
      </c>
      <c r="X281" s="36">
        <f t="shared" si="38"/>
        <v>0</v>
      </c>
      <c r="Y281" s="37">
        <f t="shared" si="46"/>
        <v>97737</v>
      </c>
    </row>
    <row r="282" spans="1:25" s="2" customFormat="1" x14ac:dyDescent="0.25">
      <c r="A282" s="40" t="s">
        <v>20</v>
      </c>
      <c r="B282" s="38" t="s">
        <v>180</v>
      </c>
      <c r="C282" s="38" t="s">
        <v>599</v>
      </c>
      <c r="D282" s="38">
        <v>603406</v>
      </c>
      <c r="E282" s="39" t="s">
        <v>600</v>
      </c>
      <c r="F282" s="38">
        <v>36071021</v>
      </c>
      <c r="G282" s="39" t="s">
        <v>207</v>
      </c>
      <c r="H282" s="38" t="s">
        <v>20</v>
      </c>
      <c r="I282" s="39" t="s">
        <v>25</v>
      </c>
      <c r="J282" s="39" t="s">
        <v>33</v>
      </c>
      <c r="K282" s="39" t="s">
        <v>604</v>
      </c>
      <c r="L282" s="26" t="b">
        <f t="shared" si="39"/>
        <v>0</v>
      </c>
      <c r="M282" s="41"/>
      <c r="N282" s="42">
        <v>37.5</v>
      </c>
      <c r="O282" s="28">
        <v>2</v>
      </c>
      <c r="P282" s="43">
        <f t="shared" si="40"/>
        <v>39.5</v>
      </c>
      <c r="Q282" s="44">
        <v>130</v>
      </c>
      <c r="R282" s="45">
        <v>0</v>
      </c>
      <c r="S282" s="32">
        <f t="shared" si="43"/>
        <v>61620</v>
      </c>
      <c r="T282" s="33">
        <f t="shared" si="41"/>
        <v>22306</v>
      </c>
      <c r="U282" s="34">
        <f t="shared" si="44"/>
        <v>83926</v>
      </c>
      <c r="V282" s="35">
        <f t="shared" si="45"/>
        <v>0</v>
      </c>
      <c r="W282" s="35">
        <f t="shared" si="42"/>
        <v>0</v>
      </c>
      <c r="X282" s="36">
        <f t="shared" si="38"/>
        <v>0</v>
      </c>
      <c r="Y282" s="37">
        <f t="shared" si="46"/>
        <v>83926</v>
      </c>
    </row>
    <row r="283" spans="1:25" s="2" customFormat="1" x14ac:dyDescent="0.25">
      <c r="A283" s="40" t="s">
        <v>20</v>
      </c>
      <c r="B283" s="38" t="s">
        <v>180</v>
      </c>
      <c r="C283" s="38" t="s">
        <v>599</v>
      </c>
      <c r="D283" s="38">
        <v>603406</v>
      </c>
      <c r="E283" s="39" t="s">
        <v>600</v>
      </c>
      <c r="F283" s="38">
        <v>36071048</v>
      </c>
      <c r="G283" s="39" t="s">
        <v>207</v>
      </c>
      <c r="H283" s="38" t="s">
        <v>20</v>
      </c>
      <c r="I283" s="39" t="s">
        <v>25</v>
      </c>
      <c r="J283" s="39" t="s">
        <v>33</v>
      </c>
      <c r="K283" s="39" t="s">
        <v>605</v>
      </c>
      <c r="L283" s="26" t="b">
        <f t="shared" si="39"/>
        <v>0</v>
      </c>
      <c r="M283" s="41"/>
      <c r="N283" s="42">
        <v>43.3</v>
      </c>
      <c r="O283" s="28">
        <v>2.2000000000000002</v>
      </c>
      <c r="P283" s="43">
        <f t="shared" si="40"/>
        <v>45.5</v>
      </c>
      <c r="Q283" s="44">
        <v>130</v>
      </c>
      <c r="R283" s="45">
        <v>0</v>
      </c>
      <c r="S283" s="32">
        <f t="shared" si="43"/>
        <v>70980</v>
      </c>
      <c r="T283" s="33">
        <f t="shared" si="41"/>
        <v>25695</v>
      </c>
      <c r="U283" s="34">
        <f t="shared" si="44"/>
        <v>96675</v>
      </c>
      <c r="V283" s="35">
        <f t="shared" si="45"/>
        <v>0</v>
      </c>
      <c r="W283" s="35">
        <f t="shared" si="42"/>
        <v>0</v>
      </c>
      <c r="X283" s="36">
        <f t="shared" si="38"/>
        <v>0</v>
      </c>
      <c r="Y283" s="37">
        <f t="shared" si="46"/>
        <v>96675</v>
      </c>
    </row>
    <row r="284" spans="1:25" s="2" customFormat="1" x14ac:dyDescent="0.25">
      <c r="A284" s="40" t="s">
        <v>20</v>
      </c>
      <c r="B284" s="38" t="s">
        <v>180</v>
      </c>
      <c r="C284" s="38" t="s">
        <v>606</v>
      </c>
      <c r="D284" s="38">
        <v>603520</v>
      </c>
      <c r="E284" s="39" t="s">
        <v>607</v>
      </c>
      <c r="F284" s="38">
        <v>603520</v>
      </c>
      <c r="G284" s="39" t="s">
        <v>607</v>
      </c>
      <c r="H284" s="38" t="s">
        <v>20</v>
      </c>
      <c r="I284" s="39" t="s">
        <v>25</v>
      </c>
      <c r="J284" s="39" t="s">
        <v>41</v>
      </c>
      <c r="K284" s="39" t="s">
        <v>608</v>
      </c>
      <c r="L284" s="26" t="b">
        <f t="shared" si="39"/>
        <v>1</v>
      </c>
      <c r="M284" s="41"/>
      <c r="N284" s="42">
        <v>97</v>
      </c>
      <c r="O284" s="28">
        <v>0</v>
      </c>
      <c r="P284" s="43">
        <f t="shared" si="40"/>
        <v>97</v>
      </c>
      <c r="Q284" s="44">
        <v>130</v>
      </c>
      <c r="R284" s="45">
        <v>0</v>
      </c>
      <c r="S284" s="32">
        <f t="shared" si="43"/>
        <v>151320</v>
      </c>
      <c r="T284" s="33">
        <f t="shared" si="41"/>
        <v>54778</v>
      </c>
      <c r="U284" s="34">
        <f t="shared" si="44"/>
        <v>206098</v>
      </c>
      <c r="V284" s="35">
        <f t="shared" si="45"/>
        <v>0</v>
      </c>
      <c r="W284" s="35">
        <f t="shared" si="42"/>
        <v>0</v>
      </c>
      <c r="X284" s="36">
        <f t="shared" ref="X284:X347" si="47">V284+W284</f>
        <v>0</v>
      </c>
      <c r="Y284" s="37">
        <f t="shared" si="46"/>
        <v>206098</v>
      </c>
    </row>
    <row r="285" spans="1:25" s="2" customFormat="1" x14ac:dyDescent="0.25">
      <c r="A285" s="40" t="s">
        <v>20</v>
      </c>
      <c r="B285" s="38" t="s">
        <v>180</v>
      </c>
      <c r="C285" s="38" t="s">
        <v>606</v>
      </c>
      <c r="D285" s="38">
        <v>603520</v>
      </c>
      <c r="E285" s="39" t="s">
        <v>607</v>
      </c>
      <c r="F285" s="38">
        <v>31750214</v>
      </c>
      <c r="G285" s="39" t="s">
        <v>51</v>
      </c>
      <c r="H285" s="38" t="s">
        <v>20</v>
      </c>
      <c r="I285" s="39" t="s">
        <v>25</v>
      </c>
      <c r="J285" s="39" t="s">
        <v>41</v>
      </c>
      <c r="K285" s="39" t="s">
        <v>609</v>
      </c>
      <c r="L285" s="26" t="b">
        <f t="shared" si="39"/>
        <v>0</v>
      </c>
      <c r="M285" s="41"/>
      <c r="N285" s="42">
        <v>74.2</v>
      </c>
      <c r="O285" s="28">
        <v>1</v>
      </c>
      <c r="P285" s="43">
        <f t="shared" si="40"/>
        <v>75.2</v>
      </c>
      <c r="Q285" s="44">
        <v>130</v>
      </c>
      <c r="R285" s="45">
        <v>0</v>
      </c>
      <c r="S285" s="32">
        <f t="shared" si="43"/>
        <v>117312</v>
      </c>
      <c r="T285" s="33">
        <f t="shared" si="41"/>
        <v>42467</v>
      </c>
      <c r="U285" s="34">
        <f t="shared" si="44"/>
        <v>159779</v>
      </c>
      <c r="V285" s="35">
        <f t="shared" si="45"/>
        <v>0</v>
      </c>
      <c r="W285" s="35">
        <f t="shared" si="42"/>
        <v>0</v>
      </c>
      <c r="X285" s="36">
        <f t="shared" si="47"/>
        <v>0</v>
      </c>
      <c r="Y285" s="37">
        <f t="shared" si="46"/>
        <v>159779</v>
      </c>
    </row>
    <row r="286" spans="1:25" s="2" customFormat="1" x14ac:dyDescent="0.25">
      <c r="A286" s="40" t="s">
        <v>20</v>
      </c>
      <c r="B286" s="38" t="s">
        <v>180</v>
      </c>
      <c r="C286" s="38" t="s">
        <v>606</v>
      </c>
      <c r="D286" s="38">
        <v>603520</v>
      </c>
      <c r="E286" s="39" t="s">
        <v>607</v>
      </c>
      <c r="F286" s="38">
        <v>31780504</v>
      </c>
      <c r="G286" s="39" t="s">
        <v>610</v>
      </c>
      <c r="H286" s="38" t="s">
        <v>20</v>
      </c>
      <c r="I286" s="39" t="s">
        <v>25</v>
      </c>
      <c r="J286" s="39" t="s">
        <v>41</v>
      </c>
      <c r="K286" s="39" t="s">
        <v>611</v>
      </c>
      <c r="L286" s="26" t="b">
        <f t="shared" si="39"/>
        <v>0</v>
      </c>
      <c r="M286" s="41"/>
      <c r="N286" s="42">
        <v>46</v>
      </c>
      <c r="O286" s="28">
        <v>1</v>
      </c>
      <c r="P286" s="43">
        <f t="shared" si="40"/>
        <v>47</v>
      </c>
      <c r="Q286" s="44">
        <v>130</v>
      </c>
      <c r="R286" s="45">
        <v>0</v>
      </c>
      <c r="S286" s="32">
        <f t="shared" si="43"/>
        <v>73320</v>
      </c>
      <c r="T286" s="33">
        <f t="shared" si="41"/>
        <v>26542</v>
      </c>
      <c r="U286" s="34">
        <f t="shared" si="44"/>
        <v>99862</v>
      </c>
      <c r="V286" s="35">
        <f t="shared" si="45"/>
        <v>0</v>
      </c>
      <c r="W286" s="35">
        <f t="shared" si="42"/>
        <v>0</v>
      </c>
      <c r="X286" s="36">
        <f t="shared" si="47"/>
        <v>0</v>
      </c>
      <c r="Y286" s="37">
        <f t="shared" si="46"/>
        <v>99862</v>
      </c>
    </row>
    <row r="287" spans="1:25" s="2" customFormat="1" x14ac:dyDescent="0.25">
      <c r="A287" s="40" t="s">
        <v>20</v>
      </c>
      <c r="B287" s="38" t="s">
        <v>180</v>
      </c>
      <c r="C287" s="38" t="s">
        <v>606</v>
      </c>
      <c r="D287" s="38">
        <v>603520</v>
      </c>
      <c r="E287" s="39" t="s">
        <v>607</v>
      </c>
      <c r="F287" s="38">
        <v>36060968</v>
      </c>
      <c r="G287" s="39" t="s">
        <v>207</v>
      </c>
      <c r="H287" s="38" t="s">
        <v>20</v>
      </c>
      <c r="I287" s="39" t="s">
        <v>25</v>
      </c>
      <c r="J287" s="39" t="s">
        <v>41</v>
      </c>
      <c r="K287" s="39" t="s">
        <v>612</v>
      </c>
      <c r="L287" s="26" t="b">
        <f t="shared" si="39"/>
        <v>0</v>
      </c>
      <c r="M287" s="41"/>
      <c r="N287" s="42">
        <v>44.7</v>
      </c>
      <c r="O287" s="28">
        <v>3</v>
      </c>
      <c r="P287" s="43">
        <f t="shared" si="40"/>
        <v>47.7</v>
      </c>
      <c r="Q287" s="44">
        <v>130</v>
      </c>
      <c r="R287" s="45">
        <v>0</v>
      </c>
      <c r="S287" s="32">
        <f t="shared" si="43"/>
        <v>74412</v>
      </c>
      <c r="T287" s="33">
        <f t="shared" si="41"/>
        <v>26937</v>
      </c>
      <c r="U287" s="34">
        <f t="shared" si="44"/>
        <v>101349</v>
      </c>
      <c r="V287" s="35">
        <f t="shared" si="45"/>
        <v>0</v>
      </c>
      <c r="W287" s="35">
        <f t="shared" si="42"/>
        <v>0</v>
      </c>
      <c r="X287" s="36">
        <f t="shared" si="47"/>
        <v>0</v>
      </c>
      <c r="Y287" s="37">
        <f t="shared" si="46"/>
        <v>101349</v>
      </c>
    </row>
    <row r="288" spans="1:25" s="2" customFormat="1" x14ac:dyDescent="0.25">
      <c r="A288" s="40" t="s">
        <v>20</v>
      </c>
      <c r="B288" s="38" t="s">
        <v>180</v>
      </c>
      <c r="C288" s="38" t="s">
        <v>613</v>
      </c>
      <c r="D288" s="38">
        <v>603422</v>
      </c>
      <c r="E288" s="39" t="s">
        <v>614</v>
      </c>
      <c r="F288" s="38">
        <v>603422</v>
      </c>
      <c r="G288" s="39" t="s">
        <v>614</v>
      </c>
      <c r="H288" s="38" t="s">
        <v>20</v>
      </c>
      <c r="I288" s="39" t="s">
        <v>25</v>
      </c>
      <c r="J288" s="39" t="s">
        <v>615</v>
      </c>
      <c r="K288" s="39" t="s">
        <v>616</v>
      </c>
      <c r="L288" s="26" t="b">
        <f t="shared" si="39"/>
        <v>1</v>
      </c>
      <c r="M288" s="41"/>
      <c r="N288" s="42">
        <v>7</v>
      </c>
      <c r="O288" s="28">
        <v>1</v>
      </c>
      <c r="P288" s="43">
        <f t="shared" si="40"/>
        <v>8</v>
      </c>
      <c r="Q288" s="44">
        <v>130</v>
      </c>
      <c r="R288" s="45">
        <v>0</v>
      </c>
      <c r="S288" s="32">
        <f t="shared" si="43"/>
        <v>12480</v>
      </c>
      <c r="T288" s="33">
        <f t="shared" si="41"/>
        <v>4518</v>
      </c>
      <c r="U288" s="34">
        <f t="shared" si="44"/>
        <v>16998</v>
      </c>
      <c r="V288" s="35">
        <f t="shared" si="45"/>
        <v>0</v>
      </c>
      <c r="W288" s="35">
        <f t="shared" si="42"/>
        <v>0</v>
      </c>
      <c r="X288" s="36">
        <f t="shared" si="47"/>
        <v>0</v>
      </c>
      <c r="Y288" s="37">
        <f t="shared" si="46"/>
        <v>16998</v>
      </c>
    </row>
    <row r="289" spans="1:25" s="2" customFormat="1" x14ac:dyDescent="0.25">
      <c r="A289" s="40" t="s">
        <v>20</v>
      </c>
      <c r="B289" s="38" t="s">
        <v>180</v>
      </c>
      <c r="C289" s="38" t="s">
        <v>617</v>
      </c>
      <c r="D289" s="38">
        <v>603414</v>
      </c>
      <c r="E289" s="39" t="s">
        <v>618</v>
      </c>
      <c r="F289" s="38">
        <v>42170915</v>
      </c>
      <c r="G289" s="39" t="s">
        <v>207</v>
      </c>
      <c r="H289" s="38" t="s">
        <v>20</v>
      </c>
      <c r="I289" s="39" t="s">
        <v>25</v>
      </c>
      <c r="J289" s="39" t="s">
        <v>619</v>
      </c>
      <c r="K289" s="39" t="s">
        <v>620</v>
      </c>
      <c r="L289" s="26" t="b">
        <f t="shared" si="39"/>
        <v>0</v>
      </c>
      <c r="M289" s="41"/>
      <c r="N289" s="42">
        <v>49.9</v>
      </c>
      <c r="O289" s="28">
        <v>5</v>
      </c>
      <c r="P289" s="43">
        <f t="shared" si="40"/>
        <v>54.9</v>
      </c>
      <c r="Q289" s="44">
        <v>130</v>
      </c>
      <c r="R289" s="45">
        <v>0</v>
      </c>
      <c r="S289" s="32">
        <f t="shared" si="43"/>
        <v>85644</v>
      </c>
      <c r="T289" s="33">
        <f t="shared" si="41"/>
        <v>31003</v>
      </c>
      <c r="U289" s="34">
        <f t="shared" si="44"/>
        <v>116647</v>
      </c>
      <c r="V289" s="35">
        <f t="shared" si="45"/>
        <v>0</v>
      </c>
      <c r="W289" s="35">
        <f t="shared" si="42"/>
        <v>0</v>
      </c>
      <c r="X289" s="36">
        <f t="shared" si="47"/>
        <v>0</v>
      </c>
      <c r="Y289" s="37">
        <f t="shared" si="46"/>
        <v>116647</v>
      </c>
    </row>
    <row r="290" spans="1:25" s="2" customFormat="1" x14ac:dyDescent="0.25">
      <c r="A290" s="40" t="s">
        <v>20</v>
      </c>
      <c r="B290" s="38" t="s">
        <v>180</v>
      </c>
      <c r="C290" s="38" t="s">
        <v>617</v>
      </c>
      <c r="D290" s="38">
        <v>603414</v>
      </c>
      <c r="E290" s="39" t="s">
        <v>618</v>
      </c>
      <c r="F290" s="38">
        <v>42170923</v>
      </c>
      <c r="G290" s="39" t="s">
        <v>188</v>
      </c>
      <c r="H290" s="38" t="s">
        <v>20</v>
      </c>
      <c r="I290" s="39" t="s">
        <v>25</v>
      </c>
      <c r="J290" s="39" t="s">
        <v>619</v>
      </c>
      <c r="K290" s="39" t="s">
        <v>621</v>
      </c>
      <c r="L290" s="26" t="b">
        <f t="shared" si="39"/>
        <v>0</v>
      </c>
      <c r="M290" s="41"/>
      <c r="N290" s="42">
        <v>22</v>
      </c>
      <c r="O290" s="28">
        <v>0</v>
      </c>
      <c r="P290" s="43">
        <f t="shared" si="40"/>
        <v>22</v>
      </c>
      <c r="Q290" s="44">
        <v>130</v>
      </c>
      <c r="R290" s="45">
        <v>0</v>
      </c>
      <c r="S290" s="32">
        <f t="shared" si="43"/>
        <v>34320</v>
      </c>
      <c r="T290" s="33">
        <f t="shared" si="41"/>
        <v>12424</v>
      </c>
      <c r="U290" s="34">
        <f t="shared" si="44"/>
        <v>46744</v>
      </c>
      <c r="V290" s="35">
        <f t="shared" si="45"/>
        <v>0</v>
      </c>
      <c r="W290" s="35">
        <f t="shared" si="42"/>
        <v>0</v>
      </c>
      <c r="X290" s="36">
        <f t="shared" si="47"/>
        <v>0</v>
      </c>
      <c r="Y290" s="37">
        <f t="shared" si="46"/>
        <v>46744</v>
      </c>
    </row>
    <row r="291" spans="1:25" s="2" customFormat="1" x14ac:dyDescent="0.25">
      <c r="A291" s="40" t="s">
        <v>20</v>
      </c>
      <c r="B291" s="38" t="s">
        <v>180</v>
      </c>
      <c r="C291" s="38" t="s">
        <v>622</v>
      </c>
      <c r="D291" s="38">
        <v>604887</v>
      </c>
      <c r="E291" s="39" t="s">
        <v>623</v>
      </c>
      <c r="F291" s="38">
        <v>36070998</v>
      </c>
      <c r="G291" s="39" t="s">
        <v>236</v>
      </c>
      <c r="H291" s="38" t="s">
        <v>20</v>
      </c>
      <c r="I291" s="39" t="s">
        <v>25</v>
      </c>
      <c r="J291" s="39" t="s">
        <v>26</v>
      </c>
      <c r="K291" s="39" t="s">
        <v>624</v>
      </c>
      <c r="L291" s="26" t="b">
        <f t="shared" si="39"/>
        <v>0</v>
      </c>
      <c r="M291" s="41"/>
      <c r="N291" s="42">
        <v>74</v>
      </c>
      <c r="O291" s="28">
        <v>1</v>
      </c>
      <c r="P291" s="43">
        <f t="shared" si="40"/>
        <v>75</v>
      </c>
      <c r="Q291" s="44">
        <v>130</v>
      </c>
      <c r="R291" s="45">
        <v>0</v>
      </c>
      <c r="S291" s="32">
        <f t="shared" si="43"/>
        <v>117000</v>
      </c>
      <c r="T291" s="33">
        <f t="shared" si="41"/>
        <v>42354</v>
      </c>
      <c r="U291" s="34">
        <f t="shared" si="44"/>
        <v>159354</v>
      </c>
      <c r="V291" s="35">
        <f t="shared" si="45"/>
        <v>0</v>
      </c>
      <c r="W291" s="35">
        <f t="shared" si="42"/>
        <v>0</v>
      </c>
      <c r="X291" s="36">
        <f t="shared" si="47"/>
        <v>0</v>
      </c>
      <c r="Y291" s="37">
        <f t="shared" si="46"/>
        <v>159354</v>
      </c>
    </row>
    <row r="292" spans="1:25" s="2" customFormat="1" x14ac:dyDescent="0.25">
      <c r="A292" s="40" t="s">
        <v>20</v>
      </c>
      <c r="B292" s="38" t="s">
        <v>180</v>
      </c>
      <c r="C292" s="38" t="s">
        <v>625</v>
      </c>
      <c r="D292" s="38">
        <v>641243</v>
      </c>
      <c r="E292" s="39" t="s">
        <v>626</v>
      </c>
      <c r="F292" s="38">
        <v>641243</v>
      </c>
      <c r="G292" s="39" t="s">
        <v>626</v>
      </c>
      <c r="H292" s="38" t="s">
        <v>20</v>
      </c>
      <c r="I292" s="39" t="s">
        <v>48</v>
      </c>
      <c r="J292" s="39" t="s">
        <v>627</v>
      </c>
      <c r="K292" s="39" t="s">
        <v>628</v>
      </c>
      <c r="L292" s="26" t="b">
        <f t="shared" si="39"/>
        <v>1</v>
      </c>
      <c r="M292" s="41"/>
      <c r="N292" s="42">
        <v>11</v>
      </c>
      <c r="O292" s="28">
        <v>0</v>
      </c>
      <c r="P292" s="43">
        <f t="shared" si="40"/>
        <v>11</v>
      </c>
      <c r="Q292" s="44">
        <v>130</v>
      </c>
      <c r="R292" s="45">
        <v>0</v>
      </c>
      <c r="S292" s="32">
        <f t="shared" si="43"/>
        <v>17160</v>
      </c>
      <c r="T292" s="33">
        <f t="shared" si="41"/>
        <v>6212</v>
      </c>
      <c r="U292" s="34">
        <f t="shared" si="44"/>
        <v>23372</v>
      </c>
      <c r="V292" s="35">
        <f t="shared" si="45"/>
        <v>0</v>
      </c>
      <c r="W292" s="35">
        <f t="shared" si="42"/>
        <v>0</v>
      </c>
      <c r="X292" s="36">
        <f t="shared" si="47"/>
        <v>0</v>
      </c>
      <c r="Y292" s="37">
        <f t="shared" si="46"/>
        <v>23372</v>
      </c>
    </row>
    <row r="293" spans="1:25" s="2" customFormat="1" x14ac:dyDescent="0.25">
      <c r="A293" s="40" t="s">
        <v>20</v>
      </c>
      <c r="B293" s="38" t="s">
        <v>180</v>
      </c>
      <c r="C293" s="38" t="s">
        <v>629</v>
      </c>
      <c r="D293" s="38">
        <v>304603</v>
      </c>
      <c r="E293" s="39" t="s">
        <v>630</v>
      </c>
      <c r="F293" s="38">
        <v>31754945</v>
      </c>
      <c r="G293" s="39" t="s">
        <v>236</v>
      </c>
      <c r="H293" s="38" t="s">
        <v>20</v>
      </c>
      <c r="I293" s="39" t="s">
        <v>48</v>
      </c>
      <c r="J293" s="39" t="s">
        <v>631</v>
      </c>
      <c r="K293" s="39" t="s">
        <v>632</v>
      </c>
      <c r="L293" s="26" t="b">
        <f t="shared" si="39"/>
        <v>0</v>
      </c>
      <c r="M293" s="41"/>
      <c r="N293" s="42">
        <v>40.9</v>
      </c>
      <c r="O293" s="28">
        <v>2</v>
      </c>
      <c r="P293" s="43">
        <f t="shared" si="40"/>
        <v>42.9</v>
      </c>
      <c r="Q293" s="44">
        <v>130</v>
      </c>
      <c r="R293" s="45">
        <v>0</v>
      </c>
      <c r="S293" s="32">
        <f t="shared" si="43"/>
        <v>66924</v>
      </c>
      <c r="T293" s="33">
        <f t="shared" si="41"/>
        <v>24226</v>
      </c>
      <c r="U293" s="34">
        <f t="shared" si="44"/>
        <v>91150</v>
      </c>
      <c r="V293" s="35">
        <f t="shared" si="45"/>
        <v>0</v>
      </c>
      <c r="W293" s="35">
        <f t="shared" si="42"/>
        <v>0</v>
      </c>
      <c r="X293" s="36">
        <f t="shared" si="47"/>
        <v>0</v>
      </c>
      <c r="Y293" s="37">
        <f t="shared" si="46"/>
        <v>91150</v>
      </c>
    </row>
    <row r="294" spans="1:25" s="2" customFormat="1" x14ac:dyDescent="0.25">
      <c r="A294" s="40" t="s">
        <v>20</v>
      </c>
      <c r="B294" s="38" t="s">
        <v>180</v>
      </c>
      <c r="C294" s="38" t="s">
        <v>633</v>
      </c>
      <c r="D294" s="38">
        <v>603201</v>
      </c>
      <c r="E294" s="39" t="s">
        <v>634</v>
      </c>
      <c r="F294" s="38">
        <v>603201</v>
      </c>
      <c r="G294" s="39" t="s">
        <v>634</v>
      </c>
      <c r="H294" s="38" t="s">
        <v>20</v>
      </c>
      <c r="I294" s="39" t="s">
        <v>48</v>
      </c>
      <c r="J294" s="39" t="s">
        <v>49</v>
      </c>
      <c r="K294" s="39" t="s">
        <v>635</v>
      </c>
      <c r="L294" s="26" t="b">
        <f t="shared" si="39"/>
        <v>1</v>
      </c>
      <c r="M294" s="41"/>
      <c r="N294" s="42">
        <v>311.2</v>
      </c>
      <c r="O294" s="28">
        <v>14</v>
      </c>
      <c r="P294" s="43">
        <f t="shared" si="40"/>
        <v>325.2</v>
      </c>
      <c r="Q294" s="44">
        <v>130</v>
      </c>
      <c r="R294" s="45">
        <v>0</v>
      </c>
      <c r="S294" s="32">
        <f t="shared" si="43"/>
        <v>507312</v>
      </c>
      <c r="T294" s="33">
        <f t="shared" si="41"/>
        <v>183647</v>
      </c>
      <c r="U294" s="34">
        <f t="shared" si="44"/>
        <v>690959</v>
      </c>
      <c r="V294" s="35">
        <f t="shared" si="45"/>
        <v>0</v>
      </c>
      <c r="W294" s="35">
        <f t="shared" si="42"/>
        <v>0</v>
      </c>
      <c r="X294" s="36">
        <f t="shared" si="47"/>
        <v>0</v>
      </c>
      <c r="Y294" s="37">
        <f t="shared" si="46"/>
        <v>690959</v>
      </c>
    </row>
    <row r="295" spans="1:25" s="2" customFormat="1" x14ac:dyDescent="0.25">
      <c r="A295" s="40" t="s">
        <v>20</v>
      </c>
      <c r="B295" s="38" t="s">
        <v>180</v>
      </c>
      <c r="C295" s="38" t="s">
        <v>633</v>
      </c>
      <c r="D295" s="38">
        <v>603201</v>
      </c>
      <c r="E295" s="39" t="s">
        <v>634</v>
      </c>
      <c r="F295" s="38">
        <v>31754911</v>
      </c>
      <c r="G295" s="39" t="s">
        <v>207</v>
      </c>
      <c r="H295" s="38" t="s">
        <v>20</v>
      </c>
      <c r="I295" s="39" t="s">
        <v>48</v>
      </c>
      <c r="J295" s="39" t="s">
        <v>49</v>
      </c>
      <c r="K295" s="39" t="s">
        <v>636</v>
      </c>
      <c r="L295" s="26" t="b">
        <f t="shared" si="39"/>
        <v>0</v>
      </c>
      <c r="M295" s="41"/>
      <c r="N295" s="42">
        <v>45.8</v>
      </c>
      <c r="O295" s="28">
        <v>2.6</v>
      </c>
      <c r="P295" s="43">
        <f t="shared" si="40"/>
        <v>48.4</v>
      </c>
      <c r="Q295" s="44">
        <v>130</v>
      </c>
      <c r="R295" s="45">
        <v>0</v>
      </c>
      <c r="S295" s="32">
        <f t="shared" si="43"/>
        <v>75504</v>
      </c>
      <c r="T295" s="33">
        <f t="shared" si="41"/>
        <v>27332</v>
      </c>
      <c r="U295" s="34">
        <f t="shared" si="44"/>
        <v>102836</v>
      </c>
      <c r="V295" s="35">
        <f t="shared" si="45"/>
        <v>0</v>
      </c>
      <c r="W295" s="35">
        <f t="shared" si="42"/>
        <v>0</v>
      </c>
      <c r="X295" s="36">
        <f t="shared" si="47"/>
        <v>0</v>
      </c>
      <c r="Y295" s="37">
        <f t="shared" si="46"/>
        <v>102836</v>
      </c>
    </row>
    <row r="296" spans="1:25" s="2" customFormat="1" x14ac:dyDescent="0.25">
      <c r="A296" s="40" t="s">
        <v>20</v>
      </c>
      <c r="B296" s="38" t="s">
        <v>180</v>
      </c>
      <c r="C296" s="38" t="s">
        <v>633</v>
      </c>
      <c r="D296" s="38">
        <v>603201</v>
      </c>
      <c r="E296" s="39" t="s">
        <v>634</v>
      </c>
      <c r="F296" s="38">
        <v>31754929</v>
      </c>
      <c r="G296" s="39" t="s">
        <v>207</v>
      </c>
      <c r="H296" s="38" t="s">
        <v>20</v>
      </c>
      <c r="I296" s="39" t="s">
        <v>48</v>
      </c>
      <c r="J296" s="39" t="s">
        <v>49</v>
      </c>
      <c r="K296" s="39" t="s">
        <v>637</v>
      </c>
      <c r="L296" s="26" t="b">
        <f t="shared" si="39"/>
        <v>0</v>
      </c>
      <c r="M296" s="41"/>
      <c r="N296" s="42">
        <v>49.3</v>
      </c>
      <c r="O296" s="28">
        <v>3.6</v>
      </c>
      <c r="P296" s="43">
        <f t="shared" si="40"/>
        <v>52.9</v>
      </c>
      <c r="Q296" s="44">
        <v>130</v>
      </c>
      <c r="R296" s="45">
        <v>0</v>
      </c>
      <c r="S296" s="32">
        <f t="shared" si="43"/>
        <v>82524</v>
      </c>
      <c r="T296" s="33">
        <f t="shared" si="41"/>
        <v>29874</v>
      </c>
      <c r="U296" s="34">
        <f t="shared" si="44"/>
        <v>112398</v>
      </c>
      <c r="V296" s="35">
        <f t="shared" si="45"/>
        <v>0</v>
      </c>
      <c r="W296" s="35">
        <f t="shared" si="42"/>
        <v>0</v>
      </c>
      <c r="X296" s="36">
        <f t="shared" si="47"/>
        <v>0</v>
      </c>
      <c r="Y296" s="37">
        <f t="shared" si="46"/>
        <v>112398</v>
      </c>
    </row>
    <row r="297" spans="1:25" s="2" customFormat="1" x14ac:dyDescent="0.25">
      <c r="A297" s="40" t="s">
        <v>20</v>
      </c>
      <c r="B297" s="38" t="s">
        <v>180</v>
      </c>
      <c r="C297" s="38" t="s">
        <v>633</v>
      </c>
      <c r="D297" s="38">
        <v>603201</v>
      </c>
      <c r="E297" s="39" t="s">
        <v>634</v>
      </c>
      <c r="F297" s="38">
        <v>31754953</v>
      </c>
      <c r="G297" s="39" t="s">
        <v>207</v>
      </c>
      <c r="H297" s="38" t="s">
        <v>20</v>
      </c>
      <c r="I297" s="39" t="s">
        <v>48</v>
      </c>
      <c r="J297" s="39" t="s">
        <v>49</v>
      </c>
      <c r="K297" s="39" t="s">
        <v>638</v>
      </c>
      <c r="L297" s="26" t="b">
        <f t="shared" si="39"/>
        <v>0</v>
      </c>
      <c r="M297" s="41"/>
      <c r="N297" s="42">
        <v>45.8</v>
      </c>
      <c r="O297" s="28">
        <v>3.4</v>
      </c>
      <c r="P297" s="43">
        <f t="shared" si="40"/>
        <v>49.199999999999996</v>
      </c>
      <c r="Q297" s="44">
        <v>130</v>
      </c>
      <c r="R297" s="45">
        <v>0</v>
      </c>
      <c r="S297" s="32">
        <f t="shared" si="43"/>
        <v>76752</v>
      </c>
      <c r="T297" s="33">
        <f t="shared" si="41"/>
        <v>27784</v>
      </c>
      <c r="U297" s="34">
        <f t="shared" si="44"/>
        <v>104536</v>
      </c>
      <c r="V297" s="35">
        <f t="shared" si="45"/>
        <v>0</v>
      </c>
      <c r="W297" s="35">
        <f t="shared" si="42"/>
        <v>0</v>
      </c>
      <c r="X297" s="36">
        <f t="shared" si="47"/>
        <v>0</v>
      </c>
      <c r="Y297" s="37">
        <f t="shared" si="46"/>
        <v>104536</v>
      </c>
    </row>
    <row r="298" spans="1:25" s="2" customFormat="1" x14ac:dyDescent="0.25">
      <c r="A298" s="40" t="s">
        <v>20</v>
      </c>
      <c r="B298" s="38" t="s">
        <v>180</v>
      </c>
      <c r="C298" s="38" t="s">
        <v>633</v>
      </c>
      <c r="D298" s="38">
        <v>603201</v>
      </c>
      <c r="E298" s="39" t="s">
        <v>634</v>
      </c>
      <c r="F298" s="38">
        <v>31754961</v>
      </c>
      <c r="G298" s="39" t="s">
        <v>207</v>
      </c>
      <c r="H298" s="38" t="s">
        <v>20</v>
      </c>
      <c r="I298" s="39" t="s">
        <v>48</v>
      </c>
      <c r="J298" s="39" t="s">
        <v>49</v>
      </c>
      <c r="K298" s="39" t="s">
        <v>639</v>
      </c>
      <c r="L298" s="26" t="b">
        <f t="shared" si="39"/>
        <v>0</v>
      </c>
      <c r="M298" s="41"/>
      <c r="N298" s="42">
        <v>51.6</v>
      </c>
      <c r="O298" s="28">
        <v>2</v>
      </c>
      <c r="P298" s="43">
        <f t="shared" si="40"/>
        <v>53.6</v>
      </c>
      <c r="Q298" s="44">
        <v>130</v>
      </c>
      <c r="R298" s="45">
        <v>0</v>
      </c>
      <c r="S298" s="32">
        <f t="shared" si="43"/>
        <v>83616</v>
      </c>
      <c r="T298" s="33">
        <f t="shared" si="41"/>
        <v>30269</v>
      </c>
      <c r="U298" s="34">
        <f t="shared" si="44"/>
        <v>113885</v>
      </c>
      <c r="V298" s="35">
        <f t="shared" si="45"/>
        <v>0</v>
      </c>
      <c r="W298" s="35">
        <f t="shared" si="42"/>
        <v>0</v>
      </c>
      <c r="X298" s="36">
        <f t="shared" si="47"/>
        <v>0</v>
      </c>
      <c r="Y298" s="37">
        <f t="shared" si="46"/>
        <v>113885</v>
      </c>
    </row>
    <row r="299" spans="1:25" s="2" customFormat="1" x14ac:dyDescent="0.25">
      <c r="A299" s="40" t="s">
        <v>20</v>
      </c>
      <c r="B299" s="38" t="s">
        <v>180</v>
      </c>
      <c r="C299" s="38" t="s">
        <v>633</v>
      </c>
      <c r="D299" s="38">
        <v>603201</v>
      </c>
      <c r="E299" s="39" t="s">
        <v>634</v>
      </c>
      <c r="F299" s="38">
        <v>31771424</v>
      </c>
      <c r="G299" s="39" t="s">
        <v>207</v>
      </c>
      <c r="H299" s="38" t="s">
        <v>20</v>
      </c>
      <c r="I299" s="39" t="s">
        <v>48</v>
      </c>
      <c r="J299" s="39" t="s">
        <v>49</v>
      </c>
      <c r="K299" s="39" t="s">
        <v>640</v>
      </c>
      <c r="L299" s="26" t="b">
        <f t="shared" si="39"/>
        <v>0</v>
      </c>
      <c r="M299" s="41"/>
      <c r="N299" s="42">
        <v>65.5</v>
      </c>
      <c r="O299" s="28">
        <v>2</v>
      </c>
      <c r="P299" s="43">
        <f t="shared" si="40"/>
        <v>67.5</v>
      </c>
      <c r="Q299" s="44">
        <v>130</v>
      </c>
      <c r="R299" s="45">
        <v>0</v>
      </c>
      <c r="S299" s="32">
        <f t="shared" si="43"/>
        <v>105300</v>
      </c>
      <c r="T299" s="33">
        <f t="shared" si="41"/>
        <v>38119</v>
      </c>
      <c r="U299" s="34">
        <f t="shared" si="44"/>
        <v>143419</v>
      </c>
      <c r="V299" s="35">
        <f t="shared" si="45"/>
        <v>0</v>
      </c>
      <c r="W299" s="35">
        <f t="shared" si="42"/>
        <v>0</v>
      </c>
      <c r="X299" s="36">
        <f t="shared" si="47"/>
        <v>0</v>
      </c>
      <c r="Y299" s="37">
        <f t="shared" si="46"/>
        <v>143419</v>
      </c>
    </row>
    <row r="300" spans="1:25" s="2" customFormat="1" x14ac:dyDescent="0.25">
      <c r="A300" s="40" t="s">
        <v>20</v>
      </c>
      <c r="B300" s="38" t="s">
        <v>180</v>
      </c>
      <c r="C300" s="38" t="s">
        <v>633</v>
      </c>
      <c r="D300" s="38">
        <v>603201</v>
      </c>
      <c r="E300" s="39" t="s">
        <v>634</v>
      </c>
      <c r="F300" s="38">
        <v>31771475</v>
      </c>
      <c r="G300" s="39" t="s">
        <v>207</v>
      </c>
      <c r="H300" s="38" t="s">
        <v>20</v>
      </c>
      <c r="I300" s="39" t="s">
        <v>48</v>
      </c>
      <c r="J300" s="39" t="s">
        <v>49</v>
      </c>
      <c r="K300" s="39" t="s">
        <v>641</v>
      </c>
      <c r="L300" s="26" t="b">
        <f t="shared" si="39"/>
        <v>0</v>
      </c>
      <c r="M300" s="41"/>
      <c r="N300" s="42">
        <v>39.5</v>
      </c>
      <c r="O300" s="28">
        <v>2</v>
      </c>
      <c r="P300" s="43">
        <f t="shared" si="40"/>
        <v>41.5</v>
      </c>
      <c r="Q300" s="44">
        <v>130</v>
      </c>
      <c r="R300" s="45">
        <v>0</v>
      </c>
      <c r="S300" s="32">
        <f t="shared" si="43"/>
        <v>64740</v>
      </c>
      <c r="T300" s="33">
        <f t="shared" si="41"/>
        <v>23436</v>
      </c>
      <c r="U300" s="34">
        <f t="shared" si="44"/>
        <v>88176</v>
      </c>
      <c r="V300" s="35">
        <f t="shared" si="45"/>
        <v>0</v>
      </c>
      <c r="W300" s="35">
        <f t="shared" si="42"/>
        <v>0</v>
      </c>
      <c r="X300" s="36">
        <f t="shared" si="47"/>
        <v>0</v>
      </c>
      <c r="Y300" s="37">
        <f t="shared" si="46"/>
        <v>88176</v>
      </c>
    </row>
    <row r="301" spans="1:25" s="2" customFormat="1" x14ac:dyDescent="0.25">
      <c r="A301" s="40" t="s">
        <v>20</v>
      </c>
      <c r="B301" s="38" t="s">
        <v>180</v>
      </c>
      <c r="C301" s="38" t="s">
        <v>633</v>
      </c>
      <c r="D301" s="38">
        <v>603201</v>
      </c>
      <c r="E301" s="39" t="s">
        <v>634</v>
      </c>
      <c r="F301" s="38">
        <v>31780474</v>
      </c>
      <c r="G301" s="39" t="s">
        <v>207</v>
      </c>
      <c r="H301" s="38" t="s">
        <v>20</v>
      </c>
      <c r="I301" s="39" t="s">
        <v>48</v>
      </c>
      <c r="J301" s="39" t="s">
        <v>49</v>
      </c>
      <c r="K301" s="39" t="s">
        <v>642</v>
      </c>
      <c r="L301" s="26" t="b">
        <f t="shared" si="39"/>
        <v>0</v>
      </c>
      <c r="M301" s="41"/>
      <c r="N301" s="42">
        <v>40.299999999999997</v>
      </c>
      <c r="O301" s="28">
        <v>1.8</v>
      </c>
      <c r="P301" s="43">
        <f t="shared" si="40"/>
        <v>42.099999999999994</v>
      </c>
      <c r="Q301" s="44">
        <v>130</v>
      </c>
      <c r="R301" s="45">
        <v>0</v>
      </c>
      <c r="S301" s="32">
        <f t="shared" si="43"/>
        <v>65676</v>
      </c>
      <c r="T301" s="33">
        <f t="shared" si="41"/>
        <v>23775</v>
      </c>
      <c r="U301" s="34">
        <f t="shared" si="44"/>
        <v>89451</v>
      </c>
      <c r="V301" s="35">
        <f t="shared" si="45"/>
        <v>0</v>
      </c>
      <c r="W301" s="35">
        <f t="shared" si="42"/>
        <v>0</v>
      </c>
      <c r="X301" s="36">
        <f t="shared" si="47"/>
        <v>0</v>
      </c>
      <c r="Y301" s="37">
        <f t="shared" si="46"/>
        <v>89451</v>
      </c>
    </row>
    <row r="302" spans="1:25" s="2" customFormat="1" x14ac:dyDescent="0.25">
      <c r="A302" s="40" t="s">
        <v>20</v>
      </c>
      <c r="B302" s="38" t="s">
        <v>180</v>
      </c>
      <c r="C302" s="38" t="s">
        <v>633</v>
      </c>
      <c r="D302" s="38">
        <v>603201</v>
      </c>
      <c r="E302" s="39" t="s">
        <v>634</v>
      </c>
      <c r="F302" s="38">
        <v>31780491</v>
      </c>
      <c r="G302" s="39" t="s">
        <v>207</v>
      </c>
      <c r="H302" s="38" t="s">
        <v>20</v>
      </c>
      <c r="I302" s="39" t="s">
        <v>48</v>
      </c>
      <c r="J302" s="39" t="s">
        <v>49</v>
      </c>
      <c r="K302" s="39" t="s">
        <v>643</v>
      </c>
      <c r="L302" s="26" t="b">
        <f t="shared" si="39"/>
        <v>0</v>
      </c>
      <c r="M302" s="41"/>
      <c r="N302" s="42">
        <v>40.700000000000003</v>
      </c>
      <c r="O302" s="28">
        <v>1</v>
      </c>
      <c r="P302" s="43">
        <f t="shared" si="40"/>
        <v>41.7</v>
      </c>
      <c r="Q302" s="44">
        <v>130</v>
      </c>
      <c r="R302" s="45">
        <v>0</v>
      </c>
      <c r="S302" s="32">
        <f t="shared" si="43"/>
        <v>65052</v>
      </c>
      <c r="T302" s="33">
        <f t="shared" si="41"/>
        <v>23549</v>
      </c>
      <c r="U302" s="34">
        <f t="shared" si="44"/>
        <v>88601</v>
      </c>
      <c r="V302" s="35">
        <f t="shared" si="45"/>
        <v>0</v>
      </c>
      <c r="W302" s="35">
        <f t="shared" si="42"/>
        <v>0</v>
      </c>
      <c r="X302" s="36">
        <f t="shared" si="47"/>
        <v>0</v>
      </c>
      <c r="Y302" s="37">
        <f t="shared" si="46"/>
        <v>88601</v>
      </c>
    </row>
    <row r="303" spans="1:25" s="2" customFormat="1" x14ac:dyDescent="0.25">
      <c r="A303" s="40" t="s">
        <v>20</v>
      </c>
      <c r="B303" s="38" t="s">
        <v>180</v>
      </c>
      <c r="C303" s="38" t="s">
        <v>633</v>
      </c>
      <c r="D303" s="38">
        <v>603201</v>
      </c>
      <c r="E303" s="39" t="s">
        <v>634</v>
      </c>
      <c r="F303" s="38">
        <v>31780547</v>
      </c>
      <c r="G303" s="39" t="s">
        <v>207</v>
      </c>
      <c r="H303" s="38" t="s">
        <v>20</v>
      </c>
      <c r="I303" s="39" t="s">
        <v>48</v>
      </c>
      <c r="J303" s="39" t="s">
        <v>49</v>
      </c>
      <c r="K303" s="39" t="s">
        <v>644</v>
      </c>
      <c r="L303" s="26" t="b">
        <f t="shared" si="39"/>
        <v>0</v>
      </c>
      <c r="M303" s="41"/>
      <c r="N303" s="42">
        <v>51.3</v>
      </c>
      <c r="O303" s="28">
        <v>2.5</v>
      </c>
      <c r="P303" s="43">
        <f t="shared" si="40"/>
        <v>53.8</v>
      </c>
      <c r="Q303" s="44">
        <v>130</v>
      </c>
      <c r="R303" s="45">
        <v>0</v>
      </c>
      <c r="S303" s="32">
        <f t="shared" si="43"/>
        <v>83928</v>
      </c>
      <c r="T303" s="33">
        <f t="shared" si="41"/>
        <v>30382</v>
      </c>
      <c r="U303" s="34">
        <f t="shared" si="44"/>
        <v>114310</v>
      </c>
      <c r="V303" s="35">
        <f t="shared" si="45"/>
        <v>0</v>
      </c>
      <c r="W303" s="35">
        <f t="shared" si="42"/>
        <v>0</v>
      </c>
      <c r="X303" s="36">
        <f t="shared" si="47"/>
        <v>0</v>
      </c>
      <c r="Y303" s="37">
        <f t="shared" si="46"/>
        <v>114310</v>
      </c>
    </row>
    <row r="304" spans="1:25" s="2" customFormat="1" x14ac:dyDescent="0.25">
      <c r="A304" s="40" t="s">
        <v>20</v>
      </c>
      <c r="B304" s="38" t="s">
        <v>180</v>
      </c>
      <c r="C304" s="38" t="s">
        <v>633</v>
      </c>
      <c r="D304" s="38">
        <v>603201</v>
      </c>
      <c r="E304" s="39" t="s">
        <v>634</v>
      </c>
      <c r="F304" s="38">
        <v>31781853</v>
      </c>
      <c r="G304" s="39" t="s">
        <v>207</v>
      </c>
      <c r="H304" s="38" t="s">
        <v>20</v>
      </c>
      <c r="I304" s="39" t="s">
        <v>48</v>
      </c>
      <c r="J304" s="39" t="s">
        <v>49</v>
      </c>
      <c r="K304" s="39" t="s">
        <v>645</v>
      </c>
      <c r="L304" s="26" t="b">
        <f t="shared" si="39"/>
        <v>0</v>
      </c>
      <c r="M304" s="41"/>
      <c r="N304" s="42">
        <v>47.6</v>
      </c>
      <c r="O304" s="28">
        <v>3</v>
      </c>
      <c r="P304" s="43">
        <f t="shared" si="40"/>
        <v>50.6</v>
      </c>
      <c r="Q304" s="44">
        <v>130</v>
      </c>
      <c r="R304" s="45">
        <v>0</v>
      </c>
      <c r="S304" s="32">
        <f t="shared" si="43"/>
        <v>78936</v>
      </c>
      <c r="T304" s="33">
        <f t="shared" si="41"/>
        <v>28575</v>
      </c>
      <c r="U304" s="34">
        <f t="shared" si="44"/>
        <v>107511</v>
      </c>
      <c r="V304" s="35">
        <f t="shared" si="45"/>
        <v>0</v>
      </c>
      <c r="W304" s="35">
        <f t="shared" si="42"/>
        <v>0</v>
      </c>
      <c r="X304" s="36">
        <f t="shared" si="47"/>
        <v>0</v>
      </c>
      <c r="Y304" s="37">
        <f t="shared" si="46"/>
        <v>107511</v>
      </c>
    </row>
    <row r="305" spans="1:25" s="2" customFormat="1" x14ac:dyDescent="0.25">
      <c r="A305" s="40" t="s">
        <v>20</v>
      </c>
      <c r="B305" s="38" t="s">
        <v>180</v>
      </c>
      <c r="C305" s="38" t="s">
        <v>633</v>
      </c>
      <c r="D305" s="38">
        <v>603201</v>
      </c>
      <c r="E305" s="39" t="s">
        <v>634</v>
      </c>
      <c r="F305" s="38">
        <v>31781977</v>
      </c>
      <c r="G305" s="39" t="s">
        <v>207</v>
      </c>
      <c r="H305" s="38" t="s">
        <v>20</v>
      </c>
      <c r="I305" s="39" t="s">
        <v>48</v>
      </c>
      <c r="J305" s="39" t="s">
        <v>49</v>
      </c>
      <c r="K305" s="39" t="s">
        <v>646</v>
      </c>
      <c r="L305" s="26" t="b">
        <f t="shared" si="39"/>
        <v>0</v>
      </c>
      <c r="M305" s="41"/>
      <c r="N305" s="42">
        <v>61.6</v>
      </c>
      <c r="O305" s="28">
        <v>2</v>
      </c>
      <c r="P305" s="43">
        <f t="shared" si="40"/>
        <v>63.6</v>
      </c>
      <c r="Q305" s="44">
        <v>130</v>
      </c>
      <c r="R305" s="45">
        <v>0</v>
      </c>
      <c r="S305" s="32">
        <f t="shared" si="43"/>
        <v>99216</v>
      </c>
      <c r="T305" s="33">
        <f t="shared" si="41"/>
        <v>35916</v>
      </c>
      <c r="U305" s="34">
        <f t="shared" si="44"/>
        <v>135132</v>
      </c>
      <c r="V305" s="35">
        <f t="shared" si="45"/>
        <v>0</v>
      </c>
      <c r="W305" s="35">
        <f t="shared" si="42"/>
        <v>0</v>
      </c>
      <c r="X305" s="36">
        <f t="shared" si="47"/>
        <v>0</v>
      </c>
      <c r="Y305" s="37">
        <f t="shared" si="46"/>
        <v>135132</v>
      </c>
    </row>
    <row r="306" spans="1:25" s="2" customFormat="1" x14ac:dyDescent="0.25">
      <c r="A306" s="40" t="s">
        <v>20</v>
      </c>
      <c r="B306" s="38" t="s">
        <v>180</v>
      </c>
      <c r="C306" s="38" t="s">
        <v>647</v>
      </c>
      <c r="D306" s="38">
        <v>304611</v>
      </c>
      <c r="E306" s="39" t="s">
        <v>648</v>
      </c>
      <c r="F306" s="38">
        <v>31781845</v>
      </c>
      <c r="G306" s="39" t="s">
        <v>236</v>
      </c>
      <c r="H306" s="38" t="s">
        <v>20</v>
      </c>
      <c r="I306" s="39" t="s">
        <v>48</v>
      </c>
      <c r="J306" s="39" t="s">
        <v>649</v>
      </c>
      <c r="K306" s="39" t="s">
        <v>650</v>
      </c>
      <c r="L306" s="26" t="b">
        <f t="shared" si="39"/>
        <v>0</v>
      </c>
      <c r="M306" s="41"/>
      <c r="N306" s="42">
        <v>40.5</v>
      </c>
      <c r="O306" s="28">
        <v>3.3</v>
      </c>
      <c r="P306" s="43">
        <f t="shared" si="40"/>
        <v>43.8</v>
      </c>
      <c r="Q306" s="44">
        <v>130</v>
      </c>
      <c r="R306" s="45">
        <v>0</v>
      </c>
      <c r="S306" s="32">
        <f t="shared" si="43"/>
        <v>68328</v>
      </c>
      <c r="T306" s="33">
        <f t="shared" si="41"/>
        <v>24735</v>
      </c>
      <c r="U306" s="34">
        <f t="shared" si="44"/>
        <v>93063</v>
      </c>
      <c r="V306" s="35">
        <f t="shared" si="45"/>
        <v>0</v>
      </c>
      <c r="W306" s="35">
        <f t="shared" si="42"/>
        <v>0</v>
      </c>
      <c r="X306" s="36">
        <f t="shared" si="47"/>
        <v>0</v>
      </c>
      <c r="Y306" s="37">
        <f t="shared" si="46"/>
        <v>93063</v>
      </c>
    </row>
    <row r="307" spans="1:25" s="2" customFormat="1" x14ac:dyDescent="0.25">
      <c r="A307" s="40" t="s">
        <v>20</v>
      </c>
      <c r="B307" s="38" t="s">
        <v>180</v>
      </c>
      <c r="C307" s="38" t="s">
        <v>651</v>
      </c>
      <c r="D307" s="38">
        <v>400009</v>
      </c>
      <c r="E307" s="39" t="s">
        <v>652</v>
      </c>
      <c r="F307" s="38">
        <v>31816673</v>
      </c>
      <c r="G307" s="39" t="s">
        <v>188</v>
      </c>
      <c r="H307" s="38" t="s">
        <v>20</v>
      </c>
      <c r="I307" s="39" t="s">
        <v>79</v>
      </c>
      <c r="J307" s="39" t="s">
        <v>653</v>
      </c>
      <c r="K307" s="39" t="s">
        <v>654</v>
      </c>
      <c r="L307" s="26" t="b">
        <f t="shared" si="39"/>
        <v>0</v>
      </c>
      <c r="M307" s="41"/>
      <c r="N307" s="42">
        <v>31.7</v>
      </c>
      <c r="O307" s="28">
        <v>0</v>
      </c>
      <c r="P307" s="43">
        <f t="shared" si="40"/>
        <v>31.7</v>
      </c>
      <c r="Q307" s="44">
        <v>60</v>
      </c>
      <c r="R307" s="45">
        <v>0</v>
      </c>
      <c r="S307" s="32">
        <f t="shared" si="43"/>
        <v>22824</v>
      </c>
      <c r="T307" s="33">
        <f t="shared" si="41"/>
        <v>8262</v>
      </c>
      <c r="U307" s="34">
        <f t="shared" si="44"/>
        <v>31086</v>
      </c>
      <c r="V307" s="35">
        <f t="shared" si="45"/>
        <v>0</v>
      </c>
      <c r="W307" s="35">
        <f t="shared" si="42"/>
        <v>0</v>
      </c>
      <c r="X307" s="36">
        <f t="shared" si="47"/>
        <v>0</v>
      </c>
      <c r="Y307" s="37">
        <f t="shared" si="46"/>
        <v>31086</v>
      </c>
    </row>
    <row r="308" spans="1:25" s="2" customFormat="1" x14ac:dyDescent="0.25">
      <c r="A308" s="40" t="s">
        <v>20</v>
      </c>
      <c r="B308" s="38" t="s">
        <v>180</v>
      </c>
      <c r="C308" s="38" t="s">
        <v>651</v>
      </c>
      <c r="D308" s="38">
        <v>400009</v>
      </c>
      <c r="E308" s="39" t="s">
        <v>652</v>
      </c>
      <c r="F308" s="38">
        <v>36062260</v>
      </c>
      <c r="G308" s="39" t="s">
        <v>207</v>
      </c>
      <c r="H308" s="38" t="s">
        <v>20</v>
      </c>
      <c r="I308" s="39" t="s">
        <v>79</v>
      </c>
      <c r="J308" s="39" t="s">
        <v>653</v>
      </c>
      <c r="K308" s="39" t="s">
        <v>655</v>
      </c>
      <c r="L308" s="26" t="b">
        <f t="shared" si="39"/>
        <v>0</v>
      </c>
      <c r="M308" s="41"/>
      <c r="N308" s="42">
        <v>67.099999999999994</v>
      </c>
      <c r="O308" s="28">
        <v>3</v>
      </c>
      <c r="P308" s="43">
        <f t="shared" si="40"/>
        <v>70.099999999999994</v>
      </c>
      <c r="Q308" s="44">
        <v>60</v>
      </c>
      <c r="R308" s="45">
        <v>0</v>
      </c>
      <c r="S308" s="32">
        <f t="shared" si="43"/>
        <v>50472</v>
      </c>
      <c r="T308" s="33">
        <f t="shared" si="41"/>
        <v>18271</v>
      </c>
      <c r="U308" s="34">
        <f t="shared" si="44"/>
        <v>68743</v>
      </c>
      <c r="V308" s="35">
        <f t="shared" si="45"/>
        <v>0</v>
      </c>
      <c r="W308" s="35">
        <f t="shared" si="42"/>
        <v>0</v>
      </c>
      <c r="X308" s="36">
        <f t="shared" si="47"/>
        <v>0</v>
      </c>
      <c r="Y308" s="37">
        <f t="shared" si="46"/>
        <v>68743</v>
      </c>
    </row>
    <row r="309" spans="1:25" s="2" customFormat="1" x14ac:dyDescent="0.25">
      <c r="A309" s="40" t="s">
        <v>20</v>
      </c>
      <c r="B309" s="38" t="s">
        <v>180</v>
      </c>
      <c r="C309" s="38" t="s">
        <v>656</v>
      </c>
      <c r="D309" s="38">
        <v>800252</v>
      </c>
      <c r="E309" s="39" t="s">
        <v>657</v>
      </c>
      <c r="F309" s="38">
        <v>800252</v>
      </c>
      <c r="G309" s="39" t="s">
        <v>657</v>
      </c>
      <c r="H309" s="38" t="s">
        <v>20</v>
      </c>
      <c r="I309" s="39" t="s">
        <v>79</v>
      </c>
      <c r="J309" s="39" t="s">
        <v>658</v>
      </c>
      <c r="K309" s="39" t="s">
        <v>659</v>
      </c>
      <c r="L309" s="26" t="b">
        <f t="shared" si="39"/>
        <v>1</v>
      </c>
      <c r="M309" s="41"/>
      <c r="N309" s="42">
        <v>7.2</v>
      </c>
      <c r="O309" s="28">
        <v>0</v>
      </c>
      <c r="P309" s="43">
        <f t="shared" si="40"/>
        <v>7.2</v>
      </c>
      <c r="Q309" s="44">
        <v>60</v>
      </c>
      <c r="R309" s="45">
        <v>0</v>
      </c>
      <c r="S309" s="32">
        <f t="shared" si="43"/>
        <v>5184</v>
      </c>
      <c r="T309" s="33">
        <f t="shared" si="41"/>
        <v>1877</v>
      </c>
      <c r="U309" s="34">
        <f t="shared" si="44"/>
        <v>7061</v>
      </c>
      <c r="V309" s="35">
        <f t="shared" si="45"/>
        <v>0</v>
      </c>
      <c r="W309" s="35">
        <f t="shared" si="42"/>
        <v>0</v>
      </c>
      <c r="X309" s="36">
        <f t="shared" si="47"/>
        <v>0</v>
      </c>
      <c r="Y309" s="37">
        <f t="shared" si="46"/>
        <v>7061</v>
      </c>
    </row>
    <row r="310" spans="1:25" s="2" customFormat="1" x14ac:dyDescent="0.25">
      <c r="A310" s="40" t="s">
        <v>20</v>
      </c>
      <c r="B310" s="38" t="s">
        <v>180</v>
      </c>
      <c r="C310" s="38" t="s">
        <v>660</v>
      </c>
      <c r="D310" s="38">
        <v>655627</v>
      </c>
      <c r="E310" s="39" t="s">
        <v>661</v>
      </c>
      <c r="F310" s="38">
        <v>655627</v>
      </c>
      <c r="G310" s="39" t="s">
        <v>661</v>
      </c>
      <c r="H310" s="38" t="s">
        <v>20</v>
      </c>
      <c r="I310" s="39" t="s">
        <v>79</v>
      </c>
      <c r="J310" s="39" t="s">
        <v>662</v>
      </c>
      <c r="K310" s="39" t="s">
        <v>663</v>
      </c>
      <c r="L310" s="26" t="b">
        <f t="shared" si="39"/>
        <v>1</v>
      </c>
      <c r="M310" s="41"/>
      <c r="N310" s="42">
        <v>4</v>
      </c>
      <c r="O310" s="28">
        <v>0</v>
      </c>
      <c r="P310" s="43">
        <f t="shared" si="40"/>
        <v>4</v>
      </c>
      <c r="Q310" s="44">
        <v>60</v>
      </c>
      <c r="R310" s="45">
        <v>0</v>
      </c>
      <c r="S310" s="32">
        <f t="shared" si="43"/>
        <v>2880</v>
      </c>
      <c r="T310" s="33">
        <f t="shared" si="41"/>
        <v>1043</v>
      </c>
      <c r="U310" s="34">
        <f t="shared" si="44"/>
        <v>3923</v>
      </c>
      <c r="V310" s="35">
        <f t="shared" si="45"/>
        <v>0</v>
      </c>
      <c r="W310" s="35">
        <f t="shared" si="42"/>
        <v>0</v>
      </c>
      <c r="X310" s="36">
        <f t="shared" si="47"/>
        <v>0</v>
      </c>
      <c r="Y310" s="37">
        <f t="shared" si="46"/>
        <v>3923</v>
      </c>
    </row>
    <row r="311" spans="1:25" s="2" customFormat="1" x14ac:dyDescent="0.25">
      <c r="A311" s="40" t="s">
        <v>20</v>
      </c>
      <c r="B311" s="38" t="s">
        <v>180</v>
      </c>
      <c r="C311" s="38" t="s">
        <v>664</v>
      </c>
      <c r="D311" s="38">
        <v>682110</v>
      </c>
      <c r="E311" s="39" t="s">
        <v>665</v>
      </c>
      <c r="F311" s="38">
        <v>682110</v>
      </c>
      <c r="G311" s="39" t="s">
        <v>665</v>
      </c>
      <c r="H311" s="38" t="s">
        <v>20</v>
      </c>
      <c r="I311" s="39" t="s">
        <v>79</v>
      </c>
      <c r="J311" s="39" t="s">
        <v>666</v>
      </c>
      <c r="K311" s="39" t="s">
        <v>667</v>
      </c>
      <c r="L311" s="26" t="b">
        <f t="shared" si="39"/>
        <v>1</v>
      </c>
      <c r="M311" s="41"/>
      <c r="N311" s="42">
        <v>11</v>
      </c>
      <c r="O311" s="28">
        <v>0</v>
      </c>
      <c r="P311" s="43">
        <f t="shared" si="40"/>
        <v>11</v>
      </c>
      <c r="Q311" s="44">
        <v>60</v>
      </c>
      <c r="R311" s="45">
        <v>0</v>
      </c>
      <c r="S311" s="32">
        <f t="shared" si="43"/>
        <v>7920</v>
      </c>
      <c r="T311" s="33">
        <f t="shared" si="41"/>
        <v>2867</v>
      </c>
      <c r="U311" s="34">
        <f t="shared" si="44"/>
        <v>10787</v>
      </c>
      <c r="V311" s="35">
        <f t="shared" si="45"/>
        <v>0</v>
      </c>
      <c r="W311" s="35">
        <f t="shared" si="42"/>
        <v>0</v>
      </c>
      <c r="X311" s="36">
        <f t="shared" si="47"/>
        <v>0</v>
      </c>
      <c r="Y311" s="37">
        <f t="shared" si="46"/>
        <v>10787</v>
      </c>
    </row>
    <row r="312" spans="1:25" s="2" customFormat="1" x14ac:dyDescent="0.25">
      <c r="A312" s="40" t="s">
        <v>20</v>
      </c>
      <c r="B312" s="38" t="s">
        <v>668</v>
      </c>
      <c r="C312" s="38" t="s">
        <v>669</v>
      </c>
      <c r="D312" s="38">
        <v>587141</v>
      </c>
      <c r="E312" s="39" t="s">
        <v>670</v>
      </c>
      <c r="F312" s="38">
        <v>17078334</v>
      </c>
      <c r="G312" s="39" t="s">
        <v>671</v>
      </c>
      <c r="H312" s="38" t="s">
        <v>672</v>
      </c>
      <c r="I312" s="39" t="s">
        <v>673</v>
      </c>
      <c r="J312" s="39" t="s">
        <v>674</v>
      </c>
      <c r="K312" s="39" t="s">
        <v>675</v>
      </c>
      <c r="L312" s="26" t="b">
        <f t="shared" si="39"/>
        <v>0</v>
      </c>
      <c r="M312" s="41"/>
      <c r="N312" s="42">
        <v>33.700000000000003</v>
      </c>
      <c r="O312" s="28">
        <v>0.5</v>
      </c>
      <c r="P312" s="43">
        <f t="shared" si="40"/>
        <v>34.200000000000003</v>
      </c>
      <c r="Q312" s="44">
        <v>70</v>
      </c>
      <c r="R312" s="45">
        <v>0</v>
      </c>
      <c r="S312" s="32">
        <f t="shared" si="43"/>
        <v>28728</v>
      </c>
      <c r="T312" s="33">
        <f t="shared" si="41"/>
        <v>10400</v>
      </c>
      <c r="U312" s="34">
        <f t="shared" si="44"/>
        <v>39128</v>
      </c>
      <c r="V312" s="35">
        <f t="shared" si="45"/>
        <v>0</v>
      </c>
      <c r="W312" s="35">
        <f t="shared" si="42"/>
        <v>0</v>
      </c>
      <c r="X312" s="36">
        <f t="shared" si="47"/>
        <v>0</v>
      </c>
      <c r="Y312" s="37">
        <f t="shared" si="46"/>
        <v>39128</v>
      </c>
    </row>
    <row r="313" spans="1:25" s="2" customFormat="1" x14ac:dyDescent="0.25">
      <c r="A313" s="40" t="s">
        <v>20</v>
      </c>
      <c r="B313" s="38" t="s">
        <v>668</v>
      </c>
      <c r="C313" s="38" t="s">
        <v>669</v>
      </c>
      <c r="D313" s="38">
        <v>587141</v>
      </c>
      <c r="E313" s="39" t="s">
        <v>670</v>
      </c>
      <c r="F313" s="38">
        <v>31299610</v>
      </c>
      <c r="G313" s="39" t="s">
        <v>676</v>
      </c>
      <c r="H313" s="38" t="s">
        <v>672</v>
      </c>
      <c r="I313" s="39" t="s">
        <v>673</v>
      </c>
      <c r="J313" s="39" t="s">
        <v>674</v>
      </c>
      <c r="K313" s="39" t="s">
        <v>677</v>
      </c>
      <c r="L313" s="26" t="b">
        <f t="shared" si="39"/>
        <v>0</v>
      </c>
      <c r="M313" s="41"/>
      <c r="N313" s="42">
        <v>12.8</v>
      </c>
      <c r="O313" s="28">
        <v>0</v>
      </c>
      <c r="P313" s="43">
        <f t="shared" si="40"/>
        <v>12.8</v>
      </c>
      <c r="Q313" s="44">
        <v>70</v>
      </c>
      <c r="R313" s="45">
        <v>0</v>
      </c>
      <c r="S313" s="32">
        <f t="shared" si="43"/>
        <v>10752</v>
      </c>
      <c r="T313" s="33">
        <f t="shared" si="41"/>
        <v>3892</v>
      </c>
      <c r="U313" s="34">
        <f t="shared" si="44"/>
        <v>14644</v>
      </c>
      <c r="V313" s="35">
        <f t="shared" si="45"/>
        <v>0</v>
      </c>
      <c r="W313" s="35">
        <f t="shared" si="42"/>
        <v>0</v>
      </c>
      <c r="X313" s="36">
        <f t="shared" si="47"/>
        <v>0</v>
      </c>
      <c r="Y313" s="37">
        <f t="shared" si="46"/>
        <v>14644</v>
      </c>
    </row>
    <row r="314" spans="1:25" s="2" customFormat="1" x14ac:dyDescent="0.25">
      <c r="A314" s="40" t="s">
        <v>20</v>
      </c>
      <c r="B314" s="38" t="s">
        <v>668</v>
      </c>
      <c r="C314" s="38" t="s">
        <v>669</v>
      </c>
      <c r="D314" s="38">
        <v>587141</v>
      </c>
      <c r="E314" s="39" t="s">
        <v>670</v>
      </c>
      <c r="F314" s="38">
        <v>42364043</v>
      </c>
      <c r="G314" s="39" t="s">
        <v>678</v>
      </c>
      <c r="H314" s="38" t="s">
        <v>20</v>
      </c>
      <c r="I314" s="39" t="s">
        <v>79</v>
      </c>
      <c r="J314" s="39" t="s">
        <v>653</v>
      </c>
      <c r="K314" s="39" t="s">
        <v>679</v>
      </c>
      <c r="L314" s="26" t="b">
        <f t="shared" si="39"/>
        <v>0</v>
      </c>
      <c r="M314" s="41"/>
      <c r="N314" s="42">
        <v>8.5</v>
      </c>
      <c r="O314" s="28">
        <v>0</v>
      </c>
      <c r="P314" s="43">
        <f t="shared" si="40"/>
        <v>8.5</v>
      </c>
      <c r="Q314" s="44">
        <v>60</v>
      </c>
      <c r="R314" s="45">
        <v>0</v>
      </c>
      <c r="S314" s="32">
        <f t="shared" si="43"/>
        <v>6120</v>
      </c>
      <c r="T314" s="33">
        <f t="shared" si="41"/>
        <v>2215</v>
      </c>
      <c r="U314" s="34">
        <f t="shared" si="44"/>
        <v>8335</v>
      </c>
      <c r="V314" s="35">
        <f t="shared" si="45"/>
        <v>0</v>
      </c>
      <c r="W314" s="35">
        <f t="shared" si="42"/>
        <v>0</v>
      </c>
      <c r="X314" s="36">
        <f t="shared" si="47"/>
        <v>0</v>
      </c>
      <c r="Y314" s="37">
        <f t="shared" si="46"/>
        <v>8335</v>
      </c>
    </row>
    <row r="315" spans="1:25" s="2" customFormat="1" x14ac:dyDescent="0.25">
      <c r="A315" s="40" t="s">
        <v>20</v>
      </c>
      <c r="B315" s="38" t="s">
        <v>668</v>
      </c>
      <c r="C315" s="38" t="s">
        <v>680</v>
      </c>
      <c r="D315" s="38">
        <v>586722</v>
      </c>
      <c r="E315" s="39" t="s">
        <v>681</v>
      </c>
      <c r="F315" s="38">
        <v>588032</v>
      </c>
      <c r="G315" s="39" t="s">
        <v>682</v>
      </c>
      <c r="H315" s="38" t="s">
        <v>683</v>
      </c>
      <c r="I315" s="39" t="s">
        <v>684</v>
      </c>
      <c r="J315" s="39" t="s">
        <v>684</v>
      </c>
      <c r="K315" s="39" t="s">
        <v>685</v>
      </c>
      <c r="L315" s="26" t="b">
        <f t="shared" si="39"/>
        <v>0</v>
      </c>
      <c r="M315" s="41"/>
      <c r="N315" s="42">
        <v>36</v>
      </c>
      <c r="O315" s="28">
        <v>0.5</v>
      </c>
      <c r="P315" s="43">
        <f t="shared" si="40"/>
        <v>36.5</v>
      </c>
      <c r="Q315" s="44">
        <v>70</v>
      </c>
      <c r="R315" s="45">
        <v>0</v>
      </c>
      <c r="S315" s="32">
        <f t="shared" si="43"/>
        <v>30660</v>
      </c>
      <c r="T315" s="33">
        <f t="shared" si="41"/>
        <v>11099</v>
      </c>
      <c r="U315" s="34">
        <f t="shared" si="44"/>
        <v>41759</v>
      </c>
      <c r="V315" s="35">
        <f t="shared" si="45"/>
        <v>0</v>
      </c>
      <c r="W315" s="35">
        <f t="shared" si="42"/>
        <v>0</v>
      </c>
      <c r="X315" s="36">
        <f t="shared" si="47"/>
        <v>0</v>
      </c>
      <c r="Y315" s="37">
        <f t="shared" si="46"/>
        <v>41759</v>
      </c>
    </row>
    <row r="316" spans="1:25" s="2" customFormat="1" x14ac:dyDescent="0.25">
      <c r="A316" s="40" t="s">
        <v>20</v>
      </c>
      <c r="B316" s="38" t="s">
        <v>668</v>
      </c>
      <c r="C316" s="38" t="s">
        <v>680</v>
      </c>
      <c r="D316" s="38">
        <v>586722</v>
      </c>
      <c r="E316" s="39" t="s">
        <v>681</v>
      </c>
      <c r="F316" s="38">
        <v>17643902</v>
      </c>
      <c r="G316" s="39" t="s">
        <v>686</v>
      </c>
      <c r="H316" s="38" t="s">
        <v>683</v>
      </c>
      <c r="I316" s="39" t="s">
        <v>684</v>
      </c>
      <c r="J316" s="39" t="s">
        <v>684</v>
      </c>
      <c r="K316" s="39" t="s">
        <v>687</v>
      </c>
      <c r="L316" s="26" t="b">
        <f t="shared" si="39"/>
        <v>0</v>
      </c>
      <c r="M316" s="41"/>
      <c r="N316" s="42">
        <v>44.6</v>
      </c>
      <c r="O316" s="28">
        <v>0.9</v>
      </c>
      <c r="P316" s="43">
        <f t="shared" si="40"/>
        <v>45.5</v>
      </c>
      <c r="Q316" s="44">
        <v>70</v>
      </c>
      <c r="R316" s="45">
        <v>0</v>
      </c>
      <c r="S316" s="32">
        <f t="shared" si="43"/>
        <v>38220</v>
      </c>
      <c r="T316" s="33">
        <f t="shared" si="41"/>
        <v>13836</v>
      </c>
      <c r="U316" s="34">
        <f t="shared" si="44"/>
        <v>52056</v>
      </c>
      <c r="V316" s="35">
        <f t="shared" si="45"/>
        <v>0</v>
      </c>
      <c r="W316" s="35">
        <f t="shared" si="42"/>
        <v>0</v>
      </c>
      <c r="X316" s="36">
        <f t="shared" si="47"/>
        <v>0</v>
      </c>
      <c r="Y316" s="37">
        <f t="shared" si="46"/>
        <v>52056</v>
      </c>
    </row>
    <row r="317" spans="1:25" s="2" customFormat="1" x14ac:dyDescent="0.25">
      <c r="A317" s="40" t="s">
        <v>20</v>
      </c>
      <c r="B317" s="38" t="s">
        <v>668</v>
      </c>
      <c r="C317" s="38" t="s">
        <v>680</v>
      </c>
      <c r="D317" s="38">
        <v>586722</v>
      </c>
      <c r="E317" s="39" t="s">
        <v>681</v>
      </c>
      <c r="F317" s="38">
        <v>52547477</v>
      </c>
      <c r="G317" s="39" t="s">
        <v>688</v>
      </c>
      <c r="H317" s="38" t="s">
        <v>20</v>
      </c>
      <c r="I317" s="39" t="s">
        <v>59</v>
      </c>
      <c r="J317" s="39" t="s">
        <v>60</v>
      </c>
      <c r="K317" s="39" t="s">
        <v>689</v>
      </c>
      <c r="L317" s="26" t="b">
        <f t="shared" si="39"/>
        <v>0</v>
      </c>
      <c r="M317" s="41"/>
      <c r="N317" s="42">
        <v>57.2</v>
      </c>
      <c r="O317" s="28">
        <v>2.7</v>
      </c>
      <c r="P317" s="43">
        <f t="shared" si="40"/>
        <v>59.900000000000006</v>
      </c>
      <c r="Q317" s="44">
        <v>130</v>
      </c>
      <c r="R317" s="45">
        <v>0</v>
      </c>
      <c r="S317" s="32">
        <f t="shared" si="43"/>
        <v>93444</v>
      </c>
      <c r="T317" s="33">
        <f t="shared" si="41"/>
        <v>33827</v>
      </c>
      <c r="U317" s="34">
        <f t="shared" si="44"/>
        <v>127271</v>
      </c>
      <c r="V317" s="35">
        <f t="shared" si="45"/>
        <v>0</v>
      </c>
      <c r="W317" s="35">
        <f t="shared" si="42"/>
        <v>0</v>
      </c>
      <c r="X317" s="36">
        <f t="shared" si="47"/>
        <v>0</v>
      </c>
      <c r="Y317" s="37">
        <f t="shared" si="46"/>
        <v>127271</v>
      </c>
    </row>
    <row r="318" spans="1:25" s="2" customFormat="1" x14ac:dyDescent="0.25">
      <c r="A318" s="40" t="s">
        <v>20</v>
      </c>
      <c r="B318" s="38" t="s">
        <v>668</v>
      </c>
      <c r="C318" s="38" t="s">
        <v>690</v>
      </c>
      <c r="D318" s="38">
        <v>586358</v>
      </c>
      <c r="E318" s="39" t="s">
        <v>691</v>
      </c>
      <c r="F318" s="38">
        <v>17318840</v>
      </c>
      <c r="G318" s="39" t="s">
        <v>692</v>
      </c>
      <c r="H318" s="38" t="s">
        <v>20</v>
      </c>
      <c r="I318" s="39" t="s">
        <v>59</v>
      </c>
      <c r="J318" s="39" t="s">
        <v>60</v>
      </c>
      <c r="K318" s="39" t="s">
        <v>693</v>
      </c>
      <c r="L318" s="26" t="b">
        <f t="shared" si="39"/>
        <v>0</v>
      </c>
      <c r="M318" s="41"/>
      <c r="N318" s="42">
        <v>33.1</v>
      </c>
      <c r="O318" s="28">
        <v>1</v>
      </c>
      <c r="P318" s="43">
        <f t="shared" si="40"/>
        <v>34.1</v>
      </c>
      <c r="Q318" s="44">
        <v>130</v>
      </c>
      <c r="R318" s="45">
        <v>0</v>
      </c>
      <c r="S318" s="32">
        <f t="shared" si="43"/>
        <v>53196</v>
      </c>
      <c r="T318" s="33">
        <f t="shared" si="41"/>
        <v>19257</v>
      </c>
      <c r="U318" s="34">
        <f t="shared" si="44"/>
        <v>72453</v>
      </c>
      <c r="V318" s="35">
        <f t="shared" si="45"/>
        <v>0</v>
      </c>
      <c r="W318" s="35">
        <f t="shared" si="42"/>
        <v>0</v>
      </c>
      <c r="X318" s="36">
        <f t="shared" si="47"/>
        <v>0</v>
      </c>
      <c r="Y318" s="37">
        <f t="shared" si="46"/>
        <v>72453</v>
      </c>
    </row>
    <row r="319" spans="1:25" s="2" customFormat="1" x14ac:dyDescent="0.25">
      <c r="A319" s="40" t="s">
        <v>20</v>
      </c>
      <c r="B319" s="38" t="s">
        <v>668</v>
      </c>
      <c r="C319" s="38" t="s">
        <v>690</v>
      </c>
      <c r="D319" s="38">
        <v>586358</v>
      </c>
      <c r="E319" s="39" t="s">
        <v>691</v>
      </c>
      <c r="F319" s="38">
        <v>17318858</v>
      </c>
      <c r="G319" s="39" t="s">
        <v>694</v>
      </c>
      <c r="H319" s="38" t="s">
        <v>20</v>
      </c>
      <c r="I319" s="39" t="s">
        <v>59</v>
      </c>
      <c r="J319" s="39" t="s">
        <v>60</v>
      </c>
      <c r="K319" s="39" t="s">
        <v>695</v>
      </c>
      <c r="L319" s="26" t="b">
        <f t="shared" si="39"/>
        <v>0</v>
      </c>
      <c r="M319" s="41"/>
      <c r="N319" s="42">
        <v>43.3</v>
      </c>
      <c r="O319" s="28">
        <v>1</v>
      </c>
      <c r="P319" s="43">
        <f t="shared" si="40"/>
        <v>44.3</v>
      </c>
      <c r="Q319" s="44">
        <v>130</v>
      </c>
      <c r="R319" s="45">
        <v>0</v>
      </c>
      <c r="S319" s="32">
        <f t="shared" si="43"/>
        <v>69108</v>
      </c>
      <c r="T319" s="33">
        <f t="shared" si="41"/>
        <v>25017</v>
      </c>
      <c r="U319" s="34">
        <f t="shared" si="44"/>
        <v>94125</v>
      </c>
      <c r="V319" s="35">
        <f t="shared" si="45"/>
        <v>0</v>
      </c>
      <c r="W319" s="35">
        <f t="shared" si="42"/>
        <v>0</v>
      </c>
      <c r="X319" s="36">
        <f t="shared" si="47"/>
        <v>0</v>
      </c>
      <c r="Y319" s="37">
        <f t="shared" si="46"/>
        <v>94125</v>
      </c>
    </row>
    <row r="320" spans="1:25" s="2" customFormat="1" x14ac:dyDescent="0.25">
      <c r="A320" s="40" t="s">
        <v>20</v>
      </c>
      <c r="B320" s="38" t="s">
        <v>668</v>
      </c>
      <c r="C320" s="38" t="s">
        <v>696</v>
      </c>
      <c r="D320" s="38">
        <v>586421</v>
      </c>
      <c r="E320" s="39" t="s">
        <v>697</v>
      </c>
      <c r="F320" s="38">
        <v>51010208</v>
      </c>
      <c r="G320" s="39" t="s">
        <v>698</v>
      </c>
      <c r="H320" s="38" t="s">
        <v>20</v>
      </c>
      <c r="I320" s="39" t="s">
        <v>44</v>
      </c>
      <c r="J320" s="39" t="s">
        <v>55</v>
      </c>
      <c r="K320" s="39" t="s">
        <v>699</v>
      </c>
      <c r="L320" s="26" t="b">
        <f t="shared" si="39"/>
        <v>0</v>
      </c>
      <c r="M320" s="41"/>
      <c r="N320" s="42">
        <v>7.6</v>
      </c>
      <c r="O320" s="28">
        <v>0</v>
      </c>
      <c r="P320" s="43">
        <f t="shared" si="40"/>
        <v>7.6</v>
      </c>
      <c r="Q320" s="44">
        <v>130</v>
      </c>
      <c r="R320" s="45">
        <v>0</v>
      </c>
      <c r="S320" s="32">
        <f t="shared" si="43"/>
        <v>11856</v>
      </c>
      <c r="T320" s="33">
        <f t="shared" si="41"/>
        <v>4292</v>
      </c>
      <c r="U320" s="34">
        <f t="shared" si="44"/>
        <v>16148</v>
      </c>
      <c r="V320" s="35">
        <f t="shared" si="45"/>
        <v>0</v>
      </c>
      <c r="W320" s="35">
        <f t="shared" si="42"/>
        <v>0</v>
      </c>
      <c r="X320" s="36">
        <f t="shared" si="47"/>
        <v>0</v>
      </c>
      <c r="Y320" s="37">
        <f t="shared" si="46"/>
        <v>16148</v>
      </c>
    </row>
    <row r="321" spans="1:25" s="2" customFormat="1" x14ac:dyDescent="0.25">
      <c r="A321" s="40" t="s">
        <v>20</v>
      </c>
      <c r="B321" s="38" t="s">
        <v>668</v>
      </c>
      <c r="C321" s="38" t="s">
        <v>700</v>
      </c>
      <c r="D321" s="38">
        <v>585661</v>
      </c>
      <c r="E321" s="39" t="s">
        <v>701</v>
      </c>
      <c r="F321" s="38">
        <v>42258120</v>
      </c>
      <c r="G321" s="39" t="s">
        <v>702</v>
      </c>
      <c r="H321" s="38" t="s">
        <v>20</v>
      </c>
      <c r="I321" s="39" t="s">
        <v>38</v>
      </c>
      <c r="J321" s="39" t="s">
        <v>115</v>
      </c>
      <c r="K321" s="39" t="s">
        <v>703</v>
      </c>
      <c r="L321" s="26" t="b">
        <f t="shared" si="39"/>
        <v>0</v>
      </c>
      <c r="M321" s="41"/>
      <c r="N321" s="42">
        <v>41.4</v>
      </c>
      <c r="O321" s="28">
        <v>2.1</v>
      </c>
      <c r="P321" s="43">
        <f t="shared" si="40"/>
        <v>43.5</v>
      </c>
      <c r="Q321" s="44">
        <v>130</v>
      </c>
      <c r="R321" s="45">
        <v>0</v>
      </c>
      <c r="S321" s="32">
        <f t="shared" si="43"/>
        <v>67860</v>
      </c>
      <c r="T321" s="33">
        <f t="shared" si="41"/>
        <v>24565</v>
      </c>
      <c r="U321" s="34">
        <f t="shared" si="44"/>
        <v>92425</v>
      </c>
      <c r="V321" s="35">
        <f t="shared" si="45"/>
        <v>0</v>
      </c>
      <c r="W321" s="35">
        <f t="shared" si="42"/>
        <v>0</v>
      </c>
      <c r="X321" s="36">
        <f t="shared" si="47"/>
        <v>0</v>
      </c>
      <c r="Y321" s="37">
        <f t="shared" si="46"/>
        <v>92425</v>
      </c>
    </row>
    <row r="322" spans="1:25" s="2" customFormat="1" x14ac:dyDescent="0.25">
      <c r="A322" s="40" t="s">
        <v>20</v>
      </c>
      <c r="B322" s="38" t="s">
        <v>668</v>
      </c>
      <c r="C322" s="38" t="s">
        <v>704</v>
      </c>
      <c r="D322" s="38">
        <v>34017925</v>
      </c>
      <c r="E322" s="39" t="s">
        <v>705</v>
      </c>
      <c r="F322" s="38">
        <v>31817271</v>
      </c>
      <c r="G322" s="39" t="s">
        <v>706</v>
      </c>
      <c r="H322" s="38" t="s">
        <v>20</v>
      </c>
      <c r="I322" s="39" t="s">
        <v>77</v>
      </c>
      <c r="J322" s="39" t="s">
        <v>319</v>
      </c>
      <c r="K322" s="39" t="s">
        <v>707</v>
      </c>
      <c r="L322" s="26" t="b">
        <f t="shared" si="39"/>
        <v>0</v>
      </c>
      <c r="M322" s="41"/>
      <c r="N322" s="42">
        <v>4</v>
      </c>
      <c r="O322" s="28">
        <v>0</v>
      </c>
      <c r="P322" s="43">
        <f t="shared" si="40"/>
        <v>4</v>
      </c>
      <c r="Q322" s="44">
        <v>60</v>
      </c>
      <c r="R322" s="45">
        <v>0</v>
      </c>
      <c r="S322" s="32">
        <f t="shared" si="43"/>
        <v>2880</v>
      </c>
      <c r="T322" s="33">
        <f t="shared" si="41"/>
        <v>1043</v>
      </c>
      <c r="U322" s="34">
        <f t="shared" si="44"/>
        <v>3923</v>
      </c>
      <c r="V322" s="35">
        <f t="shared" si="45"/>
        <v>0</v>
      </c>
      <c r="W322" s="35">
        <f t="shared" si="42"/>
        <v>0</v>
      </c>
      <c r="X322" s="36">
        <f t="shared" si="47"/>
        <v>0</v>
      </c>
      <c r="Y322" s="37">
        <f t="shared" si="46"/>
        <v>3923</v>
      </c>
    </row>
    <row r="323" spans="1:25" s="2" customFormat="1" x14ac:dyDescent="0.25">
      <c r="A323" s="40" t="s">
        <v>20</v>
      </c>
      <c r="B323" s="38" t="s">
        <v>668</v>
      </c>
      <c r="C323" s="38" t="s">
        <v>708</v>
      </c>
      <c r="D323" s="38">
        <v>30778026</v>
      </c>
      <c r="E323" s="39" t="s">
        <v>709</v>
      </c>
      <c r="F323" s="38">
        <v>710171803</v>
      </c>
      <c r="G323" s="39" t="s">
        <v>710</v>
      </c>
      <c r="H323" s="38" t="s">
        <v>20</v>
      </c>
      <c r="I323" s="39" t="s">
        <v>48</v>
      </c>
      <c r="J323" s="39" t="s">
        <v>49</v>
      </c>
      <c r="K323" s="39" t="s">
        <v>711</v>
      </c>
      <c r="L323" s="26" t="b">
        <f t="shared" si="39"/>
        <v>0</v>
      </c>
      <c r="M323" s="41"/>
      <c r="N323" s="42">
        <v>4</v>
      </c>
      <c r="O323" s="28">
        <v>0</v>
      </c>
      <c r="P323" s="43">
        <f t="shared" si="40"/>
        <v>4</v>
      </c>
      <c r="Q323" s="44">
        <v>130</v>
      </c>
      <c r="R323" s="45">
        <v>0</v>
      </c>
      <c r="S323" s="32">
        <f t="shared" si="43"/>
        <v>6240</v>
      </c>
      <c r="T323" s="33">
        <f t="shared" si="41"/>
        <v>2259</v>
      </c>
      <c r="U323" s="34">
        <f t="shared" si="44"/>
        <v>8499</v>
      </c>
      <c r="V323" s="35">
        <f t="shared" si="45"/>
        <v>0</v>
      </c>
      <c r="W323" s="35">
        <f t="shared" si="42"/>
        <v>0</v>
      </c>
      <c r="X323" s="36">
        <f t="shared" si="47"/>
        <v>0</v>
      </c>
      <c r="Y323" s="37">
        <f t="shared" si="46"/>
        <v>8499</v>
      </c>
    </row>
    <row r="324" spans="1:25" s="2" customFormat="1" x14ac:dyDescent="0.25">
      <c r="A324" s="40" t="s">
        <v>20</v>
      </c>
      <c r="B324" s="38" t="s">
        <v>668</v>
      </c>
      <c r="C324" s="38" t="s">
        <v>712</v>
      </c>
      <c r="D324" s="38">
        <v>42131685</v>
      </c>
      <c r="E324" s="39" t="s">
        <v>713</v>
      </c>
      <c r="F324" s="38">
        <v>30815339</v>
      </c>
      <c r="G324" s="39" t="s">
        <v>714</v>
      </c>
      <c r="H324" s="38" t="s">
        <v>20</v>
      </c>
      <c r="I324" s="39" t="s">
        <v>59</v>
      </c>
      <c r="J324" s="39" t="s">
        <v>60</v>
      </c>
      <c r="K324" s="39" t="s">
        <v>715</v>
      </c>
      <c r="L324" s="26" t="b">
        <f t="shared" si="39"/>
        <v>0</v>
      </c>
      <c r="M324" s="41"/>
      <c r="N324" s="42">
        <v>20.2</v>
      </c>
      <c r="O324" s="28">
        <v>0</v>
      </c>
      <c r="P324" s="43">
        <f t="shared" si="40"/>
        <v>20.2</v>
      </c>
      <c r="Q324" s="44">
        <v>130</v>
      </c>
      <c r="R324" s="45">
        <v>0</v>
      </c>
      <c r="S324" s="32">
        <f t="shared" si="43"/>
        <v>31512</v>
      </c>
      <c r="T324" s="33">
        <f t="shared" si="41"/>
        <v>11407</v>
      </c>
      <c r="U324" s="34">
        <f t="shared" si="44"/>
        <v>42919</v>
      </c>
      <c r="V324" s="35">
        <f t="shared" si="45"/>
        <v>0</v>
      </c>
      <c r="W324" s="35">
        <f t="shared" si="42"/>
        <v>0</v>
      </c>
      <c r="X324" s="36">
        <f t="shared" si="47"/>
        <v>0</v>
      </c>
      <c r="Y324" s="37">
        <f t="shared" si="46"/>
        <v>42919</v>
      </c>
    </row>
    <row r="325" spans="1:25" s="2" customFormat="1" x14ac:dyDescent="0.25">
      <c r="A325" s="40" t="s">
        <v>20</v>
      </c>
      <c r="B325" s="38" t="s">
        <v>668</v>
      </c>
      <c r="C325" s="38" t="s">
        <v>712</v>
      </c>
      <c r="D325" s="38">
        <v>42131685</v>
      </c>
      <c r="E325" s="39" t="s">
        <v>713</v>
      </c>
      <c r="F325" s="38">
        <v>30843006</v>
      </c>
      <c r="G325" s="39" t="s">
        <v>716</v>
      </c>
      <c r="H325" s="38" t="s">
        <v>20</v>
      </c>
      <c r="I325" s="39" t="s">
        <v>48</v>
      </c>
      <c r="J325" s="39" t="s">
        <v>49</v>
      </c>
      <c r="K325" s="39" t="s">
        <v>717</v>
      </c>
      <c r="L325" s="26" t="b">
        <f t="shared" ref="L325:L388" si="48">F325=D325</f>
        <v>0</v>
      </c>
      <c r="M325" s="41"/>
      <c r="N325" s="42">
        <v>50</v>
      </c>
      <c r="O325" s="28">
        <v>1</v>
      </c>
      <c r="P325" s="43">
        <f t="shared" ref="P325:P388" si="49">N325+O325</f>
        <v>51</v>
      </c>
      <c r="Q325" s="44">
        <v>130</v>
      </c>
      <c r="R325" s="45">
        <v>0</v>
      </c>
      <c r="S325" s="32">
        <f t="shared" si="43"/>
        <v>79560</v>
      </c>
      <c r="T325" s="33">
        <f t="shared" ref="T325:T388" si="50">ROUND(S325*IF(B325="K",0.3595,0.362),0)</f>
        <v>28801</v>
      </c>
      <c r="U325" s="34">
        <f t="shared" si="44"/>
        <v>108361</v>
      </c>
      <c r="V325" s="35">
        <f t="shared" si="45"/>
        <v>0</v>
      </c>
      <c r="W325" s="35">
        <f t="shared" ref="W325:W388" si="51">ROUND(V325*IF(B325="K",0.3595,0.362),0)</f>
        <v>0</v>
      </c>
      <c r="X325" s="36">
        <f t="shared" si="47"/>
        <v>0</v>
      </c>
      <c r="Y325" s="37">
        <f t="shared" si="46"/>
        <v>108361</v>
      </c>
    </row>
    <row r="326" spans="1:25" s="2" customFormat="1" x14ac:dyDescent="0.25">
      <c r="A326" s="40" t="s">
        <v>20</v>
      </c>
      <c r="B326" s="38" t="s">
        <v>668</v>
      </c>
      <c r="C326" s="38" t="s">
        <v>712</v>
      </c>
      <c r="D326" s="38">
        <v>42131685</v>
      </c>
      <c r="E326" s="39" t="s">
        <v>713</v>
      </c>
      <c r="F326" s="38">
        <v>30852056</v>
      </c>
      <c r="G326" s="39" t="s">
        <v>718</v>
      </c>
      <c r="H326" s="38" t="s">
        <v>20</v>
      </c>
      <c r="I326" s="39" t="s">
        <v>44</v>
      </c>
      <c r="J326" s="39" t="s">
        <v>55</v>
      </c>
      <c r="K326" s="39" t="s">
        <v>719</v>
      </c>
      <c r="L326" s="26" t="b">
        <f t="shared" si="48"/>
        <v>0</v>
      </c>
      <c r="M326" s="41"/>
      <c r="N326" s="42">
        <v>53.9</v>
      </c>
      <c r="O326" s="28">
        <v>0</v>
      </c>
      <c r="P326" s="43">
        <f t="shared" si="49"/>
        <v>53.9</v>
      </c>
      <c r="Q326" s="44">
        <v>130</v>
      </c>
      <c r="R326" s="45">
        <v>0</v>
      </c>
      <c r="S326" s="32">
        <f t="shared" ref="S326:S389" si="52">ROUND(P326*Q326*12,0)</f>
        <v>84084</v>
      </c>
      <c r="T326" s="33">
        <f t="shared" si="50"/>
        <v>30438</v>
      </c>
      <c r="U326" s="34">
        <f t="shared" ref="U326:U389" si="53">S326+T326</f>
        <v>114522</v>
      </c>
      <c r="V326" s="35">
        <f t="shared" ref="V326:V389" si="54">ROUND(P326*R326*12,0)</f>
        <v>0</v>
      </c>
      <c r="W326" s="35">
        <f t="shared" si="51"/>
        <v>0</v>
      </c>
      <c r="X326" s="36">
        <f t="shared" si="47"/>
        <v>0</v>
      </c>
      <c r="Y326" s="37">
        <f t="shared" ref="Y326:Y389" si="55">U326+X326</f>
        <v>114522</v>
      </c>
    </row>
    <row r="327" spans="1:25" s="46" customFormat="1" x14ac:dyDescent="0.25">
      <c r="A327" s="40" t="s">
        <v>20</v>
      </c>
      <c r="B327" s="38" t="s">
        <v>668</v>
      </c>
      <c r="C327" s="38" t="s">
        <v>712</v>
      </c>
      <c r="D327" s="38">
        <v>42131685</v>
      </c>
      <c r="E327" s="39" t="s">
        <v>713</v>
      </c>
      <c r="F327" s="38">
        <v>30856035</v>
      </c>
      <c r="G327" s="39" t="s">
        <v>720</v>
      </c>
      <c r="H327" s="38" t="s">
        <v>20</v>
      </c>
      <c r="I327" s="39" t="s">
        <v>25</v>
      </c>
      <c r="J327" s="39" t="s">
        <v>33</v>
      </c>
      <c r="K327" s="39" t="s">
        <v>721</v>
      </c>
      <c r="L327" s="26" t="b">
        <f t="shared" si="48"/>
        <v>0</v>
      </c>
      <c r="M327" s="41"/>
      <c r="N327" s="42">
        <v>9</v>
      </c>
      <c r="O327" s="28">
        <v>0</v>
      </c>
      <c r="P327" s="43">
        <f t="shared" si="49"/>
        <v>9</v>
      </c>
      <c r="Q327" s="44">
        <v>130</v>
      </c>
      <c r="R327" s="45">
        <v>0</v>
      </c>
      <c r="S327" s="32">
        <f t="shared" si="52"/>
        <v>14040</v>
      </c>
      <c r="T327" s="33">
        <f t="shared" si="50"/>
        <v>5082</v>
      </c>
      <c r="U327" s="34">
        <f t="shared" si="53"/>
        <v>19122</v>
      </c>
      <c r="V327" s="35">
        <f t="shared" si="54"/>
        <v>0</v>
      </c>
      <c r="W327" s="35">
        <f t="shared" si="51"/>
        <v>0</v>
      </c>
      <c r="X327" s="36">
        <f t="shared" si="47"/>
        <v>0</v>
      </c>
      <c r="Y327" s="37">
        <f t="shared" si="55"/>
        <v>19122</v>
      </c>
    </row>
    <row r="328" spans="1:25" s="2" customFormat="1" x14ac:dyDescent="0.25">
      <c r="A328" s="40" t="s">
        <v>20</v>
      </c>
      <c r="B328" s="38" t="s">
        <v>668</v>
      </c>
      <c r="C328" s="38" t="s">
        <v>712</v>
      </c>
      <c r="D328" s="38">
        <v>42131685</v>
      </c>
      <c r="E328" s="39" t="s">
        <v>713</v>
      </c>
      <c r="F328" s="38">
        <v>31797300</v>
      </c>
      <c r="G328" s="39" t="s">
        <v>722</v>
      </c>
      <c r="H328" s="38" t="s">
        <v>20</v>
      </c>
      <c r="I328" s="39" t="s">
        <v>48</v>
      </c>
      <c r="J328" s="39" t="s">
        <v>49</v>
      </c>
      <c r="K328" s="39" t="s">
        <v>723</v>
      </c>
      <c r="L328" s="26" t="b">
        <f t="shared" si="48"/>
        <v>0</v>
      </c>
      <c r="M328" s="41"/>
      <c r="N328" s="42">
        <v>8</v>
      </c>
      <c r="O328" s="28">
        <v>0</v>
      </c>
      <c r="P328" s="43">
        <f t="shared" si="49"/>
        <v>8</v>
      </c>
      <c r="Q328" s="44">
        <v>130</v>
      </c>
      <c r="R328" s="45">
        <v>0</v>
      </c>
      <c r="S328" s="32">
        <f t="shared" si="52"/>
        <v>12480</v>
      </c>
      <c r="T328" s="33">
        <f t="shared" si="50"/>
        <v>4518</v>
      </c>
      <c r="U328" s="34">
        <f t="shared" si="53"/>
        <v>16998</v>
      </c>
      <c r="V328" s="35">
        <f t="shared" si="54"/>
        <v>0</v>
      </c>
      <c r="W328" s="35">
        <f t="shared" si="51"/>
        <v>0</v>
      </c>
      <c r="X328" s="36">
        <f t="shared" si="47"/>
        <v>0</v>
      </c>
      <c r="Y328" s="37">
        <f t="shared" si="55"/>
        <v>16998</v>
      </c>
    </row>
    <row r="329" spans="1:25" s="2" customFormat="1" x14ac:dyDescent="0.25">
      <c r="A329" s="40" t="s">
        <v>20</v>
      </c>
      <c r="B329" s="38" t="s">
        <v>668</v>
      </c>
      <c r="C329" s="38" t="s">
        <v>712</v>
      </c>
      <c r="D329" s="38">
        <v>42131685</v>
      </c>
      <c r="E329" s="39" t="s">
        <v>713</v>
      </c>
      <c r="F329" s="38">
        <v>42127629</v>
      </c>
      <c r="G329" s="39" t="s">
        <v>724</v>
      </c>
      <c r="H329" s="38" t="s">
        <v>20</v>
      </c>
      <c r="I329" s="39" t="s">
        <v>77</v>
      </c>
      <c r="J329" s="39" t="s">
        <v>77</v>
      </c>
      <c r="K329" s="39" t="s">
        <v>725</v>
      </c>
      <c r="L329" s="26" t="b">
        <f t="shared" si="48"/>
        <v>0</v>
      </c>
      <c r="M329" s="41"/>
      <c r="N329" s="42">
        <v>2</v>
      </c>
      <c r="O329" s="28">
        <v>0</v>
      </c>
      <c r="P329" s="43">
        <f t="shared" si="49"/>
        <v>2</v>
      </c>
      <c r="Q329" s="44">
        <v>60</v>
      </c>
      <c r="R329" s="45">
        <v>0</v>
      </c>
      <c r="S329" s="32">
        <f t="shared" si="52"/>
        <v>1440</v>
      </c>
      <c r="T329" s="33">
        <f t="shared" si="50"/>
        <v>521</v>
      </c>
      <c r="U329" s="34">
        <f t="shared" si="53"/>
        <v>1961</v>
      </c>
      <c r="V329" s="35">
        <f t="shared" si="54"/>
        <v>0</v>
      </c>
      <c r="W329" s="35">
        <f t="shared" si="51"/>
        <v>0</v>
      </c>
      <c r="X329" s="36">
        <f t="shared" si="47"/>
        <v>0</v>
      </c>
      <c r="Y329" s="37">
        <f t="shared" si="55"/>
        <v>1961</v>
      </c>
    </row>
    <row r="330" spans="1:25" s="2" customFormat="1" x14ac:dyDescent="0.25">
      <c r="A330" s="40" t="s">
        <v>20</v>
      </c>
      <c r="B330" s="38" t="s">
        <v>668</v>
      </c>
      <c r="C330" s="38" t="s">
        <v>712</v>
      </c>
      <c r="D330" s="38">
        <v>42131685</v>
      </c>
      <c r="E330" s="39" t="s">
        <v>713</v>
      </c>
      <c r="F330" s="38">
        <v>42176182</v>
      </c>
      <c r="G330" s="39" t="s">
        <v>726</v>
      </c>
      <c r="H330" s="38" t="s">
        <v>20</v>
      </c>
      <c r="I330" s="39" t="s">
        <v>25</v>
      </c>
      <c r="J330" s="39" t="s">
        <v>41</v>
      </c>
      <c r="K330" s="39" t="s">
        <v>727</v>
      </c>
      <c r="L330" s="26" t="b">
        <f t="shared" si="48"/>
        <v>0</v>
      </c>
      <c r="M330" s="41"/>
      <c r="N330" s="42">
        <v>60.3</v>
      </c>
      <c r="O330" s="28">
        <v>2</v>
      </c>
      <c r="P330" s="43">
        <f t="shared" si="49"/>
        <v>62.3</v>
      </c>
      <c r="Q330" s="44">
        <v>130</v>
      </c>
      <c r="R330" s="45">
        <v>0</v>
      </c>
      <c r="S330" s="32">
        <f t="shared" si="52"/>
        <v>97188</v>
      </c>
      <c r="T330" s="33">
        <f t="shared" si="50"/>
        <v>35182</v>
      </c>
      <c r="U330" s="34">
        <f t="shared" si="53"/>
        <v>132370</v>
      </c>
      <c r="V330" s="35">
        <f t="shared" si="54"/>
        <v>0</v>
      </c>
      <c r="W330" s="35">
        <f t="shared" si="51"/>
        <v>0</v>
      </c>
      <c r="X330" s="36">
        <f t="shared" si="47"/>
        <v>0</v>
      </c>
      <c r="Y330" s="37">
        <f t="shared" si="55"/>
        <v>132370</v>
      </c>
    </row>
    <row r="331" spans="1:25" s="2" customFormat="1" x14ac:dyDescent="0.25">
      <c r="A331" s="40" t="s">
        <v>20</v>
      </c>
      <c r="B331" s="38" t="s">
        <v>668</v>
      </c>
      <c r="C331" s="38" t="s">
        <v>712</v>
      </c>
      <c r="D331" s="38">
        <v>42131685</v>
      </c>
      <c r="E331" s="39" t="s">
        <v>713</v>
      </c>
      <c r="F331" s="38">
        <v>42178941</v>
      </c>
      <c r="G331" s="39" t="s">
        <v>728</v>
      </c>
      <c r="H331" s="38" t="s">
        <v>20</v>
      </c>
      <c r="I331" s="39" t="s">
        <v>48</v>
      </c>
      <c r="J331" s="39" t="s">
        <v>49</v>
      </c>
      <c r="K331" s="39" t="s">
        <v>729</v>
      </c>
      <c r="L331" s="26" t="b">
        <f t="shared" si="48"/>
        <v>0</v>
      </c>
      <c r="M331" s="41"/>
      <c r="N331" s="42">
        <v>66.900000000000006</v>
      </c>
      <c r="O331" s="28">
        <v>2.5</v>
      </c>
      <c r="P331" s="43">
        <f t="shared" si="49"/>
        <v>69.400000000000006</v>
      </c>
      <c r="Q331" s="44">
        <v>130</v>
      </c>
      <c r="R331" s="45">
        <v>0</v>
      </c>
      <c r="S331" s="32">
        <f t="shared" si="52"/>
        <v>108264</v>
      </c>
      <c r="T331" s="33">
        <f t="shared" si="50"/>
        <v>39192</v>
      </c>
      <c r="U331" s="34">
        <f t="shared" si="53"/>
        <v>147456</v>
      </c>
      <c r="V331" s="35">
        <f t="shared" si="54"/>
        <v>0</v>
      </c>
      <c r="W331" s="35">
        <f t="shared" si="51"/>
        <v>0</v>
      </c>
      <c r="X331" s="36">
        <f t="shared" si="47"/>
        <v>0</v>
      </c>
      <c r="Y331" s="37">
        <f t="shared" si="55"/>
        <v>147456</v>
      </c>
    </row>
    <row r="332" spans="1:25" s="2" customFormat="1" x14ac:dyDescent="0.25">
      <c r="A332" s="40" t="s">
        <v>20</v>
      </c>
      <c r="B332" s="38" t="s">
        <v>668</v>
      </c>
      <c r="C332" s="38" t="s">
        <v>712</v>
      </c>
      <c r="D332" s="38">
        <v>42131685</v>
      </c>
      <c r="E332" s="39" t="s">
        <v>713</v>
      </c>
      <c r="F332" s="38">
        <v>42183707</v>
      </c>
      <c r="G332" s="39" t="s">
        <v>730</v>
      </c>
      <c r="H332" s="38" t="s">
        <v>20</v>
      </c>
      <c r="I332" s="39" t="s">
        <v>25</v>
      </c>
      <c r="J332" s="39" t="s">
        <v>619</v>
      </c>
      <c r="K332" s="39" t="s">
        <v>731</v>
      </c>
      <c r="L332" s="26" t="b">
        <f t="shared" si="48"/>
        <v>0</v>
      </c>
      <c r="M332" s="41"/>
      <c r="N332" s="42">
        <v>12.3</v>
      </c>
      <c r="O332" s="28">
        <v>0</v>
      </c>
      <c r="P332" s="43">
        <f t="shared" si="49"/>
        <v>12.3</v>
      </c>
      <c r="Q332" s="44">
        <v>130</v>
      </c>
      <c r="R332" s="45">
        <v>0</v>
      </c>
      <c r="S332" s="32">
        <f t="shared" si="52"/>
        <v>19188</v>
      </c>
      <c r="T332" s="33">
        <f t="shared" si="50"/>
        <v>6946</v>
      </c>
      <c r="U332" s="34">
        <f t="shared" si="53"/>
        <v>26134</v>
      </c>
      <c r="V332" s="35">
        <f t="shared" si="54"/>
        <v>0</v>
      </c>
      <c r="W332" s="35">
        <f t="shared" si="51"/>
        <v>0</v>
      </c>
      <c r="X332" s="36">
        <f t="shared" si="47"/>
        <v>0</v>
      </c>
      <c r="Y332" s="37">
        <f t="shared" si="55"/>
        <v>26134</v>
      </c>
    </row>
    <row r="333" spans="1:25" s="2" customFormat="1" x14ac:dyDescent="0.25">
      <c r="A333" s="40" t="s">
        <v>20</v>
      </c>
      <c r="B333" s="38" t="s">
        <v>668</v>
      </c>
      <c r="C333" s="38" t="s">
        <v>712</v>
      </c>
      <c r="D333" s="38">
        <v>42131685</v>
      </c>
      <c r="E333" s="39" t="s">
        <v>713</v>
      </c>
      <c r="F333" s="38">
        <v>42256887</v>
      </c>
      <c r="G333" s="39" t="s">
        <v>732</v>
      </c>
      <c r="H333" s="38" t="s">
        <v>20</v>
      </c>
      <c r="I333" s="39" t="s">
        <v>29</v>
      </c>
      <c r="J333" s="39" t="s">
        <v>29</v>
      </c>
      <c r="K333" s="39" t="s">
        <v>733</v>
      </c>
      <c r="L333" s="26" t="b">
        <f t="shared" si="48"/>
        <v>0</v>
      </c>
      <c r="M333" s="41"/>
      <c r="N333" s="42">
        <v>53.3</v>
      </c>
      <c r="O333" s="28">
        <v>2</v>
      </c>
      <c r="P333" s="43">
        <f t="shared" si="49"/>
        <v>55.3</v>
      </c>
      <c r="Q333" s="44">
        <v>60</v>
      </c>
      <c r="R333" s="45">
        <v>0</v>
      </c>
      <c r="S333" s="32">
        <f t="shared" si="52"/>
        <v>39816</v>
      </c>
      <c r="T333" s="33">
        <f t="shared" si="50"/>
        <v>14413</v>
      </c>
      <c r="U333" s="34">
        <f t="shared" si="53"/>
        <v>54229</v>
      </c>
      <c r="V333" s="35">
        <f t="shared" si="54"/>
        <v>0</v>
      </c>
      <c r="W333" s="35">
        <f t="shared" si="51"/>
        <v>0</v>
      </c>
      <c r="X333" s="36">
        <f t="shared" si="47"/>
        <v>0</v>
      </c>
      <c r="Y333" s="37">
        <f t="shared" si="55"/>
        <v>54229</v>
      </c>
    </row>
    <row r="334" spans="1:25" s="2" customFormat="1" x14ac:dyDescent="0.25">
      <c r="A334" s="40" t="s">
        <v>20</v>
      </c>
      <c r="B334" s="38" t="s">
        <v>668</v>
      </c>
      <c r="C334" s="38" t="s">
        <v>712</v>
      </c>
      <c r="D334" s="38">
        <v>42131685</v>
      </c>
      <c r="E334" s="39" t="s">
        <v>713</v>
      </c>
      <c r="F334" s="38">
        <v>42263352</v>
      </c>
      <c r="G334" s="39" t="s">
        <v>734</v>
      </c>
      <c r="H334" s="38" t="s">
        <v>20</v>
      </c>
      <c r="I334" s="39" t="s">
        <v>38</v>
      </c>
      <c r="J334" s="39" t="s">
        <v>589</v>
      </c>
      <c r="K334" s="39" t="s">
        <v>735</v>
      </c>
      <c r="L334" s="26" t="b">
        <f t="shared" si="48"/>
        <v>0</v>
      </c>
      <c r="M334" s="41"/>
      <c r="N334" s="42">
        <v>22.4</v>
      </c>
      <c r="O334" s="28">
        <v>1.8</v>
      </c>
      <c r="P334" s="43">
        <f t="shared" si="49"/>
        <v>24.2</v>
      </c>
      <c r="Q334" s="44">
        <v>130</v>
      </c>
      <c r="R334" s="45">
        <v>0</v>
      </c>
      <c r="S334" s="32">
        <f t="shared" si="52"/>
        <v>37752</v>
      </c>
      <c r="T334" s="33">
        <f t="shared" si="50"/>
        <v>13666</v>
      </c>
      <c r="U334" s="34">
        <f t="shared" si="53"/>
        <v>51418</v>
      </c>
      <c r="V334" s="35">
        <f t="shared" si="54"/>
        <v>0</v>
      </c>
      <c r="W334" s="35">
        <f t="shared" si="51"/>
        <v>0</v>
      </c>
      <c r="X334" s="36">
        <f t="shared" si="47"/>
        <v>0</v>
      </c>
      <c r="Y334" s="37">
        <f t="shared" si="55"/>
        <v>51418</v>
      </c>
    </row>
    <row r="335" spans="1:25" s="2" customFormat="1" x14ac:dyDescent="0.25">
      <c r="A335" s="40" t="s">
        <v>20</v>
      </c>
      <c r="B335" s="38" t="s">
        <v>668</v>
      </c>
      <c r="C335" s="38" t="s">
        <v>712</v>
      </c>
      <c r="D335" s="38">
        <v>42131685</v>
      </c>
      <c r="E335" s="39" t="s">
        <v>713</v>
      </c>
      <c r="F335" s="38">
        <v>42266572</v>
      </c>
      <c r="G335" s="39" t="s">
        <v>736</v>
      </c>
      <c r="H335" s="38" t="s">
        <v>20</v>
      </c>
      <c r="I335" s="39" t="s">
        <v>25</v>
      </c>
      <c r="J335" s="39" t="s">
        <v>26</v>
      </c>
      <c r="K335" s="39" t="s">
        <v>737</v>
      </c>
      <c r="L335" s="26" t="b">
        <f t="shared" si="48"/>
        <v>0</v>
      </c>
      <c r="M335" s="41"/>
      <c r="N335" s="42">
        <v>8</v>
      </c>
      <c r="O335" s="28">
        <v>0</v>
      </c>
      <c r="P335" s="43">
        <f t="shared" si="49"/>
        <v>8</v>
      </c>
      <c r="Q335" s="44">
        <v>130</v>
      </c>
      <c r="R335" s="45">
        <v>0</v>
      </c>
      <c r="S335" s="32">
        <f t="shared" si="52"/>
        <v>12480</v>
      </c>
      <c r="T335" s="33">
        <f t="shared" si="50"/>
        <v>4518</v>
      </c>
      <c r="U335" s="34">
        <f t="shared" si="53"/>
        <v>16998</v>
      </c>
      <c r="V335" s="35">
        <f t="shared" si="54"/>
        <v>0</v>
      </c>
      <c r="W335" s="35">
        <f t="shared" si="51"/>
        <v>0</v>
      </c>
      <c r="X335" s="36">
        <f t="shared" si="47"/>
        <v>0</v>
      </c>
      <c r="Y335" s="37">
        <f t="shared" si="55"/>
        <v>16998</v>
      </c>
    </row>
    <row r="336" spans="1:25" s="2" customFormat="1" x14ac:dyDescent="0.25">
      <c r="A336" s="40" t="s">
        <v>20</v>
      </c>
      <c r="B336" s="38" t="s">
        <v>668</v>
      </c>
      <c r="C336" s="38" t="s">
        <v>712</v>
      </c>
      <c r="D336" s="38">
        <v>42131685</v>
      </c>
      <c r="E336" s="39" t="s">
        <v>713</v>
      </c>
      <c r="F336" s="38">
        <v>50089811</v>
      </c>
      <c r="G336" s="39" t="s">
        <v>738</v>
      </c>
      <c r="H336" s="38" t="s">
        <v>20</v>
      </c>
      <c r="I336" s="39" t="s">
        <v>44</v>
      </c>
      <c r="J336" s="39" t="s">
        <v>55</v>
      </c>
      <c r="K336" s="39" t="s">
        <v>739</v>
      </c>
      <c r="L336" s="26" t="b">
        <f t="shared" si="48"/>
        <v>0</v>
      </c>
      <c r="M336" s="41"/>
      <c r="N336" s="42">
        <v>20.5</v>
      </c>
      <c r="O336" s="28">
        <v>0.5</v>
      </c>
      <c r="P336" s="43">
        <f t="shared" si="49"/>
        <v>21</v>
      </c>
      <c r="Q336" s="44">
        <v>130</v>
      </c>
      <c r="R336" s="45">
        <v>0</v>
      </c>
      <c r="S336" s="32">
        <f t="shared" si="52"/>
        <v>32760</v>
      </c>
      <c r="T336" s="33">
        <f t="shared" si="50"/>
        <v>11859</v>
      </c>
      <c r="U336" s="34">
        <f t="shared" si="53"/>
        <v>44619</v>
      </c>
      <c r="V336" s="35">
        <f t="shared" si="54"/>
        <v>0</v>
      </c>
      <c r="W336" s="35">
        <f t="shared" si="51"/>
        <v>0</v>
      </c>
      <c r="X336" s="36">
        <f t="shared" si="47"/>
        <v>0</v>
      </c>
      <c r="Y336" s="37">
        <f t="shared" si="55"/>
        <v>44619</v>
      </c>
    </row>
    <row r="337" spans="1:25" s="2" customFormat="1" x14ac:dyDescent="0.25">
      <c r="A337" s="40" t="s">
        <v>20</v>
      </c>
      <c r="B337" s="38" t="s">
        <v>668</v>
      </c>
      <c r="C337" s="38" t="s">
        <v>712</v>
      </c>
      <c r="D337" s="38">
        <v>42131685</v>
      </c>
      <c r="E337" s="39" t="s">
        <v>713</v>
      </c>
      <c r="F337" s="38">
        <v>53684354</v>
      </c>
      <c r="G337" s="39" t="s">
        <v>740</v>
      </c>
      <c r="H337" s="38" t="s">
        <v>20</v>
      </c>
      <c r="I337" s="39" t="s">
        <v>48</v>
      </c>
      <c r="J337" s="39" t="s">
        <v>649</v>
      </c>
      <c r="K337" s="39" t="s">
        <v>741</v>
      </c>
      <c r="L337" s="26" t="b">
        <f t="shared" si="48"/>
        <v>0</v>
      </c>
      <c r="M337" s="41"/>
      <c r="N337" s="42">
        <v>3.6</v>
      </c>
      <c r="O337" s="28">
        <v>0</v>
      </c>
      <c r="P337" s="43">
        <f t="shared" si="49"/>
        <v>3.6</v>
      </c>
      <c r="Q337" s="44">
        <v>130</v>
      </c>
      <c r="R337" s="45">
        <v>0</v>
      </c>
      <c r="S337" s="32">
        <f t="shared" si="52"/>
        <v>5616</v>
      </c>
      <c r="T337" s="33">
        <f t="shared" si="50"/>
        <v>2033</v>
      </c>
      <c r="U337" s="34">
        <f t="shared" si="53"/>
        <v>7649</v>
      </c>
      <c r="V337" s="35">
        <f t="shared" si="54"/>
        <v>0</v>
      </c>
      <c r="W337" s="35">
        <f t="shared" si="51"/>
        <v>0</v>
      </c>
      <c r="X337" s="36">
        <f t="shared" si="47"/>
        <v>0</v>
      </c>
      <c r="Y337" s="37">
        <f t="shared" si="55"/>
        <v>7649</v>
      </c>
    </row>
    <row r="338" spans="1:25" s="46" customFormat="1" x14ac:dyDescent="0.25">
      <c r="A338" s="40" t="s">
        <v>20</v>
      </c>
      <c r="B338" s="38" t="s">
        <v>668</v>
      </c>
      <c r="C338" s="38" t="s">
        <v>742</v>
      </c>
      <c r="D338" s="38">
        <v>42365023</v>
      </c>
      <c r="E338" s="39" t="s">
        <v>743</v>
      </c>
      <c r="F338" s="38">
        <v>30809193</v>
      </c>
      <c r="G338" s="39" t="s">
        <v>744</v>
      </c>
      <c r="H338" s="38" t="s">
        <v>20</v>
      </c>
      <c r="I338" s="39" t="s">
        <v>48</v>
      </c>
      <c r="J338" s="39" t="s">
        <v>49</v>
      </c>
      <c r="K338" s="39" t="s">
        <v>745</v>
      </c>
      <c r="L338" s="26" t="b">
        <f t="shared" si="48"/>
        <v>0</v>
      </c>
      <c r="M338" s="41"/>
      <c r="N338" s="42">
        <v>72.8</v>
      </c>
      <c r="O338" s="28">
        <v>4.4000000000000004</v>
      </c>
      <c r="P338" s="43">
        <f t="shared" si="49"/>
        <v>77.2</v>
      </c>
      <c r="Q338" s="44">
        <v>130</v>
      </c>
      <c r="R338" s="45">
        <v>0</v>
      </c>
      <c r="S338" s="32">
        <f t="shared" si="52"/>
        <v>120432</v>
      </c>
      <c r="T338" s="33">
        <f t="shared" si="50"/>
        <v>43596</v>
      </c>
      <c r="U338" s="34">
        <f t="shared" si="53"/>
        <v>164028</v>
      </c>
      <c r="V338" s="35">
        <f t="shared" si="54"/>
        <v>0</v>
      </c>
      <c r="W338" s="35">
        <f t="shared" si="51"/>
        <v>0</v>
      </c>
      <c r="X338" s="36">
        <f t="shared" si="47"/>
        <v>0</v>
      </c>
      <c r="Y338" s="37">
        <f t="shared" si="55"/>
        <v>164028</v>
      </c>
    </row>
    <row r="339" spans="1:25" s="2" customFormat="1" x14ac:dyDescent="0.25">
      <c r="A339" s="40" t="s">
        <v>20</v>
      </c>
      <c r="B339" s="38" t="s">
        <v>668</v>
      </c>
      <c r="C339" s="38" t="s">
        <v>742</v>
      </c>
      <c r="D339" s="38">
        <v>42365023</v>
      </c>
      <c r="E339" s="39" t="s">
        <v>743</v>
      </c>
      <c r="F339" s="38">
        <v>30848008</v>
      </c>
      <c r="G339" s="39" t="s">
        <v>746</v>
      </c>
      <c r="H339" s="38" t="s">
        <v>20</v>
      </c>
      <c r="I339" s="39" t="s">
        <v>48</v>
      </c>
      <c r="J339" s="39" t="s">
        <v>49</v>
      </c>
      <c r="K339" s="39" t="s">
        <v>747</v>
      </c>
      <c r="L339" s="26" t="b">
        <f t="shared" si="48"/>
        <v>0</v>
      </c>
      <c r="M339" s="41"/>
      <c r="N339" s="42">
        <v>59.1</v>
      </c>
      <c r="O339" s="28">
        <v>2.6</v>
      </c>
      <c r="P339" s="43">
        <f t="shared" si="49"/>
        <v>61.7</v>
      </c>
      <c r="Q339" s="44">
        <v>130</v>
      </c>
      <c r="R339" s="45">
        <v>0</v>
      </c>
      <c r="S339" s="32">
        <f t="shared" si="52"/>
        <v>96252</v>
      </c>
      <c r="T339" s="33">
        <f t="shared" si="50"/>
        <v>34843</v>
      </c>
      <c r="U339" s="34">
        <f t="shared" si="53"/>
        <v>131095</v>
      </c>
      <c r="V339" s="35">
        <f t="shared" si="54"/>
        <v>0</v>
      </c>
      <c r="W339" s="35">
        <f t="shared" si="51"/>
        <v>0</v>
      </c>
      <c r="X339" s="36">
        <f t="shared" si="47"/>
        <v>0</v>
      </c>
      <c r="Y339" s="37">
        <f t="shared" si="55"/>
        <v>131095</v>
      </c>
    </row>
    <row r="340" spans="1:25" s="2" customFormat="1" x14ac:dyDescent="0.25">
      <c r="A340" s="40" t="s">
        <v>20</v>
      </c>
      <c r="B340" s="38" t="s">
        <v>668</v>
      </c>
      <c r="C340" s="38" t="s">
        <v>742</v>
      </c>
      <c r="D340" s="38">
        <v>42365023</v>
      </c>
      <c r="E340" s="39" t="s">
        <v>743</v>
      </c>
      <c r="F340" s="38">
        <v>53200250</v>
      </c>
      <c r="G340" s="39" t="s">
        <v>748</v>
      </c>
      <c r="H340" s="38" t="s">
        <v>683</v>
      </c>
      <c r="I340" s="39" t="s">
        <v>684</v>
      </c>
      <c r="J340" s="39" t="s">
        <v>684</v>
      </c>
      <c r="K340" s="39" t="s">
        <v>749</v>
      </c>
      <c r="L340" s="26" t="b">
        <f t="shared" si="48"/>
        <v>0</v>
      </c>
      <c r="M340" s="41"/>
      <c r="N340" s="42">
        <v>18</v>
      </c>
      <c r="O340" s="28">
        <v>2.6</v>
      </c>
      <c r="P340" s="43">
        <f t="shared" si="49"/>
        <v>20.6</v>
      </c>
      <c r="Q340" s="44">
        <v>70</v>
      </c>
      <c r="R340" s="45">
        <v>0</v>
      </c>
      <c r="S340" s="32">
        <f t="shared" si="52"/>
        <v>17304</v>
      </c>
      <c r="T340" s="33">
        <f t="shared" si="50"/>
        <v>6264</v>
      </c>
      <c r="U340" s="34">
        <f t="shared" si="53"/>
        <v>23568</v>
      </c>
      <c r="V340" s="35">
        <f t="shared" si="54"/>
        <v>0</v>
      </c>
      <c r="W340" s="35">
        <f t="shared" si="51"/>
        <v>0</v>
      </c>
      <c r="X340" s="36">
        <f t="shared" si="47"/>
        <v>0</v>
      </c>
      <c r="Y340" s="37">
        <f t="shared" si="55"/>
        <v>23568</v>
      </c>
    </row>
    <row r="341" spans="1:25" s="2" customFormat="1" x14ac:dyDescent="0.25">
      <c r="A341" s="40" t="s">
        <v>20</v>
      </c>
      <c r="B341" s="38" t="s">
        <v>668</v>
      </c>
      <c r="C341" s="38" t="s">
        <v>742</v>
      </c>
      <c r="D341" s="38">
        <v>42365023</v>
      </c>
      <c r="E341" s="39" t="s">
        <v>743</v>
      </c>
      <c r="F341" s="38">
        <v>54622093</v>
      </c>
      <c r="G341" s="39" t="s">
        <v>750</v>
      </c>
      <c r="H341" s="38" t="s">
        <v>20</v>
      </c>
      <c r="I341" s="39" t="s">
        <v>48</v>
      </c>
      <c r="J341" s="39" t="s">
        <v>49</v>
      </c>
      <c r="K341" s="39" t="s">
        <v>747</v>
      </c>
      <c r="L341" s="26" t="b">
        <f t="shared" si="48"/>
        <v>0</v>
      </c>
      <c r="M341" s="41"/>
      <c r="N341" s="42">
        <v>21.5</v>
      </c>
      <c r="O341" s="28">
        <v>0.4</v>
      </c>
      <c r="P341" s="43">
        <f t="shared" si="49"/>
        <v>21.9</v>
      </c>
      <c r="Q341" s="44">
        <v>130</v>
      </c>
      <c r="R341" s="45">
        <v>0</v>
      </c>
      <c r="S341" s="32">
        <f t="shared" si="52"/>
        <v>34164</v>
      </c>
      <c r="T341" s="33">
        <f t="shared" si="50"/>
        <v>12367</v>
      </c>
      <c r="U341" s="34">
        <f t="shared" si="53"/>
        <v>46531</v>
      </c>
      <c r="V341" s="35">
        <f t="shared" si="54"/>
        <v>0</v>
      </c>
      <c r="W341" s="35">
        <f t="shared" si="51"/>
        <v>0</v>
      </c>
      <c r="X341" s="36">
        <f t="shared" si="47"/>
        <v>0</v>
      </c>
      <c r="Y341" s="37">
        <f t="shared" si="55"/>
        <v>46531</v>
      </c>
    </row>
    <row r="342" spans="1:25" s="2" customFormat="1" x14ac:dyDescent="0.25">
      <c r="A342" s="40" t="s">
        <v>20</v>
      </c>
      <c r="B342" s="38" t="s">
        <v>751</v>
      </c>
      <c r="C342" s="38" t="s">
        <v>752</v>
      </c>
      <c r="D342" s="38">
        <v>90000036</v>
      </c>
      <c r="E342" s="39" t="s">
        <v>753</v>
      </c>
      <c r="F342" s="38">
        <v>36068284</v>
      </c>
      <c r="G342" s="39" t="s">
        <v>754</v>
      </c>
      <c r="H342" s="38" t="s">
        <v>20</v>
      </c>
      <c r="I342" s="39" t="s">
        <v>48</v>
      </c>
      <c r="J342" s="39" t="s">
        <v>49</v>
      </c>
      <c r="K342" s="39" t="s">
        <v>755</v>
      </c>
      <c r="L342" s="26" t="b">
        <f t="shared" si="48"/>
        <v>0</v>
      </c>
      <c r="M342" s="41"/>
      <c r="N342" s="42">
        <v>32</v>
      </c>
      <c r="O342" s="28">
        <v>1</v>
      </c>
      <c r="P342" s="43">
        <f t="shared" si="49"/>
        <v>33</v>
      </c>
      <c r="Q342" s="44">
        <v>130</v>
      </c>
      <c r="R342" s="45">
        <v>0</v>
      </c>
      <c r="S342" s="32">
        <f t="shared" si="52"/>
        <v>51480</v>
      </c>
      <c r="T342" s="33">
        <f t="shared" si="50"/>
        <v>18636</v>
      </c>
      <c r="U342" s="34">
        <f t="shared" si="53"/>
        <v>70116</v>
      </c>
      <c r="V342" s="35">
        <f t="shared" si="54"/>
        <v>0</v>
      </c>
      <c r="W342" s="35">
        <f t="shared" si="51"/>
        <v>0</v>
      </c>
      <c r="X342" s="36">
        <f t="shared" si="47"/>
        <v>0</v>
      </c>
      <c r="Y342" s="37">
        <f t="shared" si="55"/>
        <v>70116</v>
      </c>
    </row>
    <row r="343" spans="1:25" s="2" customFormat="1" x14ac:dyDescent="0.25">
      <c r="A343" s="40" t="s">
        <v>20</v>
      </c>
      <c r="B343" s="38" t="s">
        <v>751</v>
      </c>
      <c r="C343" s="38" t="s">
        <v>756</v>
      </c>
      <c r="D343" s="38">
        <v>17326192</v>
      </c>
      <c r="E343" s="39" t="s">
        <v>757</v>
      </c>
      <c r="F343" s="38">
        <v>42138027</v>
      </c>
      <c r="G343" s="39" t="s">
        <v>758</v>
      </c>
      <c r="H343" s="38" t="s">
        <v>20</v>
      </c>
      <c r="I343" s="39" t="s">
        <v>44</v>
      </c>
      <c r="J343" s="39" t="s">
        <v>55</v>
      </c>
      <c r="K343" s="39" t="s">
        <v>759</v>
      </c>
      <c r="L343" s="26" t="b">
        <f t="shared" si="48"/>
        <v>0</v>
      </c>
      <c r="M343" s="41"/>
      <c r="N343" s="42">
        <v>18.3</v>
      </c>
      <c r="O343" s="28">
        <v>1</v>
      </c>
      <c r="P343" s="43">
        <f t="shared" si="49"/>
        <v>19.3</v>
      </c>
      <c r="Q343" s="44">
        <v>130</v>
      </c>
      <c r="R343" s="45">
        <v>0</v>
      </c>
      <c r="S343" s="32">
        <f t="shared" si="52"/>
        <v>30108</v>
      </c>
      <c r="T343" s="33">
        <f t="shared" si="50"/>
        <v>10899</v>
      </c>
      <c r="U343" s="34">
        <f t="shared" si="53"/>
        <v>41007</v>
      </c>
      <c r="V343" s="35">
        <f t="shared" si="54"/>
        <v>0</v>
      </c>
      <c r="W343" s="35">
        <f t="shared" si="51"/>
        <v>0</v>
      </c>
      <c r="X343" s="36">
        <f t="shared" si="47"/>
        <v>0</v>
      </c>
      <c r="Y343" s="37">
        <f t="shared" si="55"/>
        <v>41007</v>
      </c>
    </row>
    <row r="344" spans="1:25" s="2" customFormat="1" x14ac:dyDescent="0.25">
      <c r="A344" s="40" t="s">
        <v>20</v>
      </c>
      <c r="B344" s="38" t="s">
        <v>751</v>
      </c>
      <c r="C344" s="38" t="s">
        <v>756</v>
      </c>
      <c r="D344" s="38">
        <v>17326192</v>
      </c>
      <c r="E344" s="39" t="s">
        <v>757</v>
      </c>
      <c r="F344" s="38">
        <v>50343971</v>
      </c>
      <c r="G344" s="39" t="s">
        <v>760</v>
      </c>
      <c r="H344" s="38" t="s">
        <v>20</v>
      </c>
      <c r="I344" s="39" t="s">
        <v>44</v>
      </c>
      <c r="J344" s="39" t="s">
        <v>55</v>
      </c>
      <c r="K344" s="39" t="s">
        <v>759</v>
      </c>
      <c r="L344" s="26" t="b">
        <f t="shared" si="48"/>
        <v>0</v>
      </c>
      <c r="M344" s="41"/>
      <c r="N344" s="42">
        <v>28.9</v>
      </c>
      <c r="O344" s="28">
        <v>1</v>
      </c>
      <c r="P344" s="43">
        <f t="shared" si="49"/>
        <v>29.9</v>
      </c>
      <c r="Q344" s="44">
        <v>130</v>
      </c>
      <c r="R344" s="45">
        <v>0</v>
      </c>
      <c r="S344" s="32">
        <f t="shared" si="52"/>
        <v>46644</v>
      </c>
      <c r="T344" s="33">
        <f t="shared" si="50"/>
        <v>16885</v>
      </c>
      <c r="U344" s="34">
        <f t="shared" si="53"/>
        <v>63529</v>
      </c>
      <c r="V344" s="35">
        <f t="shared" si="54"/>
        <v>0</v>
      </c>
      <c r="W344" s="35">
        <f t="shared" si="51"/>
        <v>0</v>
      </c>
      <c r="X344" s="36">
        <f t="shared" si="47"/>
        <v>0</v>
      </c>
      <c r="Y344" s="37">
        <f t="shared" si="55"/>
        <v>63529</v>
      </c>
    </row>
    <row r="345" spans="1:25" s="2" customFormat="1" x14ac:dyDescent="0.25">
      <c r="A345" s="40" t="s">
        <v>20</v>
      </c>
      <c r="B345" s="38" t="s">
        <v>751</v>
      </c>
      <c r="C345" s="38" t="s">
        <v>761</v>
      </c>
      <c r="D345" s="38">
        <v>31377491</v>
      </c>
      <c r="E345" s="39" t="s">
        <v>762</v>
      </c>
      <c r="F345" s="38">
        <v>52413250</v>
      </c>
      <c r="G345" s="39" t="s">
        <v>763</v>
      </c>
      <c r="H345" s="38" t="s">
        <v>20</v>
      </c>
      <c r="I345" s="39" t="s">
        <v>44</v>
      </c>
      <c r="J345" s="39" t="s">
        <v>45</v>
      </c>
      <c r="K345" s="39" t="s">
        <v>764</v>
      </c>
      <c r="L345" s="26" t="b">
        <f t="shared" si="48"/>
        <v>0</v>
      </c>
      <c r="M345" s="41"/>
      <c r="N345" s="42">
        <v>15.4</v>
      </c>
      <c r="O345" s="28">
        <v>0</v>
      </c>
      <c r="P345" s="43">
        <f t="shared" si="49"/>
        <v>15.4</v>
      </c>
      <c r="Q345" s="44">
        <v>130</v>
      </c>
      <c r="R345" s="45">
        <v>0</v>
      </c>
      <c r="S345" s="32">
        <f t="shared" si="52"/>
        <v>24024</v>
      </c>
      <c r="T345" s="33">
        <f t="shared" si="50"/>
        <v>8697</v>
      </c>
      <c r="U345" s="34">
        <f t="shared" si="53"/>
        <v>32721</v>
      </c>
      <c r="V345" s="35">
        <f t="shared" si="54"/>
        <v>0</v>
      </c>
      <c r="W345" s="35">
        <f t="shared" si="51"/>
        <v>0</v>
      </c>
      <c r="X345" s="36">
        <f t="shared" si="47"/>
        <v>0</v>
      </c>
      <c r="Y345" s="37">
        <f t="shared" si="55"/>
        <v>32721</v>
      </c>
    </row>
    <row r="346" spans="1:25" s="2" customFormat="1" x14ac:dyDescent="0.25">
      <c r="A346" s="40" t="s">
        <v>20</v>
      </c>
      <c r="B346" s="38" t="s">
        <v>751</v>
      </c>
      <c r="C346" s="38" t="s">
        <v>765</v>
      </c>
      <c r="D346" s="38">
        <v>36061042</v>
      </c>
      <c r="E346" s="39" t="s">
        <v>766</v>
      </c>
      <c r="F346" s="38">
        <v>36069833</v>
      </c>
      <c r="G346" s="39" t="s">
        <v>767</v>
      </c>
      <c r="H346" s="38" t="s">
        <v>20</v>
      </c>
      <c r="I346" s="39" t="s">
        <v>38</v>
      </c>
      <c r="J346" s="39" t="s">
        <v>39</v>
      </c>
      <c r="K346" s="39" t="s">
        <v>768</v>
      </c>
      <c r="L346" s="26" t="b">
        <f t="shared" si="48"/>
        <v>0</v>
      </c>
      <c r="M346" s="41"/>
      <c r="N346" s="42">
        <v>23.6</v>
      </c>
      <c r="O346" s="28">
        <v>1.5</v>
      </c>
      <c r="P346" s="43">
        <f t="shared" si="49"/>
        <v>25.1</v>
      </c>
      <c r="Q346" s="44">
        <v>130</v>
      </c>
      <c r="R346" s="45">
        <v>0</v>
      </c>
      <c r="S346" s="32">
        <f t="shared" si="52"/>
        <v>39156</v>
      </c>
      <c r="T346" s="33">
        <f t="shared" si="50"/>
        <v>14174</v>
      </c>
      <c r="U346" s="34">
        <f t="shared" si="53"/>
        <v>53330</v>
      </c>
      <c r="V346" s="35">
        <f t="shared" si="54"/>
        <v>0</v>
      </c>
      <c r="W346" s="35">
        <f t="shared" si="51"/>
        <v>0</v>
      </c>
      <c r="X346" s="36">
        <f t="shared" si="47"/>
        <v>0</v>
      </c>
      <c r="Y346" s="37">
        <f t="shared" si="55"/>
        <v>53330</v>
      </c>
    </row>
    <row r="347" spans="1:25" s="2" customFormat="1" x14ac:dyDescent="0.25">
      <c r="A347" s="40" t="s">
        <v>20</v>
      </c>
      <c r="B347" s="38" t="s">
        <v>751</v>
      </c>
      <c r="C347" s="38" t="s">
        <v>769</v>
      </c>
      <c r="D347" s="38">
        <v>35807181</v>
      </c>
      <c r="E347" s="39" t="s">
        <v>770</v>
      </c>
      <c r="F347" s="38">
        <v>42261121</v>
      </c>
      <c r="G347" s="39" t="s">
        <v>771</v>
      </c>
      <c r="H347" s="38" t="s">
        <v>20</v>
      </c>
      <c r="I347" s="39" t="s">
        <v>59</v>
      </c>
      <c r="J347" s="39" t="s">
        <v>60</v>
      </c>
      <c r="K347" s="39" t="s">
        <v>772</v>
      </c>
      <c r="L347" s="26" t="b">
        <f t="shared" si="48"/>
        <v>0</v>
      </c>
      <c r="M347" s="41"/>
      <c r="N347" s="42">
        <v>85.9</v>
      </c>
      <c r="O347" s="28">
        <v>1</v>
      </c>
      <c r="P347" s="43">
        <f t="shared" si="49"/>
        <v>86.9</v>
      </c>
      <c r="Q347" s="44">
        <v>130</v>
      </c>
      <c r="R347" s="45">
        <v>0</v>
      </c>
      <c r="S347" s="32">
        <f t="shared" si="52"/>
        <v>135564</v>
      </c>
      <c r="T347" s="33">
        <f t="shared" si="50"/>
        <v>49074</v>
      </c>
      <c r="U347" s="34">
        <f t="shared" si="53"/>
        <v>184638</v>
      </c>
      <c r="V347" s="35">
        <f t="shared" si="54"/>
        <v>0</v>
      </c>
      <c r="W347" s="35">
        <f t="shared" si="51"/>
        <v>0</v>
      </c>
      <c r="X347" s="36">
        <f t="shared" si="47"/>
        <v>0</v>
      </c>
      <c r="Y347" s="37">
        <f t="shared" si="55"/>
        <v>184638</v>
      </c>
    </row>
    <row r="348" spans="1:25" s="2" customFormat="1" x14ac:dyDescent="0.25">
      <c r="A348" s="40" t="s">
        <v>20</v>
      </c>
      <c r="B348" s="38" t="s">
        <v>751</v>
      </c>
      <c r="C348" s="38" t="s">
        <v>773</v>
      </c>
      <c r="D348" s="38">
        <v>90000112</v>
      </c>
      <c r="E348" s="39" t="s">
        <v>774</v>
      </c>
      <c r="F348" s="38">
        <v>30865425</v>
      </c>
      <c r="G348" s="39" t="s">
        <v>775</v>
      </c>
      <c r="H348" s="38" t="s">
        <v>20</v>
      </c>
      <c r="I348" s="39" t="s">
        <v>25</v>
      </c>
      <c r="J348" s="39" t="s">
        <v>33</v>
      </c>
      <c r="K348" s="39" t="s">
        <v>776</v>
      </c>
      <c r="L348" s="26" t="b">
        <f t="shared" si="48"/>
        <v>0</v>
      </c>
      <c r="M348" s="41"/>
      <c r="N348" s="42">
        <v>6.6</v>
      </c>
      <c r="O348" s="28">
        <v>0</v>
      </c>
      <c r="P348" s="43">
        <f t="shared" si="49"/>
        <v>6.6</v>
      </c>
      <c r="Q348" s="44">
        <v>130</v>
      </c>
      <c r="R348" s="45">
        <v>0</v>
      </c>
      <c r="S348" s="32">
        <f t="shared" si="52"/>
        <v>10296</v>
      </c>
      <c r="T348" s="33">
        <f t="shared" si="50"/>
        <v>3727</v>
      </c>
      <c r="U348" s="34">
        <f t="shared" si="53"/>
        <v>14023</v>
      </c>
      <c r="V348" s="35">
        <f t="shared" si="54"/>
        <v>0</v>
      </c>
      <c r="W348" s="35">
        <f t="shared" si="51"/>
        <v>0</v>
      </c>
      <c r="X348" s="36">
        <f t="shared" ref="X348:X411" si="56">V348+W348</f>
        <v>0</v>
      </c>
      <c r="Y348" s="37">
        <f t="shared" si="55"/>
        <v>14023</v>
      </c>
    </row>
    <row r="349" spans="1:25" s="2" customFormat="1" x14ac:dyDescent="0.25">
      <c r="A349" s="40" t="s">
        <v>20</v>
      </c>
      <c r="B349" s="38" t="s">
        <v>751</v>
      </c>
      <c r="C349" s="38" t="s">
        <v>777</v>
      </c>
      <c r="D349" s="38">
        <v>31335225</v>
      </c>
      <c r="E349" s="39" t="s">
        <v>778</v>
      </c>
      <c r="F349" s="38">
        <v>710213530</v>
      </c>
      <c r="G349" s="39" t="s">
        <v>779</v>
      </c>
      <c r="H349" s="38" t="s">
        <v>20</v>
      </c>
      <c r="I349" s="39" t="s">
        <v>44</v>
      </c>
      <c r="J349" s="39" t="s">
        <v>45</v>
      </c>
      <c r="K349" s="39" t="s">
        <v>764</v>
      </c>
      <c r="L349" s="26" t="b">
        <f t="shared" si="48"/>
        <v>0</v>
      </c>
      <c r="M349" s="41"/>
      <c r="N349" s="42">
        <v>6.7</v>
      </c>
      <c r="O349" s="28">
        <v>0</v>
      </c>
      <c r="P349" s="43">
        <f t="shared" si="49"/>
        <v>6.7</v>
      </c>
      <c r="Q349" s="44">
        <v>130</v>
      </c>
      <c r="R349" s="45">
        <v>0</v>
      </c>
      <c r="S349" s="32">
        <f t="shared" si="52"/>
        <v>10452</v>
      </c>
      <c r="T349" s="33">
        <f t="shared" si="50"/>
        <v>3784</v>
      </c>
      <c r="U349" s="34">
        <f t="shared" si="53"/>
        <v>14236</v>
      </c>
      <c r="V349" s="35">
        <f t="shared" si="54"/>
        <v>0</v>
      </c>
      <c r="W349" s="35">
        <f t="shared" si="51"/>
        <v>0</v>
      </c>
      <c r="X349" s="36">
        <f t="shared" si="56"/>
        <v>0</v>
      </c>
      <c r="Y349" s="37">
        <f t="shared" si="55"/>
        <v>14236</v>
      </c>
    </row>
    <row r="350" spans="1:25" s="46" customFormat="1" x14ac:dyDescent="0.25">
      <c r="A350" s="40" t="s">
        <v>20</v>
      </c>
      <c r="B350" s="38" t="s">
        <v>751</v>
      </c>
      <c r="C350" s="38" t="s">
        <v>780</v>
      </c>
      <c r="D350" s="38">
        <v>90000010</v>
      </c>
      <c r="E350" s="39" t="s">
        <v>781</v>
      </c>
      <c r="F350" s="38">
        <v>31801722</v>
      </c>
      <c r="G350" s="39" t="s">
        <v>782</v>
      </c>
      <c r="H350" s="38" t="s">
        <v>20</v>
      </c>
      <c r="I350" s="39" t="s">
        <v>48</v>
      </c>
      <c r="J350" s="39" t="s">
        <v>49</v>
      </c>
      <c r="K350" s="39" t="s">
        <v>783</v>
      </c>
      <c r="L350" s="26" t="b">
        <f t="shared" si="48"/>
        <v>0</v>
      </c>
      <c r="M350" s="41"/>
      <c r="N350" s="42">
        <v>3.9</v>
      </c>
      <c r="O350" s="28">
        <v>0</v>
      </c>
      <c r="P350" s="43">
        <f t="shared" si="49"/>
        <v>3.9</v>
      </c>
      <c r="Q350" s="44">
        <v>130</v>
      </c>
      <c r="R350" s="45">
        <v>0</v>
      </c>
      <c r="S350" s="32">
        <f t="shared" si="52"/>
        <v>6084</v>
      </c>
      <c r="T350" s="33">
        <f t="shared" si="50"/>
        <v>2202</v>
      </c>
      <c r="U350" s="34">
        <f t="shared" si="53"/>
        <v>8286</v>
      </c>
      <c r="V350" s="35">
        <f t="shared" si="54"/>
        <v>0</v>
      </c>
      <c r="W350" s="35">
        <f t="shared" si="51"/>
        <v>0</v>
      </c>
      <c r="X350" s="36">
        <f t="shared" si="56"/>
        <v>0</v>
      </c>
      <c r="Y350" s="37">
        <f t="shared" si="55"/>
        <v>8286</v>
      </c>
    </row>
    <row r="351" spans="1:25" s="2" customFormat="1" x14ac:dyDescent="0.25">
      <c r="A351" s="40" t="s">
        <v>20</v>
      </c>
      <c r="B351" s="38" t="s">
        <v>751</v>
      </c>
      <c r="C351" s="38" t="s">
        <v>784</v>
      </c>
      <c r="D351" s="38">
        <v>31406025</v>
      </c>
      <c r="E351" s="39" t="s">
        <v>785</v>
      </c>
      <c r="F351" s="38">
        <v>30794471</v>
      </c>
      <c r="G351" s="39" t="s">
        <v>786</v>
      </c>
      <c r="H351" s="38" t="s">
        <v>20</v>
      </c>
      <c r="I351" s="39" t="s">
        <v>25</v>
      </c>
      <c r="J351" s="39" t="s">
        <v>33</v>
      </c>
      <c r="K351" s="39" t="s">
        <v>787</v>
      </c>
      <c r="L351" s="26" t="b">
        <f t="shared" si="48"/>
        <v>0</v>
      </c>
      <c r="M351" s="41"/>
      <c r="N351" s="42">
        <v>7</v>
      </c>
      <c r="O351" s="28">
        <v>0</v>
      </c>
      <c r="P351" s="43">
        <f t="shared" si="49"/>
        <v>7</v>
      </c>
      <c r="Q351" s="44">
        <v>130</v>
      </c>
      <c r="R351" s="45">
        <v>0</v>
      </c>
      <c r="S351" s="32">
        <f t="shared" si="52"/>
        <v>10920</v>
      </c>
      <c r="T351" s="33">
        <f t="shared" si="50"/>
        <v>3953</v>
      </c>
      <c r="U351" s="34">
        <f t="shared" si="53"/>
        <v>14873</v>
      </c>
      <c r="V351" s="35">
        <f t="shared" si="54"/>
        <v>0</v>
      </c>
      <c r="W351" s="35">
        <f t="shared" si="51"/>
        <v>0</v>
      </c>
      <c r="X351" s="36">
        <f t="shared" si="56"/>
        <v>0</v>
      </c>
      <c r="Y351" s="37">
        <f t="shared" si="55"/>
        <v>14873</v>
      </c>
    </row>
    <row r="352" spans="1:25" s="2" customFormat="1" x14ac:dyDescent="0.25">
      <c r="A352" s="40" t="s">
        <v>20</v>
      </c>
      <c r="B352" s="38" t="s">
        <v>751</v>
      </c>
      <c r="C352" s="38" t="s">
        <v>784</v>
      </c>
      <c r="D352" s="38">
        <v>31406025</v>
      </c>
      <c r="E352" s="39" t="s">
        <v>785</v>
      </c>
      <c r="F352" s="38">
        <v>710224460</v>
      </c>
      <c r="G352" s="39" t="s">
        <v>788</v>
      </c>
      <c r="H352" s="38" t="s">
        <v>20</v>
      </c>
      <c r="I352" s="39" t="s">
        <v>25</v>
      </c>
      <c r="J352" s="39" t="s">
        <v>33</v>
      </c>
      <c r="K352" s="39" t="s">
        <v>789</v>
      </c>
      <c r="L352" s="26" t="b">
        <f t="shared" si="48"/>
        <v>0</v>
      </c>
      <c r="M352" s="41"/>
      <c r="N352" s="42">
        <v>13</v>
      </c>
      <c r="O352" s="28">
        <v>0</v>
      </c>
      <c r="P352" s="43">
        <f t="shared" si="49"/>
        <v>13</v>
      </c>
      <c r="Q352" s="44">
        <v>130</v>
      </c>
      <c r="R352" s="45">
        <v>0</v>
      </c>
      <c r="S352" s="32">
        <f t="shared" si="52"/>
        <v>20280</v>
      </c>
      <c r="T352" s="33">
        <f t="shared" si="50"/>
        <v>7341</v>
      </c>
      <c r="U352" s="34">
        <f t="shared" si="53"/>
        <v>27621</v>
      </c>
      <c r="V352" s="35">
        <f t="shared" si="54"/>
        <v>0</v>
      </c>
      <c r="W352" s="35">
        <f t="shared" si="51"/>
        <v>0</v>
      </c>
      <c r="X352" s="36">
        <f t="shared" si="56"/>
        <v>0</v>
      </c>
      <c r="Y352" s="37">
        <f t="shared" si="55"/>
        <v>27621</v>
      </c>
    </row>
    <row r="353" spans="1:25" s="2" customFormat="1" x14ac:dyDescent="0.25">
      <c r="A353" s="40" t="s">
        <v>20</v>
      </c>
      <c r="B353" s="38" t="s">
        <v>751</v>
      </c>
      <c r="C353" s="38" t="s">
        <v>790</v>
      </c>
      <c r="D353" s="38">
        <v>52411028</v>
      </c>
      <c r="E353" s="39" t="s">
        <v>791</v>
      </c>
      <c r="F353" s="38">
        <v>52595676</v>
      </c>
      <c r="G353" s="39" t="s">
        <v>792</v>
      </c>
      <c r="H353" s="38" t="s">
        <v>20</v>
      </c>
      <c r="I353" s="39" t="s">
        <v>38</v>
      </c>
      <c r="J353" s="39" t="s">
        <v>115</v>
      </c>
      <c r="K353" s="39" t="s">
        <v>793</v>
      </c>
      <c r="L353" s="26" t="b">
        <f t="shared" si="48"/>
        <v>0</v>
      </c>
      <c r="M353" s="41"/>
      <c r="N353" s="42">
        <v>0</v>
      </c>
      <c r="O353" s="28">
        <v>3.8</v>
      </c>
      <c r="P353" s="43">
        <f t="shared" si="49"/>
        <v>3.8</v>
      </c>
      <c r="Q353" s="44">
        <v>130</v>
      </c>
      <c r="R353" s="45">
        <v>0</v>
      </c>
      <c r="S353" s="32">
        <f t="shared" si="52"/>
        <v>5928</v>
      </c>
      <c r="T353" s="33">
        <f t="shared" si="50"/>
        <v>2146</v>
      </c>
      <c r="U353" s="34">
        <f t="shared" si="53"/>
        <v>8074</v>
      </c>
      <c r="V353" s="35">
        <f t="shared" si="54"/>
        <v>0</v>
      </c>
      <c r="W353" s="35">
        <f t="shared" si="51"/>
        <v>0</v>
      </c>
      <c r="X353" s="36">
        <f t="shared" si="56"/>
        <v>0</v>
      </c>
      <c r="Y353" s="37">
        <f t="shared" si="55"/>
        <v>8074</v>
      </c>
    </row>
    <row r="354" spans="1:25" s="2" customFormat="1" x14ac:dyDescent="0.25">
      <c r="A354" s="40" t="s">
        <v>20</v>
      </c>
      <c r="B354" s="38" t="s">
        <v>751</v>
      </c>
      <c r="C354" s="38" t="s">
        <v>794</v>
      </c>
      <c r="D354" s="38">
        <v>90000330</v>
      </c>
      <c r="E354" s="39" t="s">
        <v>795</v>
      </c>
      <c r="F354" s="38">
        <v>31792952</v>
      </c>
      <c r="G354" s="39" t="s">
        <v>796</v>
      </c>
      <c r="H354" s="38" t="s">
        <v>20</v>
      </c>
      <c r="I354" s="39" t="s">
        <v>44</v>
      </c>
      <c r="J354" s="39" t="s">
        <v>55</v>
      </c>
      <c r="K354" s="39" t="s">
        <v>167</v>
      </c>
      <c r="L354" s="26" t="b">
        <f t="shared" si="48"/>
        <v>0</v>
      </c>
      <c r="M354" s="41"/>
      <c r="N354" s="42">
        <v>53.7</v>
      </c>
      <c r="O354" s="28">
        <v>1</v>
      </c>
      <c r="P354" s="43">
        <f t="shared" si="49"/>
        <v>54.7</v>
      </c>
      <c r="Q354" s="44">
        <v>130</v>
      </c>
      <c r="R354" s="45">
        <v>0</v>
      </c>
      <c r="S354" s="32">
        <f t="shared" si="52"/>
        <v>85332</v>
      </c>
      <c r="T354" s="33">
        <f t="shared" si="50"/>
        <v>30890</v>
      </c>
      <c r="U354" s="34">
        <f t="shared" si="53"/>
        <v>116222</v>
      </c>
      <c r="V354" s="35">
        <f t="shared" si="54"/>
        <v>0</v>
      </c>
      <c r="W354" s="35">
        <f t="shared" si="51"/>
        <v>0</v>
      </c>
      <c r="X354" s="36">
        <f t="shared" si="56"/>
        <v>0</v>
      </c>
      <c r="Y354" s="37">
        <f t="shared" si="55"/>
        <v>116222</v>
      </c>
    </row>
    <row r="355" spans="1:25" s="2" customFormat="1" x14ac:dyDescent="0.25">
      <c r="A355" s="40" t="s">
        <v>20</v>
      </c>
      <c r="B355" s="38" t="s">
        <v>751</v>
      </c>
      <c r="C355" s="38" t="s">
        <v>797</v>
      </c>
      <c r="D355" s="38">
        <v>50685465</v>
      </c>
      <c r="E355" s="39" t="s">
        <v>798</v>
      </c>
      <c r="F355" s="38">
        <v>53799062</v>
      </c>
      <c r="G355" s="39" t="s">
        <v>799</v>
      </c>
      <c r="H355" s="38" t="s">
        <v>20</v>
      </c>
      <c r="I355" s="39" t="s">
        <v>25</v>
      </c>
      <c r="J355" s="39" t="s">
        <v>41</v>
      </c>
      <c r="K355" s="39" t="s">
        <v>800</v>
      </c>
      <c r="L355" s="26" t="b">
        <f t="shared" si="48"/>
        <v>0</v>
      </c>
      <c r="M355" s="41"/>
      <c r="N355" s="42">
        <v>19.2</v>
      </c>
      <c r="O355" s="28">
        <v>0</v>
      </c>
      <c r="P355" s="43">
        <f t="shared" si="49"/>
        <v>19.2</v>
      </c>
      <c r="Q355" s="44">
        <v>130</v>
      </c>
      <c r="R355" s="45">
        <v>0</v>
      </c>
      <c r="S355" s="32">
        <f t="shared" si="52"/>
        <v>29952</v>
      </c>
      <c r="T355" s="33">
        <f t="shared" si="50"/>
        <v>10843</v>
      </c>
      <c r="U355" s="34">
        <f t="shared" si="53"/>
        <v>40795</v>
      </c>
      <c r="V355" s="35">
        <f t="shared" si="54"/>
        <v>0</v>
      </c>
      <c r="W355" s="35">
        <f t="shared" si="51"/>
        <v>0</v>
      </c>
      <c r="X355" s="36">
        <f t="shared" si="56"/>
        <v>0</v>
      </c>
      <c r="Y355" s="37">
        <f t="shared" si="55"/>
        <v>40795</v>
      </c>
    </row>
    <row r="356" spans="1:25" s="2" customFormat="1" x14ac:dyDescent="0.25">
      <c r="A356" s="40" t="s">
        <v>20</v>
      </c>
      <c r="B356" s="38" t="s">
        <v>751</v>
      </c>
      <c r="C356" s="38" t="s">
        <v>797</v>
      </c>
      <c r="D356" s="38">
        <v>50685465</v>
      </c>
      <c r="E356" s="39" t="s">
        <v>798</v>
      </c>
      <c r="F356" s="38">
        <v>54775761</v>
      </c>
      <c r="G356" s="39" t="s">
        <v>801</v>
      </c>
      <c r="H356" s="38" t="s">
        <v>20</v>
      </c>
      <c r="I356" s="39" t="s">
        <v>25</v>
      </c>
      <c r="J356" s="39" t="s">
        <v>41</v>
      </c>
      <c r="K356" s="39" t="s">
        <v>52</v>
      </c>
      <c r="L356" s="26" t="b">
        <f t="shared" si="48"/>
        <v>0</v>
      </c>
      <c r="M356" s="41"/>
      <c r="N356" s="42">
        <v>4.0999999999999996</v>
      </c>
      <c r="O356" s="28">
        <v>0</v>
      </c>
      <c r="P356" s="43">
        <f t="shared" si="49"/>
        <v>4.0999999999999996</v>
      </c>
      <c r="Q356" s="44">
        <v>130</v>
      </c>
      <c r="R356" s="45">
        <v>0</v>
      </c>
      <c r="S356" s="32">
        <f t="shared" si="52"/>
        <v>6396</v>
      </c>
      <c r="T356" s="33">
        <f t="shared" si="50"/>
        <v>2315</v>
      </c>
      <c r="U356" s="34">
        <f t="shared" si="53"/>
        <v>8711</v>
      </c>
      <c r="V356" s="35">
        <f t="shared" si="54"/>
        <v>0</v>
      </c>
      <c r="W356" s="35">
        <f t="shared" si="51"/>
        <v>0</v>
      </c>
      <c r="X356" s="36">
        <f t="shared" si="56"/>
        <v>0</v>
      </c>
      <c r="Y356" s="37">
        <f t="shared" si="55"/>
        <v>8711</v>
      </c>
    </row>
    <row r="357" spans="1:25" s="2" customFormat="1" x14ac:dyDescent="0.25">
      <c r="A357" s="40" t="s">
        <v>20</v>
      </c>
      <c r="B357" s="38" t="s">
        <v>751</v>
      </c>
      <c r="C357" s="38" t="s">
        <v>802</v>
      </c>
      <c r="D357" s="38">
        <v>50751654</v>
      </c>
      <c r="E357" s="39" t="s">
        <v>803</v>
      </c>
      <c r="F357" s="38">
        <v>710279760</v>
      </c>
      <c r="G357" s="39" t="s">
        <v>786</v>
      </c>
      <c r="H357" s="38" t="s">
        <v>20</v>
      </c>
      <c r="I357" s="39" t="s">
        <v>79</v>
      </c>
      <c r="J357" s="39" t="s">
        <v>414</v>
      </c>
      <c r="K357" s="39" t="s">
        <v>804</v>
      </c>
      <c r="L357" s="26" t="b">
        <f t="shared" si="48"/>
        <v>0</v>
      </c>
      <c r="M357" s="41"/>
      <c r="N357" s="42">
        <v>8.5</v>
      </c>
      <c r="O357" s="28">
        <v>0</v>
      </c>
      <c r="P357" s="43">
        <f t="shared" si="49"/>
        <v>8.5</v>
      </c>
      <c r="Q357" s="44">
        <v>60</v>
      </c>
      <c r="R357" s="45">
        <v>0</v>
      </c>
      <c r="S357" s="32">
        <f t="shared" si="52"/>
        <v>6120</v>
      </c>
      <c r="T357" s="33">
        <f t="shared" si="50"/>
        <v>2215</v>
      </c>
      <c r="U357" s="34">
        <f t="shared" si="53"/>
        <v>8335</v>
      </c>
      <c r="V357" s="35">
        <f t="shared" si="54"/>
        <v>0</v>
      </c>
      <c r="W357" s="35">
        <f t="shared" si="51"/>
        <v>0</v>
      </c>
      <c r="X357" s="36">
        <f t="shared" si="56"/>
        <v>0</v>
      </c>
      <c r="Y357" s="37">
        <f t="shared" si="55"/>
        <v>8335</v>
      </c>
    </row>
    <row r="358" spans="1:25" s="2" customFormat="1" x14ac:dyDescent="0.25">
      <c r="A358" s="40" t="s">
        <v>20</v>
      </c>
      <c r="B358" s="38" t="s">
        <v>751</v>
      </c>
      <c r="C358" s="38" t="s">
        <v>805</v>
      </c>
      <c r="D358" s="38">
        <v>42415276</v>
      </c>
      <c r="E358" s="39" t="s">
        <v>806</v>
      </c>
      <c r="F358" s="38">
        <v>42415276</v>
      </c>
      <c r="G358" s="39" t="s">
        <v>806</v>
      </c>
      <c r="H358" s="38" t="s">
        <v>20</v>
      </c>
      <c r="I358" s="39" t="s">
        <v>44</v>
      </c>
      <c r="J358" s="39" t="s">
        <v>55</v>
      </c>
      <c r="K358" s="39" t="s">
        <v>807</v>
      </c>
      <c r="L358" s="26" t="b">
        <f t="shared" si="48"/>
        <v>1</v>
      </c>
      <c r="M358" s="41"/>
      <c r="N358" s="42">
        <v>8</v>
      </c>
      <c r="O358" s="28">
        <v>0</v>
      </c>
      <c r="P358" s="43">
        <f t="shared" si="49"/>
        <v>8</v>
      </c>
      <c r="Q358" s="44">
        <v>130</v>
      </c>
      <c r="R358" s="45">
        <v>0</v>
      </c>
      <c r="S358" s="32">
        <f t="shared" si="52"/>
        <v>12480</v>
      </c>
      <c r="T358" s="33">
        <f t="shared" si="50"/>
        <v>4518</v>
      </c>
      <c r="U358" s="34">
        <f t="shared" si="53"/>
        <v>16998</v>
      </c>
      <c r="V358" s="35">
        <f t="shared" si="54"/>
        <v>0</v>
      </c>
      <c r="W358" s="35">
        <f t="shared" si="51"/>
        <v>0</v>
      </c>
      <c r="X358" s="36">
        <f t="shared" si="56"/>
        <v>0</v>
      </c>
      <c r="Y358" s="37">
        <f t="shared" si="55"/>
        <v>16998</v>
      </c>
    </row>
    <row r="359" spans="1:25" s="2" customFormat="1" x14ac:dyDescent="0.25">
      <c r="A359" s="40" t="s">
        <v>20</v>
      </c>
      <c r="B359" s="38" t="s">
        <v>751</v>
      </c>
      <c r="C359" s="38" t="s">
        <v>808</v>
      </c>
      <c r="D359" s="38">
        <v>45617635</v>
      </c>
      <c r="E359" s="39" t="s">
        <v>809</v>
      </c>
      <c r="F359" s="38">
        <v>53945271</v>
      </c>
      <c r="G359" s="39" t="s">
        <v>786</v>
      </c>
      <c r="H359" s="38" t="s">
        <v>20</v>
      </c>
      <c r="I359" s="39" t="s">
        <v>77</v>
      </c>
      <c r="J359" s="39" t="s">
        <v>77</v>
      </c>
      <c r="K359" s="39" t="s">
        <v>810</v>
      </c>
      <c r="L359" s="26" t="b">
        <f t="shared" si="48"/>
        <v>0</v>
      </c>
      <c r="M359" s="41"/>
      <c r="N359" s="42">
        <v>11</v>
      </c>
      <c r="O359" s="28">
        <v>0</v>
      </c>
      <c r="P359" s="43">
        <f t="shared" si="49"/>
        <v>11</v>
      </c>
      <c r="Q359" s="44">
        <v>60</v>
      </c>
      <c r="R359" s="45">
        <v>0</v>
      </c>
      <c r="S359" s="32">
        <f t="shared" si="52"/>
        <v>7920</v>
      </c>
      <c r="T359" s="33">
        <f t="shared" si="50"/>
        <v>2867</v>
      </c>
      <c r="U359" s="34">
        <f t="shared" si="53"/>
        <v>10787</v>
      </c>
      <c r="V359" s="35">
        <f t="shared" si="54"/>
        <v>0</v>
      </c>
      <c r="W359" s="35">
        <f t="shared" si="51"/>
        <v>0</v>
      </c>
      <c r="X359" s="36">
        <f t="shared" si="56"/>
        <v>0</v>
      </c>
      <c r="Y359" s="37">
        <f t="shared" si="55"/>
        <v>10787</v>
      </c>
    </row>
    <row r="360" spans="1:25" s="2" customFormat="1" x14ac:dyDescent="0.25">
      <c r="A360" s="40" t="s">
        <v>20</v>
      </c>
      <c r="B360" s="38" t="s">
        <v>751</v>
      </c>
      <c r="C360" s="38" t="s">
        <v>811</v>
      </c>
      <c r="D360" s="38">
        <v>47339322</v>
      </c>
      <c r="E360" s="39" t="s">
        <v>812</v>
      </c>
      <c r="F360" s="38">
        <v>710279825</v>
      </c>
      <c r="G360" s="39" t="s">
        <v>813</v>
      </c>
      <c r="H360" s="38" t="s">
        <v>20</v>
      </c>
      <c r="I360" s="39" t="s">
        <v>77</v>
      </c>
      <c r="J360" s="39" t="s">
        <v>77</v>
      </c>
      <c r="K360" s="39" t="s">
        <v>814</v>
      </c>
      <c r="L360" s="26" t="b">
        <f t="shared" si="48"/>
        <v>0</v>
      </c>
      <c r="M360" s="41"/>
      <c r="N360" s="42">
        <v>3.9</v>
      </c>
      <c r="O360" s="28">
        <v>0</v>
      </c>
      <c r="P360" s="43">
        <f t="shared" si="49"/>
        <v>3.9</v>
      </c>
      <c r="Q360" s="44">
        <v>60</v>
      </c>
      <c r="R360" s="45">
        <v>0</v>
      </c>
      <c r="S360" s="32">
        <f t="shared" si="52"/>
        <v>2808</v>
      </c>
      <c r="T360" s="33">
        <f t="shared" si="50"/>
        <v>1016</v>
      </c>
      <c r="U360" s="34">
        <f t="shared" si="53"/>
        <v>3824</v>
      </c>
      <c r="V360" s="35">
        <f t="shared" si="54"/>
        <v>0</v>
      </c>
      <c r="W360" s="35">
        <f t="shared" si="51"/>
        <v>0</v>
      </c>
      <c r="X360" s="36">
        <f t="shared" si="56"/>
        <v>0</v>
      </c>
      <c r="Y360" s="37">
        <f t="shared" si="55"/>
        <v>3824</v>
      </c>
    </row>
    <row r="361" spans="1:25" s="2" customFormat="1" x14ac:dyDescent="0.25">
      <c r="A361" s="40" t="s">
        <v>20</v>
      </c>
      <c r="B361" s="38" t="s">
        <v>751</v>
      </c>
      <c r="C361" s="38" t="s">
        <v>815</v>
      </c>
      <c r="D361" s="38">
        <v>51025515</v>
      </c>
      <c r="E361" s="39" t="s">
        <v>816</v>
      </c>
      <c r="F361" s="38">
        <v>710279914</v>
      </c>
      <c r="G361" s="39" t="s">
        <v>786</v>
      </c>
      <c r="H361" s="38" t="s">
        <v>20</v>
      </c>
      <c r="I361" s="39" t="s">
        <v>38</v>
      </c>
      <c r="J361" s="39" t="s">
        <v>39</v>
      </c>
      <c r="K361" s="39" t="s">
        <v>817</v>
      </c>
      <c r="L361" s="26" t="b">
        <f t="shared" si="48"/>
        <v>0</v>
      </c>
      <c r="M361" s="41"/>
      <c r="N361" s="42">
        <v>15</v>
      </c>
      <c r="O361" s="28">
        <v>0</v>
      </c>
      <c r="P361" s="43">
        <f t="shared" si="49"/>
        <v>15</v>
      </c>
      <c r="Q361" s="44">
        <v>130</v>
      </c>
      <c r="R361" s="45">
        <v>0</v>
      </c>
      <c r="S361" s="32">
        <f t="shared" si="52"/>
        <v>23400</v>
      </c>
      <c r="T361" s="33">
        <f t="shared" si="50"/>
        <v>8471</v>
      </c>
      <c r="U361" s="34">
        <f t="shared" si="53"/>
        <v>31871</v>
      </c>
      <c r="V361" s="35">
        <f t="shared" si="54"/>
        <v>0</v>
      </c>
      <c r="W361" s="35">
        <f t="shared" si="51"/>
        <v>0</v>
      </c>
      <c r="X361" s="36">
        <f t="shared" si="56"/>
        <v>0</v>
      </c>
      <c r="Y361" s="37">
        <f t="shared" si="55"/>
        <v>31871</v>
      </c>
    </row>
    <row r="362" spans="1:25" s="50" customFormat="1" x14ac:dyDescent="0.25">
      <c r="A362" s="40" t="s">
        <v>20</v>
      </c>
      <c r="B362" s="38" t="s">
        <v>751</v>
      </c>
      <c r="C362" s="38" t="s">
        <v>818</v>
      </c>
      <c r="D362" s="38">
        <v>42417317</v>
      </c>
      <c r="E362" s="39" t="s">
        <v>819</v>
      </c>
      <c r="F362" s="38">
        <v>710279965</v>
      </c>
      <c r="G362" s="39" t="s">
        <v>820</v>
      </c>
      <c r="H362" s="38" t="s">
        <v>20</v>
      </c>
      <c r="I362" s="39" t="s">
        <v>77</v>
      </c>
      <c r="J362" s="39" t="s">
        <v>77</v>
      </c>
      <c r="K362" s="39" t="s">
        <v>821</v>
      </c>
      <c r="L362" s="26" t="b">
        <f t="shared" si="48"/>
        <v>0</v>
      </c>
      <c r="M362" s="41"/>
      <c r="N362" s="42">
        <v>1.5</v>
      </c>
      <c r="O362" s="28">
        <v>0</v>
      </c>
      <c r="P362" s="43">
        <f t="shared" si="49"/>
        <v>1.5</v>
      </c>
      <c r="Q362" s="44">
        <v>60</v>
      </c>
      <c r="R362" s="45">
        <v>0</v>
      </c>
      <c r="S362" s="32">
        <f t="shared" si="52"/>
        <v>1080</v>
      </c>
      <c r="T362" s="33">
        <f t="shared" si="50"/>
        <v>391</v>
      </c>
      <c r="U362" s="34">
        <f t="shared" si="53"/>
        <v>1471</v>
      </c>
      <c r="V362" s="35">
        <f t="shared" si="54"/>
        <v>0</v>
      </c>
      <c r="W362" s="35">
        <f t="shared" si="51"/>
        <v>0</v>
      </c>
      <c r="X362" s="36">
        <f t="shared" si="56"/>
        <v>0</v>
      </c>
      <c r="Y362" s="37">
        <f t="shared" si="55"/>
        <v>1471</v>
      </c>
    </row>
    <row r="363" spans="1:25" s="2" customFormat="1" x14ac:dyDescent="0.25">
      <c r="A363" s="40" t="s">
        <v>20</v>
      </c>
      <c r="B363" s="38" t="s">
        <v>751</v>
      </c>
      <c r="C363" s="38" t="s">
        <v>818</v>
      </c>
      <c r="D363" s="38">
        <v>42417317</v>
      </c>
      <c r="E363" s="39" t="s">
        <v>819</v>
      </c>
      <c r="F363" s="38">
        <v>710283776</v>
      </c>
      <c r="G363" s="39" t="s">
        <v>788</v>
      </c>
      <c r="H363" s="38" t="s">
        <v>20</v>
      </c>
      <c r="I363" s="39" t="s">
        <v>77</v>
      </c>
      <c r="J363" s="39" t="s">
        <v>77</v>
      </c>
      <c r="K363" s="39" t="s">
        <v>822</v>
      </c>
      <c r="L363" s="26" t="b">
        <f t="shared" si="48"/>
        <v>0</v>
      </c>
      <c r="M363" s="41"/>
      <c r="N363" s="42">
        <v>9.6</v>
      </c>
      <c r="O363" s="28">
        <v>0</v>
      </c>
      <c r="P363" s="43">
        <f t="shared" si="49"/>
        <v>9.6</v>
      </c>
      <c r="Q363" s="44">
        <v>60</v>
      </c>
      <c r="R363" s="45">
        <v>0</v>
      </c>
      <c r="S363" s="32">
        <f t="shared" si="52"/>
        <v>6912</v>
      </c>
      <c r="T363" s="33">
        <f t="shared" si="50"/>
        <v>2502</v>
      </c>
      <c r="U363" s="34">
        <f t="shared" si="53"/>
        <v>9414</v>
      </c>
      <c r="V363" s="35">
        <f t="shared" si="54"/>
        <v>0</v>
      </c>
      <c r="W363" s="35">
        <f t="shared" si="51"/>
        <v>0</v>
      </c>
      <c r="X363" s="36">
        <f t="shared" si="56"/>
        <v>0</v>
      </c>
      <c r="Y363" s="37">
        <f t="shared" si="55"/>
        <v>9414</v>
      </c>
    </row>
    <row r="364" spans="1:25" s="2" customFormat="1" x14ac:dyDescent="0.25">
      <c r="A364" s="40" t="s">
        <v>20</v>
      </c>
      <c r="B364" s="38" t="s">
        <v>751</v>
      </c>
      <c r="C364" s="38" t="s">
        <v>823</v>
      </c>
      <c r="D364" s="38">
        <v>42177120</v>
      </c>
      <c r="E364" s="39" t="s">
        <v>824</v>
      </c>
      <c r="F364" s="38">
        <v>710279949</v>
      </c>
      <c r="G364" s="39" t="s">
        <v>786</v>
      </c>
      <c r="H364" s="38" t="s">
        <v>20</v>
      </c>
      <c r="I364" s="39" t="s">
        <v>77</v>
      </c>
      <c r="J364" s="39" t="s">
        <v>77</v>
      </c>
      <c r="K364" s="39" t="s">
        <v>825</v>
      </c>
      <c r="L364" s="26" t="b">
        <f t="shared" si="48"/>
        <v>0</v>
      </c>
      <c r="M364" s="41"/>
      <c r="N364" s="42">
        <v>3</v>
      </c>
      <c r="O364" s="28">
        <v>0</v>
      </c>
      <c r="P364" s="43">
        <f t="shared" si="49"/>
        <v>3</v>
      </c>
      <c r="Q364" s="44">
        <v>60</v>
      </c>
      <c r="R364" s="45">
        <v>0</v>
      </c>
      <c r="S364" s="32">
        <f t="shared" si="52"/>
        <v>2160</v>
      </c>
      <c r="T364" s="33">
        <f t="shared" si="50"/>
        <v>782</v>
      </c>
      <c r="U364" s="34">
        <f t="shared" si="53"/>
        <v>2942</v>
      </c>
      <c r="V364" s="35">
        <f t="shared" si="54"/>
        <v>0</v>
      </c>
      <c r="W364" s="35">
        <f t="shared" si="51"/>
        <v>0</v>
      </c>
      <c r="X364" s="36">
        <f t="shared" si="56"/>
        <v>0</v>
      </c>
      <c r="Y364" s="37">
        <f t="shared" si="55"/>
        <v>2942</v>
      </c>
    </row>
    <row r="365" spans="1:25" s="2" customFormat="1" x14ac:dyDescent="0.25">
      <c r="A365" s="40" t="s">
        <v>20</v>
      </c>
      <c r="B365" s="38" t="s">
        <v>751</v>
      </c>
      <c r="C365" s="38" t="s">
        <v>826</v>
      </c>
      <c r="D365" s="38">
        <v>51707331</v>
      </c>
      <c r="E365" s="39" t="s">
        <v>827</v>
      </c>
      <c r="F365" s="38">
        <v>710280114</v>
      </c>
      <c r="G365" s="39" t="s">
        <v>786</v>
      </c>
      <c r="H365" s="38" t="s">
        <v>20</v>
      </c>
      <c r="I365" s="39" t="s">
        <v>25</v>
      </c>
      <c r="J365" s="39" t="s">
        <v>41</v>
      </c>
      <c r="K365" s="39" t="s">
        <v>828</v>
      </c>
      <c r="L365" s="26" t="b">
        <f t="shared" si="48"/>
        <v>0</v>
      </c>
      <c r="M365" s="41"/>
      <c r="N365" s="42">
        <v>6</v>
      </c>
      <c r="O365" s="28">
        <v>0</v>
      </c>
      <c r="P365" s="43">
        <f t="shared" si="49"/>
        <v>6</v>
      </c>
      <c r="Q365" s="44">
        <v>130</v>
      </c>
      <c r="R365" s="45">
        <v>0</v>
      </c>
      <c r="S365" s="32">
        <f t="shared" si="52"/>
        <v>9360</v>
      </c>
      <c r="T365" s="33">
        <f t="shared" si="50"/>
        <v>3388</v>
      </c>
      <c r="U365" s="34">
        <f t="shared" si="53"/>
        <v>12748</v>
      </c>
      <c r="V365" s="35">
        <f t="shared" si="54"/>
        <v>0</v>
      </c>
      <c r="W365" s="35">
        <f t="shared" si="51"/>
        <v>0</v>
      </c>
      <c r="X365" s="36">
        <f t="shared" si="56"/>
        <v>0</v>
      </c>
      <c r="Y365" s="37">
        <f t="shared" si="55"/>
        <v>12748</v>
      </c>
    </row>
    <row r="366" spans="1:25" s="2" customFormat="1" x14ac:dyDescent="0.25">
      <c r="A366" s="40" t="s">
        <v>20</v>
      </c>
      <c r="B366" s="38" t="s">
        <v>751</v>
      </c>
      <c r="C366" s="38" t="s">
        <v>829</v>
      </c>
      <c r="D366" s="38">
        <v>36669474</v>
      </c>
      <c r="E366" s="39" t="s">
        <v>830</v>
      </c>
      <c r="F366" s="38">
        <v>710280386</v>
      </c>
      <c r="G366" s="39" t="s">
        <v>831</v>
      </c>
      <c r="H366" s="38" t="s">
        <v>20</v>
      </c>
      <c r="I366" s="39" t="s">
        <v>59</v>
      </c>
      <c r="J366" s="39" t="s">
        <v>60</v>
      </c>
      <c r="K366" s="39" t="s">
        <v>832</v>
      </c>
      <c r="L366" s="26" t="b">
        <f t="shared" si="48"/>
        <v>0</v>
      </c>
      <c r="M366" s="41"/>
      <c r="N366" s="42">
        <v>6</v>
      </c>
      <c r="O366" s="28">
        <v>0</v>
      </c>
      <c r="P366" s="43">
        <f t="shared" si="49"/>
        <v>6</v>
      </c>
      <c r="Q366" s="44">
        <v>130</v>
      </c>
      <c r="R366" s="45">
        <v>0</v>
      </c>
      <c r="S366" s="32">
        <f t="shared" si="52"/>
        <v>9360</v>
      </c>
      <c r="T366" s="33">
        <f t="shared" si="50"/>
        <v>3388</v>
      </c>
      <c r="U366" s="34">
        <f t="shared" si="53"/>
        <v>12748</v>
      </c>
      <c r="V366" s="35">
        <f t="shared" si="54"/>
        <v>0</v>
      </c>
      <c r="W366" s="35">
        <f t="shared" si="51"/>
        <v>0</v>
      </c>
      <c r="X366" s="36">
        <f t="shared" si="56"/>
        <v>0</v>
      </c>
      <c r="Y366" s="37">
        <f t="shared" si="55"/>
        <v>12748</v>
      </c>
    </row>
    <row r="367" spans="1:25" s="2" customFormat="1" x14ac:dyDescent="0.25">
      <c r="A367" s="40" t="s">
        <v>20</v>
      </c>
      <c r="B367" s="38" t="s">
        <v>751</v>
      </c>
      <c r="C367" s="38" t="s">
        <v>833</v>
      </c>
      <c r="D367" s="38">
        <v>52441334</v>
      </c>
      <c r="E367" s="39" t="s">
        <v>834</v>
      </c>
      <c r="F367" s="38">
        <v>710280661</v>
      </c>
      <c r="G367" s="39" t="s">
        <v>835</v>
      </c>
      <c r="H367" s="38" t="s">
        <v>20</v>
      </c>
      <c r="I367" s="39" t="s">
        <v>44</v>
      </c>
      <c r="J367" s="39" t="s">
        <v>555</v>
      </c>
      <c r="K367" s="39" t="s">
        <v>559</v>
      </c>
      <c r="L367" s="26" t="b">
        <f t="shared" si="48"/>
        <v>0</v>
      </c>
      <c r="M367" s="41"/>
      <c r="N367" s="42">
        <v>9</v>
      </c>
      <c r="O367" s="28">
        <v>1</v>
      </c>
      <c r="P367" s="43">
        <f t="shared" si="49"/>
        <v>10</v>
      </c>
      <c r="Q367" s="44">
        <v>130</v>
      </c>
      <c r="R367" s="45">
        <v>0</v>
      </c>
      <c r="S367" s="32">
        <f t="shared" si="52"/>
        <v>15600</v>
      </c>
      <c r="T367" s="33">
        <f t="shared" si="50"/>
        <v>5647</v>
      </c>
      <c r="U367" s="34">
        <f t="shared" si="53"/>
        <v>21247</v>
      </c>
      <c r="V367" s="35">
        <f t="shared" si="54"/>
        <v>0</v>
      </c>
      <c r="W367" s="35">
        <f t="shared" si="51"/>
        <v>0</v>
      </c>
      <c r="X367" s="36">
        <f t="shared" si="56"/>
        <v>0</v>
      </c>
      <c r="Y367" s="37">
        <f t="shared" si="55"/>
        <v>21247</v>
      </c>
    </row>
    <row r="368" spans="1:25" s="2" customFormat="1" x14ac:dyDescent="0.25">
      <c r="A368" s="40" t="s">
        <v>20</v>
      </c>
      <c r="B368" s="38" t="s">
        <v>751</v>
      </c>
      <c r="C368" s="38" t="s">
        <v>836</v>
      </c>
      <c r="D368" s="38">
        <v>47323175</v>
      </c>
      <c r="E368" s="39" t="s">
        <v>837</v>
      </c>
      <c r="F368" s="38">
        <v>710281021</v>
      </c>
      <c r="G368" s="39" t="s">
        <v>786</v>
      </c>
      <c r="H368" s="38" t="s">
        <v>20</v>
      </c>
      <c r="I368" s="39" t="s">
        <v>48</v>
      </c>
      <c r="J368" s="39" t="s">
        <v>49</v>
      </c>
      <c r="K368" s="39" t="s">
        <v>838</v>
      </c>
      <c r="L368" s="26" t="b">
        <f t="shared" si="48"/>
        <v>0</v>
      </c>
      <c r="M368" s="41"/>
      <c r="N368" s="42">
        <v>3</v>
      </c>
      <c r="O368" s="28">
        <v>0</v>
      </c>
      <c r="P368" s="43">
        <f t="shared" si="49"/>
        <v>3</v>
      </c>
      <c r="Q368" s="44">
        <v>130</v>
      </c>
      <c r="R368" s="45">
        <v>0</v>
      </c>
      <c r="S368" s="32">
        <f t="shared" si="52"/>
        <v>4680</v>
      </c>
      <c r="T368" s="33">
        <f t="shared" si="50"/>
        <v>1694</v>
      </c>
      <c r="U368" s="34">
        <f t="shared" si="53"/>
        <v>6374</v>
      </c>
      <c r="V368" s="35">
        <f t="shared" si="54"/>
        <v>0</v>
      </c>
      <c r="W368" s="35">
        <f t="shared" si="51"/>
        <v>0</v>
      </c>
      <c r="X368" s="36">
        <f t="shared" si="56"/>
        <v>0</v>
      </c>
      <c r="Y368" s="37">
        <f t="shared" si="55"/>
        <v>6374</v>
      </c>
    </row>
    <row r="369" spans="1:25" s="2" customFormat="1" x14ac:dyDescent="0.25">
      <c r="A369" s="40" t="s">
        <v>20</v>
      </c>
      <c r="B369" s="38" t="s">
        <v>751</v>
      </c>
      <c r="C369" s="38" t="s">
        <v>839</v>
      </c>
      <c r="D369" s="38">
        <v>48275166</v>
      </c>
      <c r="E369" s="39" t="s">
        <v>840</v>
      </c>
      <c r="F369" s="38">
        <v>710281102</v>
      </c>
      <c r="G369" s="39" t="s">
        <v>841</v>
      </c>
      <c r="H369" s="38" t="s">
        <v>20</v>
      </c>
      <c r="I369" s="39" t="s">
        <v>59</v>
      </c>
      <c r="J369" s="39" t="s">
        <v>60</v>
      </c>
      <c r="K369" s="39" t="s">
        <v>842</v>
      </c>
      <c r="L369" s="26" t="b">
        <f t="shared" si="48"/>
        <v>0</v>
      </c>
      <c r="M369" s="41"/>
      <c r="N369" s="42">
        <v>7</v>
      </c>
      <c r="O369" s="28">
        <v>0</v>
      </c>
      <c r="P369" s="43">
        <f t="shared" si="49"/>
        <v>7</v>
      </c>
      <c r="Q369" s="44">
        <v>130</v>
      </c>
      <c r="R369" s="45">
        <v>0</v>
      </c>
      <c r="S369" s="32">
        <f t="shared" si="52"/>
        <v>10920</v>
      </c>
      <c r="T369" s="33">
        <f t="shared" si="50"/>
        <v>3953</v>
      </c>
      <c r="U369" s="34">
        <f t="shared" si="53"/>
        <v>14873</v>
      </c>
      <c r="V369" s="35">
        <f t="shared" si="54"/>
        <v>0</v>
      </c>
      <c r="W369" s="35">
        <f t="shared" si="51"/>
        <v>0</v>
      </c>
      <c r="X369" s="36">
        <f t="shared" si="56"/>
        <v>0</v>
      </c>
      <c r="Y369" s="37">
        <f t="shared" si="55"/>
        <v>14873</v>
      </c>
    </row>
    <row r="370" spans="1:25" s="2" customFormat="1" x14ac:dyDescent="0.25">
      <c r="A370" s="40" t="s">
        <v>20</v>
      </c>
      <c r="B370" s="38" t="s">
        <v>751</v>
      </c>
      <c r="C370" s="38" t="s">
        <v>843</v>
      </c>
      <c r="D370" s="38">
        <v>50851934</v>
      </c>
      <c r="E370" s="39" t="s">
        <v>844</v>
      </c>
      <c r="F370" s="38">
        <v>710281234</v>
      </c>
      <c r="G370" s="39" t="s">
        <v>845</v>
      </c>
      <c r="H370" s="38" t="s">
        <v>20</v>
      </c>
      <c r="I370" s="39" t="s">
        <v>77</v>
      </c>
      <c r="J370" s="39" t="s">
        <v>77</v>
      </c>
      <c r="K370" s="39" t="s">
        <v>846</v>
      </c>
      <c r="L370" s="26" t="b">
        <f t="shared" si="48"/>
        <v>0</v>
      </c>
      <c r="M370" s="41"/>
      <c r="N370" s="42">
        <v>7.8</v>
      </c>
      <c r="O370" s="28">
        <v>0</v>
      </c>
      <c r="P370" s="43">
        <f t="shared" si="49"/>
        <v>7.8</v>
      </c>
      <c r="Q370" s="44">
        <v>60</v>
      </c>
      <c r="R370" s="45">
        <v>0</v>
      </c>
      <c r="S370" s="32">
        <f t="shared" si="52"/>
        <v>5616</v>
      </c>
      <c r="T370" s="33">
        <f t="shared" si="50"/>
        <v>2033</v>
      </c>
      <c r="U370" s="34">
        <f t="shared" si="53"/>
        <v>7649</v>
      </c>
      <c r="V370" s="35">
        <f t="shared" si="54"/>
        <v>0</v>
      </c>
      <c r="W370" s="35">
        <f t="shared" si="51"/>
        <v>0</v>
      </c>
      <c r="X370" s="36">
        <f t="shared" si="56"/>
        <v>0</v>
      </c>
      <c r="Y370" s="37">
        <f t="shared" si="55"/>
        <v>7649</v>
      </c>
    </row>
    <row r="371" spans="1:25" s="2" customFormat="1" x14ac:dyDescent="0.25">
      <c r="A371" s="40" t="s">
        <v>20</v>
      </c>
      <c r="B371" s="38" t="s">
        <v>751</v>
      </c>
      <c r="C371" s="38" t="s">
        <v>847</v>
      </c>
      <c r="D371" s="38">
        <v>42255015</v>
      </c>
      <c r="E371" s="39" t="s">
        <v>848</v>
      </c>
      <c r="F371" s="38">
        <v>54715695</v>
      </c>
      <c r="G371" s="39" t="s">
        <v>849</v>
      </c>
      <c r="H371" s="38" t="s">
        <v>20</v>
      </c>
      <c r="I371" s="39" t="s">
        <v>79</v>
      </c>
      <c r="J371" s="39" t="s">
        <v>79</v>
      </c>
      <c r="K371" s="39" t="s">
        <v>850</v>
      </c>
      <c r="L371" s="26" t="b">
        <f t="shared" si="48"/>
        <v>0</v>
      </c>
      <c r="M371" s="41"/>
      <c r="N371" s="42">
        <v>0</v>
      </c>
      <c r="O371" s="28">
        <v>5.3</v>
      </c>
      <c r="P371" s="43">
        <f t="shared" si="49"/>
        <v>5.3</v>
      </c>
      <c r="Q371" s="44">
        <v>60</v>
      </c>
      <c r="R371" s="45">
        <v>0</v>
      </c>
      <c r="S371" s="32">
        <f t="shared" si="52"/>
        <v>3816</v>
      </c>
      <c r="T371" s="33">
        <f t="shared" si="50"/>
        <v>1381</v>
      </c>
      <c r="U371" s="34">
        <f t="shared" si="53"/>
        <v>5197</v>
      </c>
      <c r="V371" s="35">
        <f t="shared" si="54"/>
        <v>0</v>
      </c>
      <c r="W371" s="35">
        <f t="shared" si="51"/>
        <v>0</v>
      </c>
      <c r="X371" s="36">
        <f t="shared" si="56"/>
        <v>0</v>
      </c>
      <c r="Y371" s="37">
        <f t="shared" si="55"/>
        <v>5197</v>
      </c>
    </row>
    <row r="372" spans="1:25" s="2" customFormat="1" x14ac:dyDescent="0.25">
      <c r="A372" s="40" t="s">
        <v>20</v>
      </c>
      <c r="B372" s="38" t="s">
        <v>751</v>
      </c>
      <c r="C372" s="38" t="s">
        <v>851</v>
      </c>
      <c r="D372" s="38">
        <v>53826043</v>
      </c>
      <c r="E372" s="39" t="s">
        <v>852</v>
      </c>
      <c r="F372" s="38">
        <v>710282605</v>
      </c>
      <c r="G372" s="39" t="s">
        <v>853</v>
      </c>
      <c r="H372" s="38" t="s">
        <v>20</v>
      </c>
      <c r="I372" s="39" t="s">
        <v>59</v>
      </c>
      <c r="J372" s="39" t="s">
        <v>60</v>
      </c>
      <c r="K372" s="39" t="s">
        <v>854</v>
      </c>
      <c r="L372" s="26" t="b">
        <f t="shared" si="48"/>
        <v>0</v>
      </c>
      <c r="M372" s="41"/>
      <c r="N372" s="42">
        <v>2.2999999999999998</v>
      </c>
      <c r="O372" s="28">
        <v>1</v>
      </c>
      <c r="P372" s="43">
        <f t="shared" si="49"/>
        <v>3.3</v>
      </c>
      <c r="Q372" s="44">
        <v>130</v>
      </c>
      <c r="R372" s="45">
        <v>0</v>
      </c>
      <c r="S372" s="32">
        <f t="shared" si="52"/>
        <v>5148</v>
      </c>
      <c r="T372" s="33">
        <f t="shared" si="50"/>
        <v>1864</v>
      </c>
      <c r="U372" s="34">
        <f t="shared" si="53"/>
        <v>7012</v>
      </c>
      <c r="V372" s="35">
        <f t="shared" si="54"/>
        <v>0</v>
      </c>
      <c r="W372" s="35">
        <f t="shared" si="51"/>
        <v>0</v>
      </c>
      <c r="X372" s="36">
        <f t="shared" si="56"/>
        <v>0</v>
      </c>
      <c r="Y372" s="37">
        <f t="shared" si="55"/>
        <v>7012</v>
      </c>
    </row>
    <row r="373" spans="1:25" s="2" customFormat="1" x14ac:dyDescent="0.25">
      <c r="A373" s="40" t="s">
        <v>20</v>
      </c>
      <c r="B373" s="38" t="s">
        <v>751</v>
      </c>
      <c r="C373" s="38" t="s">
        <v>855</v>
      </c>
      <c r="D373" s="38">
        <v>53502787</v>
      </c>
      <c r="E373" s="39" t="s">
        <v>856</v>
      </c>
      <c r="F373" s="38">
        <v>710282672</v>
      </c>
      <c r="G373" s="39" t="s">
        <v>857</v>
      </c>
      <c r="H373" s="38" t="s">
        <v>20</v>
      </c>
      <c r="I373" s="39" t="s">
        <v>77</v>
      </c>
      <c r="J373" s="39" t="s">
        <v>266</v>
      </c>
      <c r="K373" s="39" t="s">
        <v>858</v>
      </c>
      <c r="L373" s="26" t="b">
        <f t="shared" si="48"/>
        <v>0</v>
      </c>
      <c r="M373" s="41"/>
      <c r="N373" s="42">
        <v>3.8</v>
      </c>
      <c r="O373" s="28">
        <v>0</v>
      </c>
      <c r="P373" s="43">
        <f t="shared" si="49"/>
        <v>3.8</v>
      </c>
      <c r="Q373" s="44">
        <v>60</v>
      </c>
      <c r="R373" s="45">
        <v>0</v>
      </c>
      <c r="S373" s="32">
        <f t="shared" si="52"/>
        <v>2736</v>
      </c>
      <c r="T373" s="33">
        <f t="shared" si="50"/>
        <v>990</v>
      </c>
      <c r="U373" s="34">
        <f t="shared" si="53"/>
        <v>3726</v>
      </c>
      <c r="V373" s="35">
        <f t="shared" si="54"/>
        <v>0</v>
      </c>
      <c r="W373" s="35">
        <f t="shared" si="51"/>
        <v>0</v>
      </c>
      <c r="X373" s="36">
        <f t="shared" si="56"/>
        <v>0</v>
      </c>
      <c r="Y373" s="37">
        <f t="shared" si="55"/>
        <v>3726</v>
      </c>
    </row>
    <row r="374" spans="1:25" s="2" customFormat="1" x14ac:dyDescent="0.25">
      <c r="A374" s="40" t="s">
        <v>20</v>
      </c>
      <c r="B374" s="38" t="s">
        <v>751</v>
      </c>
      <c r="C374" s="38" t="s">
        <v>859</v>
      </c>
      <c r="D374" s="38">
        <v>54015243</v>
      </c>
      <c r="E374" s="39" t="s">
        <v>860</v>
      </c>
      <c r="F374" s="38">
        <v>54015243</v>
      </c>
      <c r="G374" s="39" t="s">
        <v>860</v>
      </c>
      <c r="H374" s="38" t="s">
        <v>20</v>
      </c>
      <c r="I374" s="39" t="s">
        <v>25</v>
      </c>
      <c r="J374" s="39" t="s">
        <v>41</v>
      </c>
      <c r="K374" s="39" t="s">
        <v>861</v>
      </c>
      <c r="L374" s="26" t="b">
        <f t="shared" si="48"/>
        <v>1</v>
      </c>
      <c r="M374" s="41"/>
      <c r="N374" s="42">
        <v>6</v>
      </c>
      <c r="O374" s="28">
        <v>0</v>
      </c>
      <c r="P374" s="43">
        <f t="shared" si="49"/>
        <v>6</v>
      </c>
      <c r="Q374" s="44">
        <v>130</v>
      </c>
      <c r="R374" s="45">
        <v>0</v>
      </c>
      <c r="S374" s="32">
        <f t="shared" si="52"/>
        <v>9360</v>
      </c>
      <c r="T374" s="33">
        <f t="shared" si="50"/>
        <v>3388</v>
      </c>
      <c r="U374" s="34">
        <f t="shared" si="53"/>
        <v>12748</v>
      </c>
      <c r="V374" s="35">
        <f t="shared" si="54"/>
        <v>0</v>
      </c>
      <c r="W374" s="35">
        <f t="shared" si="51"/>
        <v>0</v>
      </c>
      <c r="X374" s="36">
        <f t="shared" si="56"/>
        <v>0</v>
      </c>
      <c r="Y374" s="37">
        <f t="shared" si="55"/>
        <v>12748</v>
      </c>
    </row>
    <row r="375" spans="1:25" s="2" customFormat="1" x14ac:dyDescent="0.25">
      <c r="A375" s="40" t="s">
        <v>20</v>
      </c>
      <c r="B375" s="38" t="s">
        <v>751</v>
      </c>
      <c r="C375" s="38" t="s">
        <v>862</v>
      </c>
      <c r="D375" s="38">
        <v>46283587</v>
      </c>
      <c r="E375" s="39" t="s">
        <v>863</v>
      </c>
      <c r="F375" s="38">
        <v>710282761</v>
      </c>
      <c r="G375" s="39" t="s">
        <v>864</v>
      </c>
      <c r="H375" s="38" t="s">
        <v>20</v>
      </c>
      <c r="I375" s="39" t="s">
        <v>38</v>
      </c>
      <c r="J375" s="39" t="s">
        <v>115</v>
      </c>
      <c r="K375" s="39" t="s">
        <v>865</v>
      </c>
      <c r="L375" s="26" t="b">
        <f t="shared" si="48"/>
        <v>0</v>
      </c>
      <c r="M375" s="41"/>
      <c r="N375" s="42">
        <v>3</v>
      </c>
      <c r="O375" s="28">
        <v>0</v>
      </c>
      <c r="P375" s="43">
        <f t="shared" si="49"/>
        <v>3</v>
      </c>
      <c r="Q375" s="44">
        <v>130</v>
      </c>
      <c r="R375" s="45">
        <v>0</v>
      </c>
      <c r="S375" s="32">
        <f t="shared" si="52"/>
        <v>4680</v>
      </c>
      <c r="T375" s="33">
        <f t="shared" si="50"/>
        <v>1694</v>
      </c>
      <c r="U375" s="34">
        <f t="shared" si="53"/>
        <v>6374</v>
      </c>
      <c r="V375" s="35">
        <f t="shared" si="54"/>
        <v>0</v>
      </c>
      <c r="W375" s="35">
        <f t="shared" si="51"/>
        <v>0</v>
      </c>
      <c r="X375" s="36">
        <f t="shared" si="56"/>
        <v>0</v>
      </c>
      <c r="Y375" s="37">
        <f t="shared" si="55"/>
        <v>6374</v>
      </c>
    </row>
    <row r="376" spans="1:25" s="2" customFormat="1" x14ac:dyDescent="0.25">
      <c r="A376" s="40" t="s">
        <v>20</v>
      </c>
      <c r="B376" s="38" t="s">
        <v>751</v>
      </c>
      <c r="C376" s="38" t="s">
        <v>866</v>
      </c>
      <c r="D376" s="38">
        <v>54347599</v>
      </c>
      <c r="E376" s="39" t="s">
        <v>867</v>
      </c>
      <c r="F376" s="38">
        <v>710282885</v>
      </c>
      <c r="G376" s="39" t="s">
        <v>788</v>
      </c>
      <c r="H376" s="38" t="s">
        <v>20</v>
      </c>
      <c r="I376" s="39" t="s">
        <v>77</v>
      </c>
      <c r="J376" s="39" t="s">
        <v>100</v>
      </c>
      <c r="K376" s="39" t="s">
        <v>101</v>
      </c>
      <c r="L376" s="26" t="b">
        <f t="shared" si="48"/>
        <v>0</v>
      </c>
      <c r="M376" s="41"/>
      <c r="N376" s="42">
        <v>9.8000000000000007</v>
      </c>
      <c r="O376" s="28">
        <v>1</v>
      </c>
      <c r="P376" s="43">
        <f t="shared" si="49"/>
        <v>10.8</v>
      </c>
      <c r="Q376" s="44">
        <v>60</v>
      </c>
      <c r="R376" s="45">
        <v>0</v>
      </c>
      <c r="S376" s="32">
        <f t="shared" si="52"/>
        <v>7776</v>
      </c>
      <c r="T376" s="33">
        <f t="shared" si="50"/>
        <v>2815</v>
      </c>
      <c r="U376" s="34">
        <f t="shared" si="53"/>
        <v>10591</v>
      </c>
      <c r="V376" s="35">
        <f t="shared" si="54"/>
        <v>0</v>
      </c>
      <c r="W376" s="35">
        <f t="shared" si="51"/>
        <v>0</v>
      </c>
      <c r="X376" s="36">
        <f t="shared" si="56"/>
        <v>0</v>
      </c>
      <c r="Y376" s="37">
        <f t="shared" si="55"/>
        <v>10591</v>
      </c>
    </row>
    <row r="377" spans="1:25" s="2" customFormat="1" x14ac:dyDescent="0.25">
      <c r="A377" s="40" t="s">
        <v>20</v>
      </c>
      <c r="B377" s="38" t="s">
        <v>751</v>
      </c>
      <c r="C377" s="38" t="s">
        <v>868</v>
      </c>
      <c r="D377" s="38">
        <v>42138515</v>
      </c>
      <c r="E377" s="39" t="s">
        <v>869</v>
      </c>
      <c r="F377" s="38">
        <v>54851149</v>
      </c>
      <c r="G377" s="39" t="s">
        <v>870</v>
      </c>
      <c r="H377" s="38" t="s">
        <v>20</v>
      </c>
      <c r="I377" s="39" t="s">
        <v>59</v>
      </c>
      <c r="J377" s="39" t="s">
        <v>60</v>
      </c>
      <c r="K377" s="39" t="s">
        <v>871</v>
      </c>
      <c r="L377" s="26" t="b">
        <f t="shared" si="48"/>
        <v>0</v>
      </c>
      <c r="M377" s="41"/>
      <c r="N377" s="42">
        <v>20</v>
      </c>
      <c r="O377" s="28">
        <v>0.5</v>
      </c>
      <c r="P377" s="43">
        <f t="shared" si="49"/>
        <v>20.5</v>
      </c>
      <c r="Q377" s="44">
        <v>130</v>
      </c>
      <c r="R377" s="45">
        <v>0</v>
      </c>
      <c r="S377" s="32">
        <f t="shared" si="52"/>
        <v>31980</v>
      </c>
      <c r="T377" s="33">
        <f t="shared" si="50"/>
        <v>11577</v>
      </c>
      <c r="U377" s="34">
        <f t="shared" si="53"/>
        <v>43557</v>
      </c>
      <c r="V377" s="35">
        <f t="shared" si="54"/>
        <v>0</v>
      </c>
      <c r="W377" s="35">
        <f t="shared" si="51"/>
        <v>0</v>
      </c>
      <c r="X377" s="36">
        <f t="shared" si="56"/>
        <v>0</v>
      </c>
      <c r="Y377" s="37">
        <f t="shared" si="55"/>
        <v>43557</v>
      </c>
    </row>
    <row r="378" spans="1:25" s="2" customFormat="1" x14ac:dyDescent="0.25">
      <c r="A378" s="40" t="s">
        <v>20</v>
      </c>
      <c r="B378" s="38" t="s">
        <v>751</v>
      </c>
      <c r="C378" s="38" t="s">
        <v>872</v>
      </c>
      <c r="D378" s="38">
        <v>35907631</v>
      </c>
      <c r="E378" s="39" t="s">
        <v>873</v>
      </c>
      <c r="F378" s="38">
        <v>710283970</v>
      </c>
      <c r="G378" s="39" t="s">
        <v>788</v>
      </c>
      <c r="H378" s="38" t="s">
        <v>20</v>
      </c>
      <c r="I378" s="39" t="s">
        <v>77</v>
      </c>
      <c r="J378" s="39" t="s">
        <v>342</v>
      </c>
      <c r="K378" s="39" t="s">
        <v>874</v>
      </c>
      <c r="L378" s="26" t="b">
        <f t="shared" si="48"/>
        <v>0</v>
      </c>
      <c r="M378" s="41"/>
      <c r="N378" s="42">
        <v>6.5</v>
      </c>
      <c r="O378" s="28">
        <v>0</v>
      </c>
      <c r="P378" s="43">
        <f t="shared" si="49"/>
        <v>6.5</v>
      </c>
      <c r="Q378" s="44">
        <v>60</v>
      </c>
      <c r="R378" s="45">
        <v>0</v>
      </c>
      <c r="S378" s="32">
        <f t="shared" si="52"/>
        <v>4680</v>
      </c>
      <c r="T378" s="33">
        <f t="shared" si="50"/>
        <v>1694</v>
      </c>
      <c r="U378" s="34">
        <f t="shared" si="53"/>
        <v>6374</v>
      </c>
      <c r="V378" s="35">
        <f t="shared" si="54"/>
        <v>0</v>
      </c>
      <c r="W378" s="35">
        <f t="shared" si="51"/>
        <v>0</v>
      </c>
      <c r="X378" s="36">
        <f t="shared" si="56"/>
        <v>0</v>
      </c>
      <c r="Y378" s="37">
        <f t="shared" si="55"/>
        <v>6374</v>
      </c>
    </row>
    <row r="379" spans="1:25" s="2" customFormat="1" x14ac:dyDescent="0.25">
      <c r="A379" s="40" t="s">
        <v>20</v>
      </c>
      <c r="B379" s="38" t="s">
        <v>751</v>
      </c>
      <c r="C379" s="38" t="s">
        <v>875</v>
      </c>
      <c r="D379" s="38">
        <v>42174309</v>
      </c>
      <c r="E379" s="39" t="s">
        <v>876</v>
      </c>
      <c r="F379" s="38">
        <v>710283989</v>
      </c>
      <c r="G379" s="39" t="s">
        <v>877</v>
      </c>
      <c r="H379" s="38" t="s">
        <v>20</v>
      </c>
      <c r="I379" s="39" t="s">
        <v>38</v>
      </c>
      <c r="J379" s="39" t="s">
        <v>115</v>
      </c>
      <c r="K379" s="39" t="s">
        <v>878</v>
      </c>
      <c r="L379" s="26" t="b">
        <f t="shared" si="48"/>
        <v>0</v>
      </c>
      <c r="M379" s="41"/>
      <c r="N379" s="42">
        <v>7.5</v>
      </c>
      <c r="O379" s="28">
        <v>0</v>
      </c>
      <c r="P379" s="43">
        <f t="shared" si="49"/>
        <v>7.5</v>
      </c>
      <c r="Q379" s="44">
        <v>130</v>
      </c>
      <c r="R379" s="45">
        <v>0</v>
      </c>
      <c r="S379" s="32">
        <f t="shared" si="52"/>
        <v>11700</v>
      </c>
      <c r="T379" s="33">
        <f t="shared" si="50"/>
        <v>4235</v>
      </c>
      <c r="U379" s="34">
        <f t="shared" si="53"/>
        <v>15935</v>
      </c>
      <c r="V379" s="35">
        <f t="shared" si="54"/>
        <v>0</v>
      </c>
      <c r="W379" s="35">
        <f t="shared" si="51"/>
        <v>0</v>
      </c>
      <c r="X379" s="36">
        <f t="shared" si="56"/>
        <v>0</v>
      </c>
      <c r="Y379" s="37">
        <f t="shared" si="55"/>
        <v>15935</v>
      </c>
    </row>
    <row r="380" spans="1:25" s="2" customFormat="1" x14ac:dyDescent="0.25">
      <c r="A380" s="40" t="s">
        <v>20</v>
      </c>
      <c r="B380" s="38" t="s">
        <v>751</v>
      </c>
      <c r="C380" s="38" t="s">
        <v>879</v>
      </c>
      <c r="D380" s="38">
        <v>42445817</v>
      </c>
      <c r="E380" s="39" t="s">
        <v>880</v>
      </c>
      <c r="F380" s="38">
        <v>50096630</v>
      </c>
      <c r="G380" s="39" t="s">
        <v>788</v>
      </c>
      <c r="H380" s="38" t="s">
        <v>20</v>
      </c>
      <c r="I380" s="39" t="s">
        <v>79</v>
      </c>
      <c r="J380" s="39" t="s">
        <v>79</v>
      </c>
      <c r="K380" s="39" t="s">
        <v>165</v>
      </c>
      <c r="L380" s="26" t="b">
        <f t="shared" si="48"/>
        <v>0</v>
      </c>
      <c r="M380" s="41"/>
      <c r="N380" s="42">
        <v>23.3</v>
      </c>
      <c r="O380" s="28">
        <v>1</v>
      </c>
      <c r="P380" s="43">
        <f t="shared" si="49"/>
        <v>24.3</v>
      </c>
      <c r="Q380" s="44">
        <v>60</v>
      </c>
      <c r="R380" s="45">
        <v>0</v>
      </c>
      <c r="S380" s="32">
        <f t="shared" si="52"/>
        <v>17496</v>
      </c>
      <c r="T380" s="33">
        <f t="shared" si="50"/>
        <v>6334</v>
      </c>
      <c r="U380" s="34">
        <f t="shared" si="53"/>
        <v>23830</v>
      </c>
      <c r="V380" s="35">
        <f t="shared" si="54"/>
        <v>0</v>
      </c>
      <c r="W380" s="35">
        <f t="shared" si="51"/>
        <v>0</v>
      </c>
      <c r="X380" s="36">
        <f t="shared" si="56"/>
        <v>0</v>
      </c>
      <c r="Y380" s="37">
        <f t="shared" si="55"/>
        <v>23830</v>
      </c>
    </row>
    <row r="381" spans="1:25" s="2" customFormat="1" ht="30" x14ac:dyDescent="0.25">
      <c r="A381" s="40" t="s">
        <v>20</v>
      </c>
      <c r="B381" s="38" t="s">
        <v>751</v>
      </c>
      <c r="C381" s="38" t="s">
        <v>881</v>
      </c>
      <c r="D381" s="38">
        <v>56928076</v>
      </c>
      <c r="E381" s="47" t="s">
        <v>882</v>
      </c>
      <c r="F381" s="38">
        <v>36075604</v>
      </c>
      <c r="G381" s="48" t="s">
        <v>883</v>
      </c>
      <c r="H381" s="38" t="s">
        <v>20</v>
      </c>
      <c r="I381" s="47" t="s">
        <v>79</v>
      </c>
      <c r="J381" s="47" t="s">
        <v>79</v>
      </c>
      <c r="K381" s="47" t="s">
        <v>884</v>
      </c>
      <c r="L381" s="26" t="b">
        <f t="shared" si="48"/>
        <v>0</v>
      </c>
      <c r="M381" s="41"/>
      <c r="N381" s="42">
        <v>2.8</v>
      </c>
      <c r="O381" s="28">
        <v>0.3</v>
      </c>
      <c r="P381" s="43">
        <f t="shared" si="49"/>
        <v>3.0999999999999996</v>
      </c>
      <c r="Q381" s="44">
        <v>60</v>
      </c>
      <c r="R381" s="45">
        <v>0</v>
      </c>
      <c r="S381" s="32">
        <f t="shared" si="52"/>
        <v>2232</v>
      </c>
      <c r="T381" s="33">
        <f t="shared" si="50"/>
        <v>808</v>
      </c>
      <c r="U381" s="34">
        <f t="shared" si="53"/>
        <v>3040</v>
      </c>
      <c r="V381" s="35">
        <f t="shared" si="54"/>
        <v>0</v>
      </c>
      <c r="W381" s="35">
        <f t="shared" si="51"/>
        <v>0</v>
      </c>
      <c r="X381" s="36">
        <f t="shared" si="56"/>
        <v>0</v>
      </c>
      <c r="Y381" s="37">
        <f t="shared" si="55"/>
        <v>3040</v>
      </c>
    </row>
    <row r="382" spans="1:25" s="2" customFormat="1" x14ac:dyDescent="0.25">
      <c r="A382" s="40" t="s">
        <v>20</v>
      </c>
      <c r="B382" s="38" t="s">
        <v>751</v>
      </c>
      <c r="C382" s="38" t="s">
        <v>885</v>
      </c>
      <c r="D382" s="38">
        <v>51773392</v>
      </c>
      <c r="E382" s="39" t="s">
        <v>886</v>
      </c>
      <c r="F382" s="38">
        <v>710284241</v>
      </c>
      <c r="G382" s="39" t="s">
        <v>887</v>
      </c>
      <c r="H382" s="38" t="s">
        <v>20</v>
      </c>
      <c r="I382" s="39" t="s">
        <v>79</v>
      </c>
      <c r="J382" s="39" t="s">
        <v>79</v>
      </c>
      <c r="K382" s="39" t="s">
        <v>888</v>
      </c>
      <c r="L382" s="26" t="b">
        <f t="shared" si="48"/>
        <v>0</v>
      </c>
      <c r="M382" s="41"/>
      <c r="N382" s="42">
        <v>2</v>
      </c>
      <c r="O382" s="28">
        <v>0</v>
      </c>
      <c r="P382" s="43">
        <f t="shared" si="49"/>
        <v>2</v>
      </c>
      <c r="Q382" s="44">
        <v>60</v>
      </c>
      <c r="R382" s="45">
        <v>0</v>
      </c>
      <c r="S382" s="32">
        <f t="shared" si="52"/>
        <v>1440</v>
      </c>
      <c r="T382" s="33">
        <f t="shared" si="50"/>
        <v>521</v>
      </c>
      <c r="U382" s="34">
        <f t="shared" si="53"/>
        <v>1961</v>
      </c>
      <c r="V382" s="35">
        <f t="shared" si="54"/>
        <v>0</v>
      </c>
      <c r="W382" s="35">
        <f t="shared" si="51"/>
        <v>0</v>
      </c>
      <c r="X382" s="36">
        <f t="shared" si="56"/>
        <v>0</v>
      </c>
      <c r="Y382" s="37">
        <f t="shared" si="55"/>
        <v>1961</v>
      </c>
    </row>
    <row r="383" spans="1:25" s="2" customFormat="1" x14ac:dyDescent="0.25">
      <c r="A383" s="40" t="s">
        <v>20</v>
      </c>
      <c r="B383" s="38" t="s">
        <v>751</v>
      </c>
      <c r="C383" s="38" t="s">
        <v>889</v>
      </c>
      <c r="D383" s="38">
        <v>52396100</v>
      </c>
      <c r="E383" s="39" t="s">
        <v>890</v>
      </c>
      <c r="F383" s="38">
        <v>710284373</v>
      </c>
      <c r="G383" s="39" t="s">
        <v>891</v>
      </c>
      <c r="H383" s="38" t="s">
        <v>20</v>
      </c>
      <c r="I383" s="39" t="s">
        <v>48</v>
      </c>
      <c r="J383" s="39" t="s">
        <v>49</v>
      </c>
      <c r="K383" s="39" t="s">
        <v>892</v>
      </c>
      <c r="L383" s="26" t="b">
        <f t="shared" si="48"/>
        <v>0</v>
      </c>
      <c r="M383" s="41"/>
      <c r="N383" s="42">
        <v>2</v>
      </c>
      <c r="O383" s="28">
        <v>0</v>
      </c>
      <c r="P383" s="43">
        <f t="shared" si="49"/>
        <v>2</v>
      </c>
      <c r="Q383" s="44">
        <v>130</v>
      </c>
      <c r="R383" s="45">
        <v>0</v>
      </c>
      <c r="S383" s="32">
        <f t="shared" si="52"/>
        <v>3120</v>
      </c>
      <c r="T383" s="33">
        <f t="shared" si="50"/>
        <v>1129</v>
      </c>
      <c r="U383" s="34">
        <f t="shared" si="53"/>
        <v>4249</v>
      </c>
      <c r="V383" s="35">
        <f t="shared" si="54"/>
        <v>0</v>
      </c>
      <c r="W383" s="35">
        <f t="shared" si="51"/>
        <v>0</v>
      </c>
      <c r="X383" s="36">
        <f t="shared" si="56"/>
        <v>0</v>
      </c>
      <c r="Y383" s="37">
        <f t="shared" si="55"/>
        <v>4249</v>
      </c>
    </row>
    <row r="384" spans="1:25" s="2" customFormat="1" x14ac:dyDescent="0.25">
      <c r="A384" s="40" t="s">
        <v>20</v>
      </c>
      <c r="B384" s="38" t="s">
        <v>751</v>
      </c>
      <c r="C384" s="38" t="s">
        <v>893</v>
      </c>
      <c r="D384" s="38">
        <v>90000340</v>
      </c>
      <c r="E384" s="39" t="s">
        <v>894</v>
      </c>
      <c r="F384" s="38">
        <v>37925539</v>
      </c>
      <c r="G384" s="39" t="s">
        <v>895</v>
      </c>
      <c r="H384" s="38" t="s">
        <v>20</v>
      </c>
      <c r="I384" s="39" t="s">
        <v>59</v>
      </c>
      <c r="J384" s="39" t="s">
        <v>60</v>
      </c>
      <c r="K384" s="39" t="s">
        <v>896</v>
      </c>
      <c r="L384" s="26" t="b">
        <f t="shared" si="48"/>
        <v>0</v>
      </c>
      <c r="M384" s="41"/>
      <c r="N384" s="42">
        <v>13.8</v>
      </c>
      <c r="O384" s="28">
        <v>1</v>
      </c>
      <c r="P384" s="43">
        <f t="shared" si="49"/>
        <v>14.8</v>
      </c>
      <c r="Q384" s="44">
        <v>130</v>
      </c>
      <c r="R384" s="45">
        <v>0</v>
      </c>
      <c r="S384" s="32">
        <f t="shared" si="52"/>
        <v>23088</v>
      </c>
      <c r="T384" s="33">
        <f t="shared" si="50"/>
        <v>8358</v>
      </c>
      <c r="U384" s="34">
        <f t="shared" si="53"/>
        <v>31446</v>
      </c>
      <c r="V384" s="35">
        <f t="shared" si="54"/>
        <v>0</v>
      </c>
      <c r="W384" s="35">
        <f t="shared" si="51"/>
        <v>0</v>
      </c>
      <c r="X384" s="36">
        <f t="shared" si="56"/>
        <v>0</v>
      </c>
      <c r="Y384" s="37">
        <f t="shared" si="55"/>
        <v>31446</v>
      </c>
    </row>
    <row r="385" spans="1:25" s="2" customFormat="1" x14ac:dyDescent="0.25">
      <c r="A385" s="40" t="s">
        <v>20</v>
      </c>
      <c r="B385" s="38" t="s">
        <v>751</v>
      </c>
      <c r="C385" s="38" t="s">
        <v>897</v>
      </c>
      <c r="D385" s="38">
        <v>50224981</v>
      </c>
      <c r="E385" s="39" t="s">
        <v>898</v>
      </c>
      <c r="F385" s="38">
        <v>55620868</v>
      </c>
      <c r="G385" s="39" t="s">
        <v>899</v>
      </c>
      <c r="H385" s="38" t="s">
        <v>20</v>
      </c>
      <c r="I385" s="39" t="s">
        <v>59</v>
      </c>
      <c r="J385" s="39" t="s">
        <v>60</v>
      </c>
      <c r="K385" s="39" t="s">
        <v>900</v>
      </c>
      <c r="L385" s="26" t="b">
        <f t="shared" si="48"/>
        <v>0</v>
      </c>
      <c r="M385" s="41"/>
      <c r="N385" s="42">
        <v>8</v>
      </c>
      <c r="O385" s="28">
        <v>0</v>
      </c>
      <c r="P385" s="43">
        <f t="shared" si="49"/>
        <v>8</v>
      </c>
      <c r="Q385" s="44">
        <v>130</v>
      </c>
      <c r="R385" s="45">
        <v>0</v>
      </c>
      <c r="S385" s="32">
        <f t="shared" si="52"/>
        <v>12480</v>
      </c>
      <c r="T385" s="33">
        <f t="shared" si="50"/>
        <v>4518</v>
      </c>
      <c r="U385" s="34">
        <f t="shared" si="53"/>
        <v>16998</v>
      </c>
      <c r="V385" s="35">
        <f t="shared" si="54"/>
        <v>0</v>
      </c>
      <c r="W385" s="35">
        <f t="shared" si="51"/>
        <v>0</v>
      </c>
      <c r="X385" s="36">
        <f t="shared" si="56"/>
        <v>0</v>
      </c>
      <c r="Y385" s="37">
        <f t="shared" si="55"/>
        <v>16998</v>
      </c>
    </row>
    <row r="386" spans="1:25" s="2" customFormat="1" x14ac:dyDescent="0.25">
      <c r="A386" s="40" t="s">
        <v>20</v>
      </c>
      <c r="B386" s="38" t="s">
        <v>751</v>
      </c>
      <c r="C386" s="38" t="s">
        <v>901</v>
      </c>
      <c r="D386" s="38">
        <v>55005225</v>
      </c>
      <c r="E386" s="39" t="s">
        <v>902</v>
      </c>
      <c r="F386" s="38">
        <v>42130824</v>
      </c>
      <c r="G386" s="39" t="s">
        <v>786</v>
      </c>
      <c r="H386" s="38" t="s">
        <v>20</v>
      </c>
      <c r="I386" s="39" t="s">
        <v>44</v>
      </c>
      <c r="J386" s="39" t="s">
        <v>55</v>
      </c>
      <c r="K386" s="39" t="s">
        <v>534</v>
      </c>
      <c r="L386" s="26" t="b">
        <f t="shared" si="48"/>
        <v>0</v>
      </c>
      <c r="M386" s="41"/>
      <c r="N386" s="42">
        <v>6</v>
      </c>
      <c r="O386" s="28">
        <v>0.1</v>
      </c>
      <c r="P386" s="43">
        <f t="shared" si="49"/>
        <v>6.1</v>
      </c>
      <c r="Q386" s="44">
        <v>130</v>
      </c>
      <c r="R386" s="45">
        <v>0</v>
      </c>
      <c r="S386" s="32">
        <f t="shared" si="52"/>
        <v>9516</v>
      </c>
      <c r="T386" s="33">
        <f t="shared" si="50"/>
        <v>3445</v>
      </c>
      <c r="U386" s="34">
        <f t="shared" si="53"/>
        <v>12961</v>
      </c>
      <c r="V386" s="35">
        <f t="shared" si="54"/>
        <v>0</v>
      </c>
      <c r="W386" s="35">
        <f t="shared" si="51"/>
        <v>0</v>
      </c>
      <c r="X386" s="36">
        <f t="shared" si="56"/>
        <v>0</v>
      </c>
      <c r="Y386" s="37">
        <f t="shared" si="55"/>
        <v>12961</v>
      </c>
    </row>
    <row r="387" spans="1:25" s="2" customFormat="1" x14ac:dyDescent="0.25">
      <c r="A387" s="40" t="s">
        <v>20</v>
      </c>
      <c r="B387" s="38" t="s">
        <v>751</v>
      </c>
      <c r="C387" s="38" t="s">
        <v>903</v>
      </c>
      <c r="D387" s="38">
        <v>45506175</v>
      </c>
      <c r="E387" s="39" t="s">
        <v>904</v>
      </c>
      <c r="F387" s="38">
        <v>710285515</v>
      </c>
      <c r="G387" s="39" t="s">
        <v>786</v>
      </c>
      <c r="H387" s="38" t="s">
        <v>20</v>
      </c>
      <c r="I387" s="39" t="s">
        <v>29</v>
      </c>
      <c r="J387" s="39" t="s">
        <v>438</v>
      </c>
      <c r="K387" s="39" t="s">
        <v>905</v>
      </c>
      <c r="L387" s="26" t="b">
        <f t="shared" si="48"/>
        <v>0</v>
      </c>
      <c r="M387" s="41"/>
      <c r="N387" s="42">
        <v>2</v>
      </c>
      <c r="O387" s="28">
        <v>0</v>
      </c>
      <c r="P387" s="43">
        <f t="shared" si="49"/>
        <v>2</v>
      </c>
      <c r="Q387" s="44">
        <v>60</v>
      </c>
      <c r="R387" s="45">
        <v>0</v>
      </c>
      <c r="S387" s="32">
        <f t="shared" si="52"/>
        <v>1440</v>
      </c>
      <c r="T387" s="33">
        <f t="shared" si="50"/>
        <v>521</v>
      </c>
      <c r="U387" s="34">
        <f t="shared" si="53"/>
        <v>1961</v>
      </c>
      <c r="V387" s="35">
        <f t="shared" si="54"/>
        <v>0</v>
      </c>
      <c r="W387" s="35">
        <f t="shared" si="51"/>
        <v>0</v>
      </c>
      <c r="X387" s="36">
        <f t="shared" si="56"/>
        <v>0</v>
      </c>
      <c r="Y387" s="37">
        <f t="shared" si="55"/>
        <v>1961</v>
      </c>
    </row>
    <row r="388" spans="1:25" s="2" customFormat="1" x14ac:dyDescent="0.25">
      <c r="A388" s="40" t="s">
        <v>20</v>
      </c>
      <c r="B388" s="38" t="s">
        <v>751</v>
      </c>
      <c r="C388" s="38" t="s">
        <v>906</v>
      </c>
      <c r="D388" s="38">
        <v>47337231</v>
      </c>
      <c r="E388" s="39" t="s">
        <v>907</v>
      </c>
      <c r="F388" s="38">
        <v>710285531</v>
      </c>
      <c r="G388" s="39" t="s">
        <v>908</v>
      </c>
      <c r="H388" s="38" t="s">
        <v>20</v>
      </c>
      <c r="I388" s="39" t="s">
        <v>79</v>
      </c>
      <c r="J388" s="39" t="s">
        <v>79</v>
      </c>
      <c r="K388" s="39" t="s">
        <v>909</v>
      </c>
      <c r="L388" s="26" t="b">
        <f t="shared" si="48"/>
        <v>0</v>
      </c>
      <c r="M388" s="41"/>
      <c r="N388" s="42">
        <v>2</v>
      </c>
      <c r="O388" s="28">
        <v>0</v>
      </c>
      <c r="P388" s="43">
        <f t="shared" si="49"/>
        <v>2</v>
      </c>
      <c r="Q388" s="44">
        <v>60</v>
      </c>
      <c r="R388" s="45">
        <v>0</v>
      </c>
      <c r="S388" s="32">
        <f t="shared" si="52"/>
        <v>1440</v>
      </c>
      <c r="T388" s="33">
        <f t="shared" si="50"/>
        <v>521</v>
      </c>
      <c r="U388" s="34">
        <f t="shared" si="53"/>
        <v>1961</v>
      </c>
      <c r="V388" s="35">
        <f t="shared" si="54"/>
        <v>0</v>
      </c>
      <c r="W388" s="35">
        <f t="shared" si="51"/>
        <v>0</v>
      </c>
      <c r="X388" s="36">
        <f t="shared" si="56"/>
        <v>0</v>
      </c>
      <c r="Y388" s="37">
        <f t="shared" si="55"/>
        <v>1961</v>
      </c>
    </row>
    <row r="389" spans="1:25" s="2" customFormat="1" x14ac:dyDescent="0.25">
      <c r="A389" s="40" t="s">
        <v>20</v>
      </c>
      <c r="B389" s="38" t="s">
        <v>751</v>
      </c>
      <c r="C389" s="38" t="s">
        <v>910</v>
      </c>
      <c r="D389" s="38">
        <v>53642091</v>
      </c>
      <c r="E389" s="39" t="s">
        <v>911</v>
      </c>
      <c r="F389" s="38">
        <v>710285671</v>
      </c>
      <c r="G389" s="39" t="s">
        <v>912</v>
      </c>
      <c r="H389" s="38" t="s">
        <v>20</v>
      </c>
      <c r="I389" s="39" t="s">
        <v>79</v>
      </c>
      <c r="J389" s="39" t="s">
        <v>414</v>
      </c>
      <c r="K389" s="39" t="s">
        <v>913</v>
      </c>
      <c r="L389" s="26" t="b">
        <f t="shared" ref="L389:L452" si="57">F389=D389</f>
        <v>0</v>
      </c>
      <c r="M389" s="41"/>
      <c r="N389" s="42">
        <v>3</v>
      </c>
      <c r="O389" s="28">
        <v>0</v>
      </c>
      <c r="P389" s="43">
        <f t="shared" ref="P389:P452" si="58">N389+O389</f>
        <v>3</v>
      </c>
      <c r="Q389" s="44">
        <v>60</v>
      </c>
      <c r="R389" s="45">
        <v>0</v>
      </c>
      <c r="S389" s="32">
        <f t="shared" si="52"/>
        <v>2160</v>
      </c>
      <c r="T389" s="33">
        <f t="shared" ref="T389:T452" si="59">ROUND(S389*IF(B389="K",0.3595,0.362),0)</f>
        <v>782</v>
      </c>
      <c r="U389" s="34">
        <f t="shared" si="53"/>
        <v>2942</v>
      </c>
      <c r="V389" s="35">
        <f t="shared" si="54"/>
        <v>0</v>
      </c>
      <c r="W389" s="35">
        <f t="shared" ref="W389:W452" si="60">ROUND(V389*IF(B389="K",0.3595,0.362),0)</f>
        <v>0</v>
      </c>
      <c r="X389" s="36">
        <f t="shared" si="56"/>
        <v>0</v>
      </c>
      <c r="Y389" s="37">
        <f t="shared" si="55"/>
        <v>2942</v>
      </c>
    </row>
    <row r="390" spans="1:25" s="2" customFormat="1" x14ac:dyDescent="0.25">
      <c r="A390" s="40" t="s">
        <v>20</v>
      </c>
      <c r="B390" s="38" t="s">
        <v>751</v>
      </c>
      <c r="C390" s="38" t="s">
        <v>914</v>
      </c>
      <c r="D390" s="38">
        <v>54822297</v>
      </c>
      <c r="E390" s="39" t="s">
        <v>915</v>
      </c>
      <c r="F390" s="38">
        <v>55633081</v>
      </c>
      <c r="G390" s="39" t="s">
        <v>51</v>
      </c>
      <c r="H390" s="38" t="s">
        <v>20</v>
      </c>
      <c r="I390" s="39" t="s">
        <v>25</v>
      </c>
      <c r="J390" s="39" t="s">
        <v>33</v>
      </c>
      <c r="K390" s="47" t="s">
        <v>916</v>
      </c>
      <c r="L390" s="26" t="b">
        <f t="shared" si="57"/>
        <v>0</v>
      </c>
      <c r="M390" s="41"/>
      <c r="N390" s="42">
        <v>8.6999999999999993</v>
      </c>
      <c r="O390" s="28">
        <v>0</v>
      </c>
      <c r="P390" s="43">
        <f t="shared" si="58"/>
        <v>8.6999999999999993</v>
      </c>
      <c r="Q390" s="44">
        <v>130</v>
      </c>
      <c r="R390" s="45">
        <v>0</v>
      </c>
      <c r="S390" s="32">
        <f t="shared" ref="S390:S453" si="61">ROUND(P390*Q390*12,0)</f>
        <v>13572</v>
      </c>
      <c r="T390" s="33">
        <f t="shared" si="59"/>
        <v>4913</v>
      </c>
      <c r="U390" s="34">
        <f t="shared" ref="U390:U453" si="62">S390+T390</f>
        <v>18485</v>
      </c>
      <c r="V390" s="35">
        <f t="shared" ref="V390:V453" si="63">ROUND(P390*R390*12,0)</f>
        <v>0</v>
      </c>
      <c r="W390" s="35">
        <f t="shared" si="60"/>
        <v>0</v>
      </c>
      <c r="X390" s="36">
        <f t="shared" si="56"/>
        <v>0</v>
      </c>
      <c r="Y390" s="37">
        <f t="shared" ref="Y390:Y453" si="64">U390+X390</f>
        <v>18485</v>
      </c>
    </row>
    <row r="391" spans="1:25" s="2" customFormat="1" x14ac:dyDescent="0.25">
      <c r="A391" s="40" t="s">
        <v>20</v>
      </c>
      <c r="B391" s="38" t="s">
        <v>751</v>
      </c>
      <c r="C391" s="38" t="s">
        <v>917</v>
      </c>
      <c r="D391" s="38">
        <v>47126582</v>
      </c>
      <c r="E391" s="39" t="s">
        <v>918</v>
      </c>
      <c r="F391" s="38">
        <v>710282664</v>
      </c>
      <c r="G391" s="39" t="s">
        <v>786</v>
      </c>
      <c r="H391" s="38" t="s">
        <v>20</v>
      </c>
      <c r="I391" s="39" t="s">
        <v>44</v>
      </c>
      <c r="J391" s="39" t="s">
        <v>55</v>
      </c>
      <c r="K391" s="39" t="s">
        <v>919</v>
      </c>
      <c r="L391" s="26" t="b">
        <f t="shared" si="57"/>
        <v>0</v>
      </c>
      <c r="M391" s="41"/>
      <c r="N391" s="42">
        <v>4</v>
      </c>
      <c r="O391" s="28">
        <v>0</v>
      </c>
      <c r="P391" s="43">
        <f t="shared" si="58"/>
        <v>4</v>
      </c>
      <c r="Q391" s="44">
        <v>130</v>
      </c>
      <c r="R391" s="45">
        <v>0</v>
      </c>
      <c r="S391" s="32">
        <f t="shared" si="61"/>
        <v>6240</v>
      </c>
      <c r="T391" s="33">
        <f t="shared" si="59"/>
        <v>2259</v>
      </c>
      <c r="U391" s="34">
        <f t="shared" si="62"/>
        <v>8499</v>
      </c>
      <c r="V391" s="35">
        <f t="shared" si="63"/>
        <v>0</v>
      </c>
      <c r="W391" s="35">
        <f t="shared" si="60"/>
        <v>0</v>
      </c>
      <c r="X391" s="36">
        <f t="shared" si="56"/>
        <v>0</v>
      </c>
      <c r="Y391" s="37">
        <f t="shared" si="64"/>
        <v>8499</v>
      </c>
    </row>
    <row r="392" spans="1:25" s="2" customFormat="1" x14ac:dyDescent="0.25">
      <c r="A392" s="40" t="s">
        <v>20</v>
      </c>
      <c r="B392" s="38" t="s">
        <v>751</v>
      </c>
      <c r="C392" s="38" t="s">
        <v>920</v>
      </c>
      <c r="D392" s="38">
        <v>399957</v>
      </c>
      <c r="E392" s="39" t="s">
        <v>921</v>
      </c>
      <c r="F392" s="38">
        <v>710287666</v>
      </c>
      <c r="G392" s="39" t="s">
        <v>922</v>
      </c>
      <c r="H392" s="38" t="s">
        <v>20</v>
      </c>
      <c r="I392" s="39" t="s">
        <v>48</v>
      </c>
      <c r="J392" s="39" t="s">
        <v>49</v>
      </c>
      <c r="K392" s="39" t="s">
        <v>923</v>
      </c>
      <c r="L392" s="26" t="b">
        <f t="shared" si="57"/>
        <v>0</v>
      </c>
      <c r="M392" s="41"/>
      <c r="N392" s="42">
        <v>4.0999999999999996</v>
      </c>
      <c r="O392" s="28">
        <v>0</v>
      </c>
      <c r="P392" s="43">
        <f t="shared" si="58"/>
        <v>4.0999999999999996</v>
      </c>
      <c r="Q392" s="44">
        <v>130</v>
      </c>
      <c r="R392" s="45">
        <v>0</v>
      </c>
      <c r="S392" s="32">
        <f t="shared" si="61"/>
        <v>6396</v>
      </c>
      <c r="T392" s="33">
        <f t="shared" si="59"/>
        <v>2315</v>
      </c>
      <c r="U392" s="34">
        <f t="shared" si="62"/>
        <v>8711</v>
      </c>
      <c r="V392" s="35">
        <f t="shared" si="63"/>
        <v>0</v>
      </c>
      <c r="W392" s="35">
        <f t="shared" si="60"/>
        <v>0</v>
      </c>
      <c r="X392" s="36">
        <f t="shared" si="56"/>
        <v>0</v>
      </c>
      <c r="Y392" s="37">
        <f t="shared" si="64"/>
        <v>8711</v>
      </c>
    </row>
    <row r="393" spans="1:25" s="2" customFormat="1" x14ac:dyDescent="0.25">
      <c r="A393" s="40" t="s">
        <v>20</v>
      </c>
      <c r="B393" s="38" t="s">
        <v>751</v>
      </c>
      <c r="C393" s="38" t="s">
        <v>924</v>
      </c>
      <c r="D393" s="38">
        <v>42447666</v>
      </c>
      <c r="E393" s="39" t="s">
        <v>925</v>
      </c>
      <c r="F393" s="38">
        <v>710282796</v>
      </c>
      <c r="G393" s="39" t="s">
        <v>926</v>
      </c>
      <c r="H393" s="38" t="s">
        <v>20</v>
      </c>
      <c r="I393" s="39" t="s">
        <v>25</v>
      </c>
      <c r="J393" s="39" t="s">
        <v>41</v>
      </c>
      <c r="K393" s="39" t="s">
        <v>927</v>
      </c>
      <c r="L393" s="26" t="b">
        <f t="shared" si="57"/>
        <v>0</v>
      </c>
      <c r="M393" s="41"/>
      <c r="N393" s="42">
        <v>3</v>
      </c>
      <c r="O393" s="28">
        <v>0</v>
      </c>
      <c r="P393" s="43">
        <f t="shared" si="58"/>
        <v>3</v>
      </c>
      <c r="Q393" s="44">
        <v>130</v>
      </c>
      <c r="R393" s="45">
        <v>0</v>
      </c>
      <c r="S393" s="32">
        <f t="shared" si="61"/>
        <v>4680</v>
      </c>
      <c r="T393" s="33">
        <f t="shared" si="59"/>
        <v>1694</v>
      </c>
      <c r="U393" s="34">
        <f t="shared" si="62"/>
        <v>6374</v>
      </c>
      <c r="V393" s="35">
        <f t="shared" si="63"/>
        <v>0</v>
      </c>
      <c r="W393" s="35">
        <f t="shared" si="60"/>
        <v>0</v>
      </c>
      <c r="X393" s="36">
        <f t="shared" si="56"/>
        <v>0</v>
      </c>
      <c r="Y393" s="37">
        <f t="shared" si="64"/>
        <v>6374</v>
      </c>
    </row>
    <row r="394" spans="1:25" s="2" customFormat="1" x14ac:dyDescent="0.25">
      <c r="A394" s="40" t="s">
        <v>20</v>
      </c>
      <c r="B394" s="38" t="s">
        <v>751</v>
      </c>
      <c r="C394" s="38" t="s">
        <v>928</v>
      </c>
      <c r="D394" s="38">
        <v>53378385</v>
      </c>
      <c r="E394" s="39" t="s">
        <v>929</v>
      </c>
      <c r="F394" s="38">
        <v>56089163</v>
      </c>
      <c r="G394" s="39" t="s">
        <v>930</v>
      </c>
      <c r="H394" s="38" t="s">
        <v>20</v>
      </c>
      <c r="I394" s="39" t="s">
        <v>44</v>
      </c>
      <c r="J394" s="39" t="s">
        <v>45</v>
      </c>
      <c r="K394" s="39" t="s">
        <v>524</v>
      </c>
      <c r="L394" s="26" t="b">
        <f t="shared" si="57"/>
        <v>0</v>
      </c>
      <c r="M394" s="41"/>
      <c r="N394" s="42">
        <v>7</v>
      </c>
      <c r="O394" s="28">
        <v>0.3</v>
      </c>
      <c r="P394" s="43">
        <f t="shared" si="58"/>
        <v>7.3</v>
      </c>
      <c r="Q394" s="44">
        <v>130</v>
      </c>
      <c r="R394" s="45">
        <v>0</v>
      </c>
      <c r="S394" s="32">
        <f t="shared" si="61"/>
        <v>11388</v>
      </c>
      <c r="T394" s="33">
        <f t="shared" si="59"/>
        <v>4122</v>
      </c>
      <c r="U394" s="34">
        <f t="shared" si="62"/>
        <v>15510</v>
      </c>
      <c r="V394" s="35">
        <f t="shared" si="63"/>
        <v>0</v>
      </c>
      <c r="W394" s="35">
        <f t="shared" si="60"/>
        <v>0</v>
      </c>
      <c r="X394" s="36">
        <f t="shared" si="56"/>
        <v>0</v>
      </c>
      <c r="Y394" s="37">
        <f t="shared" si="64"/>
        <v>15510</v>
      </c>
    </row>
    <row r="395" spans="1:25" s="2" customFormat="1" x14ac:dyDescent="0.25">
      <c r="A395" s="40" t="s">
        <v>20</v>
      </c>
      <c r="B395" s="38" t="s">
        <v>751</v>
      </c>
      <c r="C395" s="38" t="s">
        <v>931</v>
      </c>
      <c r="D395" s="38">
        <v>53441800</v>
      </c>
      <c r="E395" s="39" t="s">
        <v>932</v>
      </c>
      <c r="F395" s="38">
        <v>56122713</v>
      </c>
      <c r="G395" s="39" t="s">
        <v>788</v>
      </c>
      <c r="H395" s="38" t="s">
        <v>20</v>
      </c>
      <c r="I395" s="39" t="s">
        <v>48</v>
      </c>
      <c r="J395" s="39" t="s">
        <v>49</v>
      </c>
      <c r="K395" s="39" t="s">
        <v>933</v>
      </c>
      <c r="L395" s="26" t="b">
        <f t="shared" si="57"/>
        <v>0</v>
      </c>
      <c r="M395" s="41"/>
      <c r="N395" s="42">
        <v>7.6</v>
      </c>
      <c r="O395" s="28">
        <v>0.6</v>
      </c>
      <c r="P395" s="43">
        <f t="shared" si="58"/>
        <v>8.1999999999999993</v>
      </c>
      <c r="Q395" s="44">
        <v>130</v>
      </c>
      <c r="R395" s="45">
        <v>0</v>
      </c>
      <c r="S395" s="32">
        <f t="shared" si="61"/>
        <v>12792</v>
      </c>
      <c r="T395" s="33">
        <f t="shared" si="59"/>
        <v>4631</v>
      </c>
      <c r="U395" s="34">
        <f t="shared" si="62"/>
        <v>17423</v>
      </c>
      <c r="V395" s="35">
        <f t="shared" si="63"/>
        <v>0</v>
      </c>
      <c r="W395" s="35">
        <f t="shared" si="60"/>
        <v>0</v>
      </c>
      <c r="X395" s="36">
        <f t="shared" si="56"/>
        <v>0</v>
      </c>
      <c r="Y395" s="37">
        <f t="shared" si="64"/>
        <v>17423</v>
      </c>
    </row>
    <row r="396" spans="1:25" s="2" customFormat="1" x14ac:dyDescent="0.25">
      <c r="A396" s="40" t="s">
        <v>20</v>
      </c>
      <c r="B396" s="38" t="s">
        <v>751</v>
      </c>
      <c r="C396" s="38" t="s">
        <v>934</v>
      </c>
      <c r="D396" s="38">
        <v>52262359</v>
      </c>
      <c r="E396" s="39" t="s">
        <v>935</v>
      </c>
      <c r="F396" s="38">
        <v>56477457</v>
      </c>
      <c r="G396" s="39" t="s">
        <v>936</v>
      </c>
      <c r="H396" s="38" t="s">
        <v>20</v>
      </c>
      <c r="I396" s="39" t="s">
        <v>59</v>
      </c>
      <c r="J396" s="39" t="s">
        <v>60</v>
      </c>
      <c r="K396" s="39" t="s">
        <v>937</v>
      </c>
      <c r="L396" s="26" t="b">
        <f t="shared" si="57"/>
        <v>0</v>
      </c>
      <c r="M396" s="41"/>
      <c r="N396" s="42">
        <v>3.8</v>
      </c>
      <c r="O396" s="28">
        <v>0</v>
      </c>
      <c r="P396" s="43">
        <f t="shared" si="58"/>
        <v>3.8</v>
      </c>
      <c r="Q396" s="44">
        <v>130</v>
      </c>
      <c r="R396" s="45">
        <v>0</v>
      </c>
      <c r="S396" s="32">
        <f t="shared" si="61"/>
        <v>5928</v>
      </c>
      <c r="T396" s="33">
        <f t="shared" si="59"/>
        <v>2146</v>
      </c>
      <c r="U396" s="34">
        <f t="shared" si="62"/>
        <v>8074</v>
      </c>
      <c r="V396" s="35">
        <f t="shared" si="63"/>
        <v>0</v>
      </c>
      <c r="W396" s="35">
        <f t="shared" si="60"/>
        <v>0</v>
      </c>
      <c r="X396" s="36">
        <f t="shared" si="56"/>
        <v>0</v>
      </c>
      <c r="Y396" s="37">
        <f t="shared" si="64"/>
        <v>8074</v>
      </c>
    </row>
    <row r="397" spans="1:25" s="2" customFormat="1" x14ac:dyDescent="0.25">
      <c r="A397" s="40" t="s">
        <v>20</v>
      </c>
      <c r="B397" s="38" t="s">
        <v>751</v>
      </c>
      <c r="C397" s="38" t="s">
        <v>938</v>
      </c>
      <c r="D397" s="38">
        <v>53492986</v>
      </c>
      <c r="E397" s="39" t="s">
        <v>939</v>
      </c>
      <c r="F397" s="38">
        <v>56459033</v>
      </c>
      <c r="G397" s="39" t="s">
        <v>940</v>
      </c>
      <c r="H397" s="38" t="s">
        <v>20</v>
      </c>
      <c r="I397" s="39" t="s">
        <v>48</v>
      </c>
      <c r="J397" s="39" t="s">
        <v>49</v>
      </c>
      <c r="K397" s="39" t="s">
        <v>745</v>
      </c>
      <c r="L397" s="26" t="b">
        <f t="shared" si="57"/>
        <v>0</v>
      </c>
      <c r="M397" s="41"/>
      <c r="N397" s="42">
        <v>10.7</v>
      </c>
      <c r="O397" s="28">
        <v>1</v>
      </c>
      <c r="P397" s="43">
        <f t="shared" si="58"/>
        <v>11.7</v>
      </c>
      <c r="Q397" s="44">
        <v>130</v>
      </c>
      <c r="R397" s="45">
        <v>0</v>
      </c>
      <c r="S397" s="32">
        <f t="shared" si="61"/>
        <v>18252</v>
      </c>
      <c r="T397" s="33">
        <f t="shared" si="59"/>
        <v>6607</v>
      </c>
      <c r="U397" s="34">
        <f t="shared" si="62"/>
        <v>24859</v>
      </c>
      <c r="V397" s="35">
        <f t="shared" si="63"/>
        <v>0</v>
      </c>
      <c r="W397" s="35">
        <f t="shared" si="60"/>
        <v>0</v>
      </c>
      <c r="X397" s="36">
        <f t="shared" si="56"/>
        <v>0</v>
      </c>
      <c r="Y397" s="37">
        <f t="shared" si="64"/>
        <v>24859</v>
      </c>
    </row>
    <row r="398" spans="1:25" s="2" customFormat="1" ht="30" x14ac:dyDescent="0.25">
      <c r="A398" s="40" t="s">
        <v>20</v>
      </c>
      <c r="B398" s="38" t="s">
        <v>751</v>
      </c>
      <c r="C398" s="38" t="s">
        <v>941</v>
      </c>
      <c r="D398" s="38">
        <v>53190246</v>
      </c>
      <c r="E398" s="47" t="s">
        <v>942</v>
      </c>
      <c r="F398" s="38">
        <v>710293437</v>
      </c>
      <c r="G398" s="48" t="s">
        <v>943</v>
      </c>
      <c r="H398" s="38" t="s">
        <v>20</v>
      </c>
      <c r="I398" s="47" t="s">
        <v>79</v>
      </c>
      <c r="J398" s="47" t="s">
        <v>653</v>
      </c>
      <c r="K398" s="47" t="s">
        <v>944</v>
      </c>
      <c r="L398" s="26" t="b">
        <f t="shared" si="57"/>
        <v>0</v>
      </c>
      <c r="M398" s="41"/>
      <c r="N398" s="42">
        <v>1</v>
      </c>
      <c r="O398" s="28">
        <v>0</v>
      </c>
      <c r="P398" s="43">
        <f t="shared" si="58"/>
        <v>1</v>
      </c>
      <c r="Q398" s="44">
        <v>60</v>
      </c>
      <c r="R398" s="45">
        <v>0</v>
      </c>
      <c r="S398" s="32">
        <f t="shared" si="61"/>
        <v>720</v>
      </c>
      <c r="T398" s="33">
        <f t="shared" si="59"/>
        <v>261</v>
      </c>
      <c r="U398" s="34">
        <f t="shared" si="62"/>
        <v>981</v>
      </c>
      <c r="V398" s="35">
        <f t="shared" si="63"/>
        <v>0</v>
      </c>
      <c r="W398" s="35">
        <f t="shared" si="60"/>
        <v>0</v>
      </c>
      <c r="X398" s="36">
        <f t="shared" si="56"/>
        <v>0</v>
      </c>
      <c r="Y398" s="37">
        <f t="shared" si="64"/>
        <v>981</v>
      </c>
    </row>
    <row r="399" spans="1:25" s="50" customFormat="1" x14ac:dyDescent="0.25">
      <c r="A399" s="40" t="s">
        <v>20</v>
      </c>
      <c r="B399" s="38" t="s">
        <v>751</v>
      </c>
      <c r="C399" s="38" t="s">
        <v>945</v>
      </c>
      <c r="D399" s="38">
        <v>56167971</v>
      </c>
      <c r="E399" s="47" t="s">
        <v>946</v>
      </c>
      <c r="F399" s="38">
        <v>36060674</v>
      </c>
      <c r="G399" s="39" t="s">
        <v>947</v>
      </c>
      <c r="H399" s="38" t="s">
        <v>20</v>
      </c>
      <c r="I399" s="39" t="s">
        <v>44</v>
      </c>
      <c r="J399" s="39" t="s">
        <v>45</v>
      </c>
      <c r="K399" s="39" t="s">
        <v>525</v>
      </c>
      <c r="L399" s="26" t="b">
        <f t="shared" si="57"/>
        <v>0</v>
      </c>
      <c r="M399" s="41"/>
      <c r="N399" s="42">
        <v>1.5</v>
      </c>
      <c r="O399" s="28">
        <v>0</v>
      </c>
      <c r="P399" s="43">
        <f t="shared" si="58"/>
        <v>1.5</v>
      </c>
      <c r="Q399" s="44">
        <v>130</v>
      </c>
      <c r="R399" s="45">
        <v>0</v>
      </c>
      <c r="S399" s="32">
        <f t="shared" si="61"/>
        <v>2340</v>
      </c>
      <c r="T399" s="33">
        <f t="shared" si="59"/>
        <v>847</v>
      </c>
      <c r="U399" s="34">
        <f t="shared" si="62"/>
        <v>3187</v>
      </c>
      <c r="V399" s="35">
        <f t="shared" si="63"/>
        <v>0</v>
      </c>
      <c r="W399" s="35">
        <f t="shared" si="60"/>
        <v>0</v>
      </c>
      <c r="X399" s="36">
        <f t="shared" si="56"/>
        <v>0</v>
      </c>
      <c r="Y399" s="37">
        <f t="shared" si="64"/>
        <v>3187</v>
      </c>
    </row>
    <row r="400" spans="1:25" s="2" customFormat="1" ht="30" x14ac:dyDescent="0.25">
      <c r="A400" s="40" t="s">
        <v>20</v>
      </c>
      <c r="B400" s="38" t="s">
        <v>751</v>
      </c>
      <c r="C400" s="38" t="s">
        <v>948</v>
      </c>
      <c r="D400" s="38">
        <v>52135497</v>
      </c>
      <c r="E400" s="47" t="s">
        <v>949</v>
      </c>
      <c r="F400" s="38">
        <v>710294530</v>
      </c>
      <c r="G400" s="48" t="s">
        <v>950</v>
      </c>
      <c r="H400" s="38" t="s">
        <v>20</v>
      </c>
      <c r="I400" s="47" t="s">
        <v>77</v>
      </c>
      <c r="J400" s="47" t="s">
        <v>451</v>
      </c>
      <c r="K400" s="47" t="s">
        <v>951</v>
      </c>
      <c r="L400" s="26" t="b">
        <f t="shared" si="57"/>
        <v>0</v>
      </c>
      <c r="M400" s="41"/>
      <c r="N400" s="42">
        <v>2</v>
      </c>
      <c r="O400" s="28">
        <v>0</v>
      </c>
      <c r="P400" s="43">
        <f t="shared" si="58"/>
        <v>2</v>
      </c>
      <c r="Q400" s="44">
        <v>60</v>
      </c>
      <c r="R400" s="45">
        <v>0</v>
      </c>
      <c r="S400" s="32">
        <f t="shared" si="61"/>
        <v>1440</v>
      </c>
      <c r="T400" s="33">
        <f t="shared" si="59"/>
        <v>521</v>
      </c>
      <c r="U400" s="34">
        <f t="shared" si="62"/>
        <v>1961</v>
      </c>
      <c r="V400" s="35">
        <f t="shared" si="63"/>
        <v>0</v>
      </c>
      <c r="W400" s="35">
        <f t="shared" si="60"/>
        <v>0</v>
      </c>
      <c r="X400" s="36">
        <f t="shared" si="56"/>
        <v>0</v>
      </c>
      <c r="Y400" s="37">
        <f t="shared" si="64"/>
        <v>1961</v>
      </c>
    </row>
    <row r="401" spans="1:25" s="2" customFormat="1" ht="30" x14ac:dyDescent="0.25">
      <c r="A401" s="40" t="s">
        <v>20</v>
      </c>
      <c r="B401" s="38" t="s">
        <v>751</v>
      </c>
      <c r="C401" s="38" t="s">
        <v>952</v>
      </c>
      <c r="D401" s="38">
        <v>45353093</v>
      </c>
      <c r="E401" s="47" t="s">
        <v>953</v>
      </c>
      <c r="F401" s="38">
        <v>710294670</v>
      </c>
      <c r="G401" s="48" t="s">
        <v>954</v>
      </c>
      <c r="H401" s="38" t="s">
        <v>20</v>
      </c>
      <c r="I401" s="47" t="s">
        <v>38</v>
      </c>
      <c r="J401" s="47" t="s">
        <v>39</v>
      </c>
      <c r="K401" s="47" t="s">
        <v>955</v>
      </c>
      <c r="L401" s="26" t="b">
        <f t="shared" si="57"/>
        <v>0</v>
      </c>
      <c r="M401" s="41"/>
      <c r="N401" s="42">
        <v>3</v>
      </c>
      <c r="O401" s="28">
        <v>0</v>
      </c>
      <c r="P401" s="43">
        <f t="shared" si="58"/>
        <v>3</v>
      </c>
      <c r="Q401" s="44">
        <v>130</v>
      </c>
      <c r="R401" s="45">
        <v>0</v>
      </c>
      <c r="S401" s="32">
        <f t="shared" si="61"/>
        <v>4680</v>
      </c>
      <c r="T401" s="33">
        <f t="shared" si="59"/>
        <v>1694</v>
      </c>
      <c r="U401" s="34">
        <f t="shared" si="62"/>
        <v>6374</v>
      </c>
      <c r="V401" s="35">
        <f t="shared" si="63"/>
        <v>0</v>
      </c>
      <c r="W401" s="35">
        <f t="shared" si="60"/>
        <v>0</v>
      </c>
      <c r="X401" s="36">
        <f t="shared" si="56"/>
        <v>0</v>
      </c>
      <c r="Y401" s="37">
        <f t="shared" si="64"/>
        <v>6374</v>
      </c>
    </row>
    <row r="402" spans="1:25" s="2" customFormat="1" x14ac:dyDescent="0.25">
      <c r="A402" s="40" t="s">
        <v>20</v>
      </c>
      <c r="B402" s="38" t="s">
        <v>751</v>
      </c>
      <c r="C402" s="38" t="s">
        <v>956</v>
      </c>
      <c r="D402" s="38">
        <v>42415179</v>
      </c>
      <c r="E402" s="47" t="s">
        <v>957</v>
      </c>
      <c r="F402" s="38">
        <v>710294980</v>
      </c>
      <c r="G402" s="48" t="s">
        <v>958</v>
      </c>
      <c r="H402" s="38" t="s">
        <v>20</v>
      </c>
      <c r="I402" s="47" t="s">
        <v>48</v>
      </c>
      <c r="J402" s="47" t="s">
        <v>49</v>
      </c>
      <c r="K402" s="47" t="s">
        <v>745</v>
      </c>
      <c r="L402" s="26" t="b">
        <f t="shared" si="57"/>
        <v>0</v>
      </c>
      <c r="M402" s="41"/>
      <c r="N402" s="42">
        <v>3</v>
      </c>
      <c r="O402" s="28">
        <v>0</v>
      </c>
      <c r="P402" s="43">
        <f t="shared" si="58"/>
        <v>3</v>
      </c>
      <c r="Q402" s="44">
        <v>130</v>
      </c>
      <c r="R402" s="45">
        <v>0</v>
      </c>
      <c r="S402" s="32">
        <f t="shared" si="61"/>
        <v>4680</v>
      </c>
      <c r="T402" s="33">
        <f t="shared" si="59"/>
        <v>1694</v>
      </c>
      <c r="U402" s="34">
        <f t="shared" si="62"/>
        <v>6374</v>
      </c>
      <c r="V402" s="35">
        <f t="shared" si="63"/>
        <v>0</v>
      </c>
      <c r="W402" s="35">
        <f t="shared" si="60"/>
        <v>0</v>
      </c>
      <c r="X402" s="36">
        <f t="shared" si="56"/>
        <v>0</v>
      </c>
      <c r="Y402" s="37">
        <f t="shared" si="64"/>
        <v>6374</v>
      </c>
    </row>
    <row r="403" spans="1:25" s="2" customFormat="1" x14ac:dyDescent="0.25">
      <c r="A403" s="40" t="s">
        <v>20</v>
      </c>
      <c r="B403" s="38" t="s">
        <v>751</v>
      </c>
      <c r="C403" s="38" t="s">
        <v>959</v>
      </c>
      <c r="D403" s="38">
        <v>35839236</v>
      </c>
      <c r="E403" s="39" t="s">
        <v>960</v>
      </c>
      <c r="F403" s="38">
        <v>30792975</v>
      </c>
      <c r="G403" s="39" t="s">
        <v>961</v>
      </c>
      <c r="H403" s="38" t="s">
        <v>20</v>
      </c>
      <c r="I403" s="39" t="s">
        <v>38</v>
      </c>
      <c r="J403" s="39" t="s">
        <v>39</v>
      </c>
      <c r="K403" s="39" t="s">
        <v>962</v>
      </c>
      <c r="L403" s="26" t="b">
        <f t="shared" si="57"/>
        <v>0</v>
      </c>
      <c r="M403" s="41"/>
      <c r="N403" s="42">
        <v>19.2</v>
      </c>
      <c r="O403" s="28">
        <v>0.3</v>
      </c>
      <c r="P403" s="43">
        <f t="shared" si="58"/>
        <v>19.5</v>
      </c>
      <c r="Q403" s="44">
        <v>130</v>
      </c>
      <c r="R403" s="45">
        <v>0</v>
      </c>
      <c r="S403" s="32">
        <f t="shared" si="61"/>
        <v>30420</v>
      </c>
      <c r="T403" s="33">
        <f t="shared" si="59"/>
        <v>11012</v>
      </c>
      <c r="U403" s="34">
        <f t="shared" si="62"/>
        <v>41432</v>
      </c>
      <c r="V403" s="35">
        <f t="shared" si="63"/>
        <v>0</v>
      </c>
      <c r="W403" s="35">
        <f t="shared" si="60"/>
        <v>0</v>
      </c>
      <c r="X403" s="36">
        <f t="shared" si="56"/>
        <v>0</v>
      </c>
      <c r="Y403" s="37">
        <f t="shared" si="64"/>
        <v>41432</v>
      </c>
    </row>
    <row r="404" spans="1:25" s="2" customFormat="1" x14ac:dyDescent="0.25">
      <c r="A404" s="40" t="s">
        <v>20</v>
      </c>
      <c r="B404" s="38" t="s">
        <v>751</v>
      </c>
      <c r="C404" s="38" t="s">
        <v>963</v>
      </c>
      <c r="D404" s="38">
        <v>40245608</v>
      </c>
      <c r="E404" s="47" t="s">
        <v>964</v>
      </c>
      <c r="F404" s="38">
        <v>31768440</v>
      </c>
      <c r="G404" s="48" t="s">
        <v>786</v>
      </c>
      <c r="H404" s="38" t="s">
        <v>20</v>
      </c>
      <c r="I404" s="47" t="s">
        <v>59</v>
      </c>
      <c r="J404" s="47" t="s">
        <v>60</v>
      </c>
      <c r="K404" s="47" t="s">
        <v>965</v>
      </c>
      <c r="L404" s="26" t="b">
        <f t="shared" si="57"/>
        <v>0</v>
      </c>
      <c r="M404" s="41"/>
      <c r="N404" s="42">
        <v>1</v>
      </c>
      <c r="O404" s="28">
        <v>0</v>
      </c>
      <c r="P404" s="43">
        <f t="shared" si="58"/>
        <v>1</v>
      </c>
      <c r="Q404" s="44">
        <v>130</v>
      </c>
      <c r="R404" s="45">
        <v>0</v>
      </c>
      <c r="S404" s="32">
        <f t="shared" si="61"/>
        <v>1560</v>
      </c>
      <c r="T404" s="33">
        <f t="shared" si="59"/>
        <v>565</v>
      </c>
      <c r="U404" s="34">
        <f t="shared" si="62"/>
        <v>2125</v>
      </c>
      <c r="V404" s="35">
        <f t="shared" si="63"/>
        <v>0</v>
      </c>
      <c r="W404" s="35">
        <f t="shared" si="60"/>
        <v>0</v>
      </c>
      <c r="X404" s="36">
        <f t="shared" si="56"/>
        <v>0</v>
      </c>
      <c r="Y404" s="37">
        <f t="shared" si="64"/>
        <v>2125</v>
      </c>
    </row>
    <row r="405" spans="1:25" s="2" customFormat="1" x14ac:dyDescent="0.25">
      <c r="A405" s="40" t="s">
        <v>20</v>
      </c>
      <c r="B405" s="38" t="s">
        <v>751</v>
      </c>
      <c r="C405" s="38" t="s">
        <v>966</v>
      </c>
      <c r="D405" s="38">
        <v>35872144</v>
      </c>
      <c r="E405" s="39" t="s">
        <v>967</v>
      </c>
      <c r="F405" s="38">
        <v>30849934</v>
      </c>
      <c r="G405" s="39" t="s">
        <v>968</v>
      </c>
      <c r="H405" s="38" t="s">
        <v>20</v>
      </c>
      <c r="I405" s="39" t="s">
        <v>48</v>
      </c>
      <c r="J405" s="39" t="s">
        <v>49</v>
      </c>
      <c r="K405" s="39" t="s">
        <v>969</v>
      </c>
      <c r="L405" s="26" t="b">
        <f t="shared" si="57"/>
        <v>0</v>
      </c>
      <c r="M405" s="41"/>
      <c r="N405" s="42">
        <v>2</v>
      </c>
      <c r="O405" s="28">
        <v>0</v>
      </c>
      <c r="P405" s="43">
        <f t="shared" si="58"/>
        <v>2</v>
      </c>
      <c r="Q405" s="44">
        <v>130</v>
      </c>
      <c r="R405" s="45">
        <v>0</v>
      </c>
      <c r="S405" s="32">
        <f t="shared" si="61"/>
        <v>3120</v>
      </c>
      <c r="T405" s="33">
        <f t="shared" si="59"/>
        <v>1129</v>
      </c>
      <c r="U405" s="34">
        <f t="shared" si="62"/>
        <v>4249</v>
      </c>
      <c r="V405" s="35">
        <f t="shared" si="63"/>
        <v>0</v>
      </c>
      <c r="W405" s="35">
        <f t="shared" si="60"/>
        <v>0</v>
      </c>
      <c r="X405" s="36">
        <f t="shared" si="56"/>
        <v>0</v>
      </c>
      <c r="Y405" s="37">
        <f t="shared" si="64"/>
        <v>4249</v>
      </c>
    </row>
    <row r="406" spans="1:25" s="2" customFormat="1" x14ac:dyDescent="0.25">
      <c r="A406" s="40" t="s">
        <v>20</v>
      </c>
      <c r="B406" s="38" t="s">
        <v>751</v>
      </c>
      <c r="C406" s="38" t="s">
        <v>970</v>
      </c>
      <c r="D406" s="38">
        <v>40646149</v>
      </c>
      <c r="E406" s="39" t="s">
        <v>971</v>
      </c>
      <c r="F406" s="38">
        <v>710218680</v>
      </c>
      <c r="G406" s="39" t="s">
        <v>786</v>
      </c>
      <c r="H406" s="38" t="s">
        <v>20</v>
      </c>
      <c r="I406" s="39" t="s">
        <v>48</v>
      </c>
      <c r="J406" s="39" t="s">
        <v>49</v>
      </c>
      <c r="K406" s="39" t="s">
        <v>972</v>
      </c>
      <c r="L406" s="26" t="b">
        <f t="shared" si="57"/>
        <v>0</v>
      </c>
      <c r="M406" s="41"/>
      <c r="N406" s="42">
        <v>4</v>
      </c>
      <c r="O406" s="28">
        <v>0</v>
      </c>
      <c r="P406" s="43">
        <f t="shared" si="58"/>
        <v>4</v>
      </c>
      <c r="Q406" s="44">
        <v>130</v>
      </c>
      <c r="R406" s="45">
        <v>0</v>
      </c>
      <c r="S406" s="32">
        <f t="shared" si="61"/>
        <v>6240</v>
      </c>
      <c r="T406" s="33">
        <f t="shared" si="59"/>
        <v>2259</v>
      </c>
      <c r="U406" s="34">
        <f t="shared" si="62"/>
        <v>8499</v>
      </c>
      <c r="V406" s="35">
        <f t="shared" si="63"/>
        <v>0</v>
      </c>
      <c r="W406" s="35">
        <f t="shared" si="60"/>
        <v>0</v>
      </c>
      <c r="X406" s="36">
        <f t="shared" si="56"/>
        <v>0</v>
      </c>
      <c r="Y406" s="37">
        <f t="shared" si="64"/>
        <v>8499</v>
      </c>
    </row>
    <row r="407" spans="1:25" s="2" customFormat="1" x14ac:dyDescent="0.25">
      <c r="A407" s="40" t="s">
        <v>20</v>
      </c>
      <c r="B407" s="38" t="s">
        <v>751</v>
      </c>
      <c r="C407" s="38" t="s">
        <v>973</v>
      </c>
      <c r="D407" s="38">
        <v>35893991</v>
      </c>
      <c r="E407" s="39" t="s">
        <v>974</v>
      </c>
      <c r="F407" s="38">
        <v>35893991</v>
      </c>
      <c r="G407" s="39" t="s">
        <v>974</v>
      </c>
      <c r="H407" s="38" t="s">
        <v>20</v>
      </c>
      <c r="I407" s="39" t="s">
        <v>44</v>
      </c>
      <c r="J407" s="39" t="s">
        <v>555</v>
      </c>
      <c r="K407" s="39" t="s">
        <v>975</v>
      </c>
      <c r="L407" s="26" t="b">
        <f t="shared" si="57"/>
        <v>1</v>
      </c>
      <c r="M407" s="41"/>
      <c r="N407" s="42">
        <v>84.3</v>
      </c>
      <c r="O407" s="28">
        <v>1.4</v>
      </c>
      <c r="P407" s="43">
        <f t="shared" si="58"/>
        <v>85.7</v>
      </c>
      <c r="Q407" s="44">
        <v>130</v>
      </c>
      <c r="R407" s="45">
        <v>0</v>
      </c>
      <c r="S407" s="32">
        <f t="shared" si="61"/>
        <v>133692</v>
      </c>
      <c r="T407" s="33">
        <f t="shared" si="59"/>
        <v>48397</v>
      </c>
      <c r="U407" s="34">
        <f t="shared" si="62"/>
        <v>182089</v>
      </c>
      <c r="V407" s="35">
        <f t="shared" si="63"/>
        <v>0</v>
      </c>
      <c r="W407" s="35">
        <f t="shared" si="60"/>
        <v>0</v>
      </c>
      <c r="X407" s="36">
        <f t="shared" si="56"/>
        <v>0</v>
      </c>
      <c r="Y407" s="37">
        <f t="shared" si="64"/>
        <v>182089</v>
      </c>
    </row>
    <row r="408" spans="1:25" s="2" customFormat="1" x14ac:dyDescent="0.25">
      <c r="A408" s="40" t="s">
        <v>20</v>
      </c>
      <c r="B408" s="38" t="s">
        <v>751</v>
      </c>
      <c r="C408" s="38" t="s">
        <v>976</v>
      </c>
      <c r="D408" s="38">
        <v>30851581</v>
      </c>
      <c r="E408" s="39" t="s">
        <v>977</v>
      </c>
      <c r="F408" s="38">
        <v>30797969</v>
      </c>
      <c r="G408" s="39" t="s">
        <v>978</v>
      </c>
      <c r="H408" s="38" t="s">
        <v>20</v>
      </c>
      <c r="I408" s="39" t="s">
        <v>25</v>
      </c>
      <c r="J408" s="39" t="s">
        <v>41</v>
      </c>
      <c r="K408" s="39" t="s">
        <v>611</v>
      </c>
      <c r="L408" s="26" t="b">
        <f t="shared" si="57"/>
        <v>0</v>
      </c>
      <c r="M408" s="41"/>
      <c r="N408" s="42">
        <v>3.6</v>
      </c>
      <c r="O408" s="28">
        <v>0</v>
      </c>
      <c r="P408" s="43">
        <f t="shared" si="58"/>
        <v>3.6</v>
      </c>
      <c r="Q408" s="44">
        <v>130</v>
      </c>
      <c r="R408" s="45">
        <v>0</v>
      </c>
      <c r="S408" s="32">
        <f t="shared" si="61"/>
        <v>5616</v>
      </c>
      <c r="T408" s="33">
        <f t="shared" si="59"/>
        <v>2033</v>
      </c>
      <c r="U408" s="34">
        <f t="shared" si="62"/>
        <v>7649</v>
      </c>
      <c r="V408" s="35">
        <f t="shared" si="63"/>
        <v>0</v>
      </c>
      <c r="W408" s="35">
        <f t="shared" si="60"/>
        <v>0</v>
      </c>
      <c r="X408" s="36">
        <f t="shared" si="56"/>
        <v>0</v>
      </c>
      <c r="Y408" s="37">
        <f t="shared" si="64"/>
        <v>7649</v>
      </c>
    </row>
    <row r="409" spans="1:25" s="2" customFormat="1" x14ac:dyDescent="0.25">
      <c r="A409" s="40" t="s">
        <v>20</v>
      </c>
      <c r="B409" s="38" t="s">
        <v>751</v>
      </c>
      <c r="C409" s="38" t="s">
        <v>976</v>
      </c>
      <c r="D409" s="38">
        <v>30851581</v>
      </c>
      <c r="E409" s="39" t="s">
        <v>977</v>
      </c>
      <c r="F409" s="38">
        <v>42169623</v>
      </c>
      <c r="G409" s="39" t="s">
        <v>979</v>
      </c>
      <c r="H409" s="38" t="s">
        <v>20</v>
      </c>
      <c r="I409" s="39" t="s">
        <v>25</v>
      </c>
      <c r="J409" s="39" t="s">
        <v>41</v>
      </c>
      <c r="K409" s="39" t="s">
        <v>611</v>
      </c>
      <c r="L409" s="26" t="b">
        <f t="shared" si="57"/>
        <v>0</v>
      </c>
      <c r="M409" s="41"/>
      <c r="N409" s="42">
        <v>17.399999999999999</v>
      </c>
      <c r="O409" s="28">
        <v>0</v>
      </c>
      <c r="P409" s="43">
        <f t="shared" si="58"/>
        <v>17.399999999999999</v>
      </c>
      <c r="Q409" s="44">
        <v>130</v>
      </c>
      <c r="R409" s="45">
        <v>0</v>
      </c>
      <c r="S409" s="32">
        <f t="shared" si="61"/>
        <v>27144</v>
      </c>
      <c r="T409" s="33">
        <f t="shared" si="59"/>
        <v>9826</v>
      </c>
      <c r="U409" s="34">
        <f t="shared" si="62"/>
        <v>36970</v>
      </c>
      <c r="V409" s="35">
        <f t="shared" si="63"/>
        <v>0</v>
      </c>
      <c r="W409" s="35">
        <f t="shared" si="60"/>
        <v>0</v>
      </c>
      <c r="X409" s="36">
        <f t="shared" si="56"/>
        <v>0</v>
      </c>
      <c r="Y409" s="37">
        <f t="shared" si="64"/>
        <v>36970</v>
      </c>
    </row>
    <row r="410" spans="1:25" s="2" customFormat="1" x14ac:dyDescent="0.25">
      <c r="A410" s="40" t="s">
        <v>20</v>
      </c>
      <c r="B410" s="38" t="s">
        <v>751</v>
      </c>
      <c r="C410" s="38" t="s">
        <v>980</v>
      </c>
      <c r="D410" s="38">
        <v>35969318</v>
      </c>
      <c r="E410" s="39" t="s">
        <v>981</v>
      </c>
      <c r="F410" s="38">
        <v>30866952</v>
      </c>
      <c r="G410" s="39" t="s">
        <v>982</v>
      </c>
      <c r="H410" s="38" t="s">
        <v>20</v>
      </c>
      <c r="I410" s="39" t="s">
        <v>48</v>
      </c>
      <c r="J410" s="39" t="s">
        <v>49</v>
      </c>
      <c r="K410" s="39" t="s">
        <v>983</v>
      </c>
      <c r="L410" s="26" t="b">
        <f t="shared" si="57"/>
        <v>0</v>
      </c>
      <c r="M410" s="41"/>
      <c r="N410" s="42">
        <v>13</v>
      </c>
      <c r="O410" s="28">
        <v>0.8</v>
      </c>
      <c r="P410" s="43">
        <f t="shared" si="58"/>
        <v>13.8</v>
      </c>
      <c r="Q410" s="44">
        <v>130</v>
      </c>
      <c r="R410" s="45">
        <v>0</v>
      </c>
      <c r="S410" s="32">
        <f t="shared" si="61"/>
        <v>21528</v>
      </c>
      <c r="T410" s="33">
        <f t="shared" si="59"/>
        <v>7793</v>
      </c>
      <c r="U410" s="34">
        <f t="shared" si="62"/>
        <v>29321</v>
      </c>
      <c r="V410" s="35">
        <f t="shared" si="63"/>
        <v>0</v>
      </c>
      <c r="W410" s="35">
        <f t="shared" si="60"/>
        <v>0</v>
      </c>
      <c r="X410" s="36">
        <f t="shared" si="56"/>
        <v>0</v>
      </c>
      <c r="Y410" s="37">
        <f t="shared" si="64"/>
        <v>29321</v>
      </c>
    </row>
    <row r="411" spans="1:25" s="2" customFormat="1" x14ac:dyDescent="0.25">
      <c r="A411" s="40" t="s">
        <v>20</v>
      </c>
      <c r="B411" s="38" t="s">
        <v>751</v>
      </c>
      <c r="C411" s="38" t="s">
        <v>984</v>
      </c>
      <c r="D411" s="38">
        <v>40788989</v>
      </c>
      <c r="E411" s="39" t="s">
        <v>985</v>
      </c>
      <c r="F411" s="38">
        <v>710212640</v>
      </c>
      <c r="G411" s="39" t="s">
        <v>786</v>
      </c>
      <c r="H411" s="38" t="s">
        <v>20</v>
      </c>
      <c r="I411" s="39" t="s">
        <v>59</v>
      </c>
      <c r="J411" s="39" t="s">
        <v>60</v>
      </c>
      <c r="K411" s="39" t="s">
        <v>61</v>
      </c>
      <c r="L411" s="26" t="b">
        <f t="shared" si="57"/>
        <v>0</v>
      </c>
      <c r="M411" s="41"/>
      <c r="N411" s="42">
        <v>3</v>
      </c>
      <c r="O411" s="28">
        <v>0</v>
      </c>
      <c r="P411" s="43">
        <f t="shared" si="58"/>
        <v>3</v>
      </c>
      <c r="Q411" s="44">
        <v>130</v>
      </c>
      <c r="R411" s="45">
        <v>0</v>
      </c>
      <c r="S411" s="32">
        <f t="shared" si="61"/>
        <v>4680</v>
      </c>
      <c r="T411" s="33">
        <f t="shared" si="59"/>
        <v>1694</v>
      </c>
      <c r="U411" s="34">
        <f t="shared" si="62"/>
        <v>6374</v>
      </c>
      <c r="V411" s="35">
        <f t="shared" si="63"/>
        <v>0</v>
      </c>
      <c r="W411" s="35">
        <f t="shared" si="60"/>
        <v>0</v>
      </c>
      <c r="X411" s="36">
        <f t="shared" si="56"/>
        <v>0</v>
      </c>
      <c r="Y411" s="37">
        <f t="shared" si="64"/>
        <v>6374</v>
      </c>
    </row>
    <row r="412" spans="1:25" s="2" customFormat="1" x14ac:dyDescent="0.25">
      <c r="A412" s="40" t="s">
        <v>20</v>
      </c>
      <c r="B412" s="38" t="s">
        <v>751</v>
      </c>
      <c r="C412" s="38" t="s">
        <v>986</v>
      </c>
      <c r="D412" s="38">
        <v>35923890</v>
      </c>
      <c r="E412" s="39" t="s">
        <v>987</v>
      </c>
      <c r="F412" s="38">
        <v>30858321</v>
      </c>
      <c r="G412" s="39" t="s">
        <v>988</v>
      </c>
      <c r="H412" s="38" t="s">
        <v>20</v>
      </c>
      <c r="I412" s="39" t="s">
        <v>38</v>
      </c>
      <c r="J412" s="39" t="s">
        <v>39</v>
      </c>
      <c r="K412" s="39" t="s">
        <v>566</v>
      </c>
      <c r="L412" s="26" t="b">
        <f t="shared" si="57"/>
        <v>0</v>
      </c>
      <c r="M412" s="41"/>
      <c r="N412" s="42">
        <v>33</v>
      </c>
      <c r="O412" s="28">
        <v>0</v>
      </c>
      <c r="P412" s="43">
        <f t="shared" si="58"/>
        <v>33</v>
      </c>
      <c r="Q412" s="44">
        <v>130</v>
      </c>
      <c r="R412" s="45">
        <v>0</v>
      </c>
      <c r="S412" s="32">
        <f t="shared" si="61"/>
        <v>51480</v>
      </c>
      <c r="T412" s="33">
        <f t="shared" si="59"/>
        <v>18636</v>
      </c>
      <c r="U412" s="34">
        <f t="shared" si="62"/>
        <v>70116</v>
      </c>
      <c r="V412" s="35">
        <f t="shared" si="63"/>
        <v>0</v>
      </c>
      <c r="W412" s="35">
        <f t="shared" si="60"/>
        <v>0</v>
      </c>
      <c r="X412" s="36">
        <f t="shared" ref="X412:X475" si="65">V412+W412</f>
        <v>0</v>
      </c>
      <c r="Y412" s="37">
        <f t="shared" si="64"/>
        <v>70116</v>
      </c>
    </row>
    <row r="413" spans="1:25" s="2" customFormat="1" x14ac:dyDescent="0.25">
      <c r="A413" s="40" t="s">
        <v>20</v>
      </c>
      <c r="B413" s="38" t="s">
        <v>751</v>
      </c>
      <c r="C413" s="38" t="s">
        <v>986</v>
      </c>
      <c r="D413" s="38">
        <v>35923890</v>
      </c>
      <c r="E413" s="39" t="s">
        <v>987</v>
      </c>
      <c r="F413" s="38">
        <v>42183529</v>
      </c>
      <c r="G413" s="39" t="s">
        <v>788</v>
      </c>
      <c r="H413" s="38" t="s">
        <v>20</v>
      </c>
      <c r="I413" s="39" t="s">
        <v>38</v>
      </c>
      <c r="J413" s="39" t="s">
        <v>39</v>
      </c>
      <c r="K413" s="39" t="s">
        <v>566</v>
      </c>
      <c r="L413" s="26" t="b">
        <f t="shared" si="57"/>
        <v>0</v>
      </c>
      <c r="M413" s="41"/>
      <c r="N413" s="42">
        <v>45.3</v>
      </c>
      <c r="O413" s="28">
        <v>0</v>
      </c>
      <c r="P413" s="43">
        <f t="shared" si="58"/>
        <v>45.3</v>
      </c>
      <c r="Q413" s="44">
        <v>130</v>
      </c>
      <c r="R413" s="45">
        <v>0</v>
      </c>
      <c r="S413" s="32">
        <f t="shared" si="61"/>
        <v>70668</v>
      </c>
      <c r="T413" s="33">
        <f t="shared" si="59"/>
        <v>25582</v>
      </c>
      <c r="U413" s="34">
        <f t="shared" si="62"/>
        <v>96250</v>
      </c>
      <c r="V413" s="35">
        <f t="shared" si="63"/>
        <v>0</v>
      </c>
      <c r="W413" s="35">
        <f t="shared" si="60"/>
        <v>0</v>
      </c>
      <c r="X413" s="36">
        <f t="shared" si="65"/>
        <v>0</v>
      </c>
      <c r="Y413" s="37">
        <f t="shared" si="64"/>
        <v>96250</v>
      </c>
    </row>
    <row r="414" spans="1:25" s="2" customFormat="1" x14ac:dyDescent="0.25">
      <c r="A414" s="40" t="s">
        <v>20</v>
      </c>
      <c r="B414" s="38" t="s">
        <v>751</v>
      </c>
      <c r="C414" s="38" t="s">
        <v>986</v>
      </c>
      <c r="D414" s="38">
        <v>35923890</v>
      </c>
      <c r="E414" s="39" t="s">
        <v>987</v>
      </c>
      <c r="F414" s="38">
        <v>42254477</v>
      </c>
      <c r="G414" s="39" t="s">
        <v>786</v>
      </c>
      <c r="H414" s="38" t="s">
        <v>20</v>
      </c>
      <c r="I414" s="39" t="s">
        <v>38</v>
      </c>
      <c r="J414" s="39" t="s">
        <v>39</v>
      </c>
      <c r="K414" s="39" t="s">
        <v>566</v>
      </c>
      <c r="L414" s="26" t="b">
        <f t="shared" si="57"/>
        <v>0</v>
      </c>
      <c r="M414" s="41"/>
      <c r="N414" s="42">
        <v>9</v>
      </c>
      <c r="O414" s="28">
        <v>0</v>
      </c>
      <c r="P414" s="43">
        <f t="shared" si="58"/>
        <v>9</v>
      </c>
      <c r="Q414" s="44">
        <v>130</v>
      </c>
      <c r="R414" s="45">
        <v>0</v>
      </c>
      <c r="S414" s="32">
        <f t="shared" si="61"/>
        <v>14040</v>
      </c>
      <c r="T414" s="33">
        <f t="shared" si="59"/>
        <v>5082</v>
      </c>
      <c r="U414" s="34">
        <f t="shared" si="62"/>
        <v>19122</v>
      </c>
      <c r="V414" s="35">
        <f t="shared" si="63"/>
        <v>0</v>
      </c>
      <c r="W414" s="35">
        <f t="shared" si="60"/>
        <v>0</v>
      </c>
      <c r="X414" s="36">
        <f t="shared" si="65"/>
        <v>0</v>
      </c>
      <c r="Y414" s="37">
        <f t="shared" si="64"/>
        <v>19122</v>
      </c>
    </row>
    <row r="415" spans="1:25" s="2" customFormat="1" x14ac:dyDescent="0.25">
      <c r="A415" s="40" t="s">
        <v>20</v>
      </c>
      <c r="B415" s="38" t="s">
        <v>751</v>
      </c>
      <c r="C415" s="38" t="s">
        <v>989</v>
      </c>
      <c r="D415" s="38">
        <v>90000283</v>
      </c>
      <c r="E415" s="39" t="s">
        <v>990</v>
      </c>
      <c r="F415" s="38">
        <v>30799945</v>
      </c>
      <c r="G415" s="39" t="s">
        <v>786</v>
      </c>
      <c r="H415" s="38" t="s">
        <v>20</v>
      </c>
      <c r="I415" s="39" t="s">
        <v>25</v>
      </c>
      <c r="J415" s="39" t="s">
        <v>33</v>
      </c>
      <c r="K415" s="39" t="s">
        <v>789</v>
      </c>
      <c r="L415" s="26" t="b">
        <f t="shared" si="57"/>
        <v>0</v>
      </c>
      <c r="M415" s="41"/>
      <c r="N415" s="42">
        <v>2.2000000000000002</v>
      </c>
      <c r="O415" s="28">
        <v>0</v>
      </c>
      <c r="P415" s="43">
        <f t="shared" si="58"/>
        <v>2.2000000000000002</v>
      </c>
      <c r="Q415" s="44">
        <v>130</v>
      </c>
      <c r="R415" s="45">
        <v>0</v>
      </c>
      <c r="S415" s="32">
        <f t="shared" si="61"/>
        <v>3432</v>
      </c>
      <c r="T415" s="33">
        <f t="shared" si="59"/>
        <v>1242</v>
      </c>
      <c r="U415" s="34">
        <f t="shared" si="62"/>
        <v>4674</v>
      </c>
      <c r="V415" s="35">
        <f t="shared" si="63"/>
        <v>0</v>
      </c>
      <c r="W415" s="35">
        <f t="shared" si="60"/>
        <v>0</v>
      </c>
      <c r="X415" s="36">
        <f t="shared" si="65"/>
        <v>0</v>
      </c>
      <c r="Y415" s="37">
        <f t="shared" si="64"/>
        <v>4674</v>
      </c>
    </row>
    <row r="416" spans="1:25" s="2" customFormat="1" x14ac:dyDescent="0.25">
      <c r="A416" s="40" t="s">
        <v>20</v>
      </c>
      <c r="B416" s="38" t="s">
        <v>751</v>
      </c>
      <c r="C416" s="38" t="s">
        <v>991</v>
      </c>
      <c r="D416" s="38">
        <v>90000153</v>
      </c>
      <c r="E416" s="39" t="s">
        <v>992</v>
      </c>
      <c r="F416" s="38">
        <v>30865166</v>
      </c>
      <c r="G416" s="39" t="s">
        <v>993</v>
      </c>
      <c r="H416" s="38" t="s">
        <v>20</v>
      </c>
      <c r="I416" s="39" t="s">
        <v>38</v>
      </c>
      <c r="J416" s="39" t="s">
        <v>39</v>
      </c>
      <c r="K416" s="39" t="s">
        <v>994</v>
      </c>
      <c r="L416" s="26" t="b">
        <f t="shared" si="57"/>
        <v>0</v>
      </c>
      <c r="M416" s="41"/>
      <c r="N416" s="42">
        <v>0</v>
      </c>
      <c r="O416" s="28">
        <v>5.7</v>
      </c>
      <c r="P416" s="43">
        <f t="shared" si="58"/>
        <v>5.7</v>
      </c>
      <c r="Q416" s="44">
        <v>130</v>
      </c>
      <c r="R416" s="45">
        <v>0</v>
      </c>
      <c r="S416" s="32">
        <f t="shared" si="61"/>
        <v>8892</v>
      </c>
      <c r="T416" s="33">
        <f t="shared" si="59"/>
        <v>3219</v>
      </c>
      <c r="U416" s="34">
        <f t="shared" si="62"/>
        <v>12111</v>
      </c>
      <c r="V416" s="35">
        <f t="shared" si="63"/>
        <v>0</v>
      </c>
      <c r="W416" s="35">
        <f t="shared" si="60"/>
        <v>0</v>
      </c>
      <c r="X416" s="36">
        <f t="shared" si="65"/>
        <v>0</v>
      </c>
      <c r="Y416" s="37">
        <f t="shared" si="64"/>
        <v>12111</v>
      </c>
    </row>
    <row r="417" spans="1:25" s="2" customFormat="1" x14ac:dyDescent="0.25">
      <c r="A417" s="40" t="s">
        <v>20</v>
      </c>
      <c r="B417" s="38" t="s">
        <v>751</v>
      </c>
      <c r="C417" s="38" t="s">
        <v>995</v>
      </c>
      <c r="D417" s="38">
        <v>31821677</v>
      </c>
      <c r="E417" s="39" t="s">
        <v>996</v>
      </c>
      <c r="F417" s="38">
        <v>37925547</v>
      </c>
      <c r="G417" s="39" t="s">
        <v>997</v>
      </c>
      <c r="H417" s="38" t="s">
        <v>20</v>
      </c>
      <c r="I417" s="39" t="s">
        <v>59</v>
      </c>
      <c r="J417" s="39" t="s">
        <v>60</v>
      </c>
      <c r="K417" s="39" t="s">
        <v>998</v>
      </c>
      <c r="L417" s="26" t="b">
        <f t="shared" si="57"/>
        <v>0</v>
      </c>
      <c r="M417" s="41"/>
      <c r="N417" s="42">
        <v>0</v>
      </c>
      <c r="O417" s="28">
        <v>4</v>
      </c>
      <c r="P417" s="43">
        <f t="shared" si="58"/>
        <v>4</v>
      </c>
      <c r="Q417" s="44">
        <v>130</v>
      </c>
      <c r="R417" s="45">
        <v>0</v>
      </c>
      <c r="S417" s="32">
        <f t="shared" si="61"/>
        <v>6240</v>
      </c>
      <c r="T417" s="33">
        <f t="shared" si="59"/>
        <v>2259</v>
      </c>
      <c r="U417" s="34">
        <f t="shared" si="62"/>
        <v>8499</v>
      </c>
      <c r="V417" s="35">
        <f t="shared" si="63"/>
        <v>0</v>
      </c>
      <c r="W417" s="35">
        <f t="shared" si="60"/>
        <v>0</v>
      </c>
      <c r="X417" s="36">
        <f t="shared" si="65"/>
        <v>0</v>
      </c>
      <c r="Y417" s="37">
        <f t="shared" si="64"/>
        <v>8499</v>
      </c>
    </row>
    <row r="418" spans="1:25" s="2" customFormat="1" x14ac:dyDescent="0.25">
      <c r="A418" s="40" t="s">
        <v>20</v>
      </c>
      <c r="B418" s="38" t="s">
        <v>751</v>
      </c>
      <c r="C418" s="38" t="s">
        <v>999</v>
      </c>
      <c r="D418" s="38">
        <v>35870494</v>
      </c>
      <c r="E418" s="39" t="s">
        <v>1000</v>
      </c>
      <c r="F418" s="38">
        <v>42254647</v>
      </c>
      <c r="G418" s="39" t="s">
        <v>1001</v>
      </c>
      <c r="H418" s="38" t="s">
        <v>20</v>
      </c>
      <c r="I418" s="39" t="s">
        <v>48</v>
      </c>
      <c r="J418" s="39" t="s">
        <v>49</v>
      </c>
      <c r="K418" s="39" t="s">
        <v>121</v>
      </c>
      <c r="L418" s="26" t="b">
        <f t="shared" si="57"/>
        <v>0</v>
      </c>
      <c r="M418" s="41"/>
      <c r="N418" s="42">
        <v>31.8</v>
      </c>
      <c r="O418" s="28">
        <v>0</v>
      </c>
      <c r="P418" s="43">
        <f t="shared" si="58"/>
        <v>31.8</v>
      </c>
      <c r="Q418" s="44">
        <v>130</v>
      </c>
      <c r="R418" s="45">
        <v>0</v>
      </c>
      <c r="S418" s="32">
        <f t="shared" si="61"/>
        <v>49608</v>
      </c>
      <c r="T418" s="33">
        <f t="shared" si="59"/>
        <v>17958</v>
      </c>
      <c r="U418" s="34">
        <f t="shared" si="62"/>
        <v>67566</v>
      </c>
      <c r="V418" s="35">
        <f t="shared" si="63"/>
        <v>0</v>
      </c>
      <c r="W418" s="35">
        <f t="shared" si="60"/>
        <v>0</v>
      </c>
      <c r="X418" s="36">
        <f t="shared" si="65"/>
        <v>0</v>
      </c>
      <c r="Y418" s="37">
        <f t="shared" si="64"/>
        <v>67566</v>
      </c>
    </row>
    <row r="419" spans="1:25" s="2" customFormat="1" x14ac:dyDescent="0.25">
      <c r="A419" s="40" t="s">
        <v>20</v>
      </c>
      <c r="B419" s="38" t="s">
        <v>751</v>
      </c>
      <c r="C419" s="38" t="s">
        <v>1002</v>
      </c>
      <c r="D419" s="38">
        <v>36661295</v>
      </c>
      <c r="E419" s="39" t="s">
        <v>1003</v>
      </c>
      <c r="F419" s="38">
        <v>710217439</v>
      </c>
      <c r="G419" s="39" t="s">
        <v>1004</v>
      </c>
      <c r="H419" s="38" t="s">
        <v>20</v>
      </c>
      <c r="I419" s="39" t="s">
        <v>38</v>
      </c>
      <c r="J419" s="39" t="s">
        <v>39</v>
      </c>
      <c r="K419" s="39" t="s">
        <v>1005</v>
      </c>
      <c r="L419" s="26" t="b">
        <f t="shared" si="57"/>
        <v>0</v>
      </c>
      <c r="M419" s="41"/>
      <c r="N419" s="42">
        <v>6</v>
      </c>
      <c r="O419" s="28">
        <v>0</v>
      </c>
      <c r="P419" s="43">
        <f t="shared" si="58"/>
        <v>6</v>
      </c>
      <c r="Q419" s="44">
        <v>130</v>
      </c>
      <c r="R419" s="45">
        <v>0</v>
      </c>
      <c r="S419" s="32">
        <f t="shared" si="61"/>
        <v>9360</v>
      </c>
      <c r="T419" s="33">
        <f t="shared" si="59"/>
        <v>3388</v>
      </c>
      <c r="U419" s="34">
        <f t="shared" si="62"/>
        <v>12748</v>
      </c>
      <c r="V419" s="35">
        <f t="shared" si="63"/>
        <v>0</v>
      </c>
      <c r="W419" s="35">
        <f t="shared" si="60"/>
        <v>0</v>
      </c>
      <c r="X419" s="36">
        <f t="shared" si="65"/>
        <v>0</v>
      </c>
      <c r="Y419" s="37">
        <f t="shared" si="64"/>
        <v>12748</v>
      </c>
    </row>
    <row r="420" spans="1:25" s="2" customFormat="1" x14ac:dyDescent="0.25">
      <c r="A420" s="40" t="s">
        <v>20</v>
      </c>
      <c r="B420" s="38" t="s">
        <v>751</v>
      </c>
      <c r="C420" s="38" t="s">
        <v>1006</v>
      </c>
      <c r="D420" s="38">
        <v>36289027</v>
      </c>
      <c r="E420" s="39" t="s">
        <v>1007</v>
      </c>
      <c r="F420" s="38">
        <v>30867657</v>
      </c>
      <c r="G420" s="39" t="s">
        <v>1008</v>
      </c>
      <c r="H420" s="38" t="s">
        <v>20</v>
      </c>
      <c r="I420" s="39" t="s">
        <v>59</v>
      </c>
      <c r="J420" s="39" t="s">
        <v>60</v>
      </c>
      <c r="K420" s="39" t="s">
        <v>1009</v>
      </c>
      <c r="L420" s="26" t="b">
        <f t="shared" si="57"/>
        <v>0</v>
      </c>
      <c r="M420" s="41"/>
      <c r="N420" s="42">
        <v>0</v>
      </c>
      <c r="O420" s="28">
        <v>11.8</v>
      </c>
      <c r="P420" s="43">
        <f t="shared" si="58"/>
        <v>11.8</v>
      </c>
      <c r="Q420" s="44">
        <v>130</v>
      </c>
      <c r="R420" s="45">
        <v>0</v>
      </c>
      <c r="S420" s="32">
        <f t="shared" si="61"/>
        <v>18408</v>
      </c>
      <c r="T420" s="33">
        <f t="shared" si="59"/>
        <v>6664</v>
      </c>
      <c r="U420" s="34">
        <f t="shared" si="62"/>
        <v>25072</v>
      </c>
      <c r="V420" s="35">
        <f t="shared" si="63"/>
        <v>0</v>
      </c>
      <c r="W420" s="35">
        <f t="shared" si="60"/>
        <v>0</v>
      </c>
      <c r="X420" s="36">
        <f t="shared" si="65"/>
        <v>0</v>
      </c>
      <c r="Y420" s="37">
        <f t="shared" si="64"/>
        <v>25072</v>
      </c>
    </row>
    <row r="421" spans="1:25" s="2" customFormat="1" x14ac:dyDescent="0.25">
      <c r="A421" s="40" t="s">
        <v>20</v>
      </c>
      <c r="B421" s="38" t="s">
        <v>751</v>
      </c>
      <c r="C421" s="38" t="s">
        <v>1010</v>
      </c>
      <c r="D421" s="38">
        <v>35972181</v>
      </c>
      <c r="E421" s="39" t="s">
        <v>1011</v>
      </c>
      <c r="F421" s="38">
        <v>681881</v>
      </c>
      <c r="G421" s="39" t="s">
        <v>1012</v>
      </c>
      <c r="H421" s="38" t="s">
        <v>20</v>
      </c>
      <c r="I421" s="39" t="s">
        <v>44</v>
      </c>
      <c r="J421" s="39" t="s">
        <v>55</v>
      </c>
      <c r="K421" s="39" t="s">
        <v>1013</v>
      </c>
      <c r="L421" s="26" t="b">
        <f t="shared" si="57"/>
        <v>0</v>
      </c>
      <c r="M421" s="41"/>
      <c r="N421" s="42">
        <v>32</v>
      </c>
      <c r="O421" s="28">
        <v>1</v>
      </c>
      <c r="P421" s="43">
        <f t="shared" si="58"/>
        <v>33</v>
      </c>
      <c r="Q421" s="44">
        <v>130</v>
      </c>
      <c r="R421" s="45">
        <v>0</v>
      </c>
      <c r="S421" s="32">
        <f t="shared" si="61"/>
        <v>51480</v>
      </c>
      <c r="T421" s="33">
        <f t="shared" si="59"/>
        <v>18636</v>
      </c>
      <c r="U421" s="34">
        <f t="shared" si="62"/>
        <v>70116</v>
      </c>
      <c r="V421" s="35">
        <f t="shared" si="63"/>
        <v>0</v>
      </c>
      <c r="W421" s="35">
        <f t="shared" si="60"/>
        <v>0</v>
      </c>
      <c r="X421" s="36">
        <f t="shared" si="65"/>
        <v>0</v>
      </c>
      <c r="Y421" s="37">
        <f t="shared" si="64"/>
        <v>70116</v>
      </c>
    </row>
    <row r="422" spans="1:25" s="2" customFormat="1" x14ac:dyDescent="0.25">
      <c r="A422" s="40" t="s">
        <v>20</v>
      </c>
      <c r="B422" s="38" t="s">
        <v>751</v>
      </c>
      <c r="C422" s="38" t="s">
        <v>1014</v>
      </c>
      <c r="D422" s="38">
        <v>30853575</v>
      </c>
      <c r="E422" s="39" t="s">
        <v>1015</v>
      </c>
      <c r="F422" s="38">
        <v>710221428</v>
      </c>
      <c r="G422" s="39" t="s">
        <v>1016</v>
      </c>
      <c r="H422" s="38" t="s">
        <v>20</v>
      </c>
      <c r="I422" s="39" t="s">
        <v>48</v>
      </c>
      <c r="J422" s="39" t="s">
        <v>49</v>
      </c>
      <c r="K422" s="39" t="s">
        <v>783</v>
      </c>
      <c r="L422" s="26" t="b">
        <f t="shared" si="57"/>
        <v>0</v>
      </c>
      <c r="M422" s="41"/>
      <c r="N422" s="42">
        <v>6</v>
      </c>
      <c r="O422" s="28">
        <v>0</v>
      </c>
      <c r="P422" s="43">
        <f t="shared" si="58"/>
        <v>6</v>
      </c>
      <c r="Q422" s="44">
        <v>130</v>
      </c>
      <c r="R422" s="45">
        <v>0</v>
      </c>
      <c r="S422" s="32">
        <f t="shared" si="61"/>
        <v>9360</v>
      </c>
      <c r="T422" s="33">
        <f t="shared" si="59"/>
        <v>3388</v>
      </c>
      <c r="U422" s="34">
        <f t="shared" si="62"/>
        <v>12748</v>
      </c>
      <c r="V422" s="35">
        <f t="shared" si="63"/>
        <v>0</v>
      </c>
      <c r="W422" s="35">
        <f t="shared" si="60"/>
        <v>0</v>
      </c>
      <c r="X422" s="36">
        <f t="shared" si="65"/>
        <v>0</v>
      </c>
      <c r="Y422" s="37">
        <f t="shared" si="64"/>
        <v>12748</v>
      </c>
    </row>
    <row r="423" spans="1:25" s="2" customFormat="1" x14ac:dyDescent="0.25">
      <c r="A423" s="40" t="s">
        <v>20</v>
      </c>
      <c r="B423" s="38" t="s">
        <v>751</v>
      </c>
      <c r="C423" s="38" t="s">
        <v>1017</v>
      </c>
      <c r="D423" s="38">
        <v>90000213</v>
      </c>
      <c r="E423" s="39" t="s">
        <v>1018</v>
      </c>
      <c r="F423" s="38">
        <v>57312087</v>
      </c>
      <c r="G423" s="39" t="s">
        <v>1019</v>
      </c>
      <c r="H423" s="38" t="s">
        <v>20</v>
      </c>
      <c r="I423" s="39" t="s">
        <v>48</v>
      </c>
      <c r="J423" s="39" t="s">
        <v>49</v>
      </c>
      <c r="K423" s="39" t="s">
        <v>1020</v>
      </c>
      <c r="L423" s="26" t="b">
        <f t="shared" si="57"/>
        <v>0</v>
      </c>
      <c r="M423" s="41"/>
      <c r="N423" s="42">
        <v>21.7</v>
      </c>
      <c r="O423" s="28">
        <v>0</v>
      </c>
      <c r="P423" s="43">
        <f t="shared" si="58"/>
        <v>21.7</v>
      </c>
      <c r="Q423" s="44">
        <v>130</v>
      </c>
      <c r="R423" s="45">
        <v>0</v>
      </c>
      <c r="S423" s="32">
        <f t="shared" si="61"/>
        <v>33852</v>
      </c>
      <c r="T423" s="33">
        <f t="shared" si="59"/>
        <v>12254</v>
      </c>
      <c r="U423" s="34">
        <f t="shared" si="62"/>
        <v>46106</v>
      </c>
      <c r="V423" s="35">
        <f t="shared" si="63"/>
        <v>0</v>
      </c>
      <c r="W423" s="35">
        <f t="shared" si="60"/>
        <v>0</v>
      </c>
      <c r="X423" s="36">
        <f t="shared" si="65"/>
        <v>0</v>
      </c>
      <c r="Y423" s="37">
        <f t="shared" si="64"/>
        <v>46106</v>
      </c>
    </row>
    <row r="424" spans="1:25" s="2" customFormat="1" x14ac:dyDescent="0.25">
      <c r="A424" s="40" t="s">
        <v>20</v>
      </c>
      <c r="B424" s="38" t="s">
        <v>751</v>
      </c>
      <c r="C424" s="38" t="s">
        <v>1021</v>
      </c>
      <c r="D424" s="38">
        <v>35941618</v>
      </c>
      <c r="E424" s="39" t="s">
        <v>1022</v>
      </c>
      <c r="F424" s="38">
        <v>51906261</v>
      </c>
      <c r="G424" s="39" t="s">
        <v>1023</v>
      </c>
      <c r="H424" s="38" t="s">
        <v>20</v>
      </c>
      <c r="I424" s="39" t="s">
        <v>59</v>
      </c>
      <c r="J424" s="39" t="s">
        <v>60</v>
      </c>
      <c r="K424" s="39" t="s">
        <v>1024</v>
      </c>
      <c r="L424" s="26" t="b">
        <f t="shared" si="57"/>
        <v>0</v>
      </c>
      <c r="M424" s="41"/>
      <c r="N424" s="42">
        <v>56.7</v>
      </c>
      <c r="O424" s="28">
        <v>2.4</v>
      </c>
      <c r="P424" s="43">
        <f t="shared" si="58"/>
        <v>59.1</v>
      </c>
      <c r="Q424" s="44">
        <v>130</v>
      </c>
      <c r="R424" s="45">
        <v>0</v>
      </c>
      <c r="S424" s="32">
        <f t="shared" si="61"/>
        <v>92196</v>
      </c>
      <c r="T424" s="33">
        <f t="shared" si="59"/>
        <v>33375</v>
      </c>
      <c r="U424" s="34">
        <f t="shared" si="62"/>
        <v>125571</v>
      </c>
      <c r="V424" s="35">
        <f t="shared" si="63"/>
        <v>0</v>
      </c>
      <c r="W424" s="35">
        <f t="shared" si="60"/>
        <v>0</v>
      </c>
      <c r="X424" s="36">
        <f t="shared" si="65"/>
        <v>0</v>
      </c>
      <c r="Y424" s="37">
        <f t="shared" si="64"/>
        <v>125571</v>
      </c>
    </row>
    <row r="425" spans="1:25" s="2" customFormat="1" x14ac:dyDescent="0.25">
      <c r="A425" s="40" t="s">
        <v>20</v>
      </c>
      <c r="B425" s="38" t="s">
        <v>751</v>
      </c>
      <c r="C425" s="38" t="s">
        <v>1025</v>
      </c>
      <c r="D425" s="38">
        <v>37924745</v>
      </c>
      <c r="E425" s="39" t="s">
        <v>1026</v>
      </c>
      <c r="F425" s="38">
        <v>42134048</v>
      </c>
      <c r="G425" s="39" t="s">
        <v>1027</v>
      </c>
      <c r="H425" s="38" t="s">
        <v>20</v>
      </c>
      <c r="I425" s="39" t="s">
        <v>25</v>
      </c>
      <c r="J425" s="39" t="s">
        <v>41</v>
      </c>
      <c r="K425" s="39" t="s">
        <v>1028</v>
      </c>
      <c r="L425" s="26" t="b">
        <f t="shared" si="57"/>
        <v>0</v>
      </c>
      <c r="M425" s="41"/>
      <c r="N425" s="42">
        <v>19</v>
      </c>
      <c r="O425" s="28">
        <v>1.3</v>
      </c>
      <c r="P425" s="43">
        <f t="shared" si="58"/>
        <v>20.3</v>
      </c>
      <c r="Q425" s="44">
        <v>130</v>
      </c>
      <c r="R425" s="45">
        <v>0</v>
      </c>
      <c r="S425" s="32">
        <f t="shared" si="61"/>
        <v>31668</v>
      </c>
      <c r="T425" s="33">
        <f t="shared" si="59"/>
        <v>11464</v>
      </c>
      <c r="U425" s="34">
        <f t="shared" si="62"/>
        <v>43132</v>
      </c>
      <c r="V425" s="35">
        <f t="shared" si="63"/>
        <v>0</v>
      </c>
      <c r="W425" s="35">
        <f t="shared" si="60"/>
        <v>0</v>
      </c>
      <c r="X425" s="36">
        <f t="shared" si="65"/>
        <v>0</v>
      </c>
      <c r="Y425" s="37">
        <f t="shared" si="64"/>
        <v>43132</v>
      </c>
    </row>
    <row r="426" spans="1:25" s="2" customFormat="1" x14ac:dyDescent="0.25">
      <c r="A426" s="40" t="s">
        <v>20</v>
      </c>
      <c r="B426" s="38" t="s">
        <v>751</v>
      </c>
      <c r="C426" s="38" t="s">
        <v>1025</v>
      </c>
      <c r="D426" s="38">
        <v>37924745</v>
      </c>
      <c r="E426" s="39" t="s">
        <v>1026</v>
      </c>
      <c r="F426" s="38">
        <v>42253098</v>
      </c>
      <c r="G426" s="39" t="s">
        <v>1029</v>
      </c>
      <c r="H426" s="38" t="s">
        <v>20</v>
      </c>
      <c r="I426" s="39" t="s">
        <v>25</v>
      </c>
      <c r="J426" s="39" t="s">
        <v>41</v>
      </c>
      <c r="K426" s="39" t="s">
        <v>1030</v>
      </c>
      <c r="L426" s="26" t="b">
        <f t="shared" si="57"/>
        <v>0</v>
      </c>
      <c r="M426" s="41"/>
      <c r="N426" s="42">
        <v>0.5</v>
      </c>
      <c r="O426" s="28">
        <v>4.5</v>
      </c>
      <c r="P426" s="43">
        <f t="shared" si="58"/>
        <v>5</v>
      </c>
      <c r="Q426" s="44">
        <v>130</v>
      </c>
      <c r="R426" s="45">
        <v>0</v>
      </c>
      <c r="S426" s="32">
        <f t="shared" si="61"/>
        <v>7800</v>
      </c>
      <c r="T426" s="33">
        <f t="shared" si="59"/>
        <v>2824</v>
      </c>
      <c r="U426" s="34">
        <f t="shared" si="62"/>
        <v>10624</v>
      </c>
      <c r="V426" s="35">
        <f t="shared" si="63"/>
        <v>0</v>
      </c>
      <c r="W426" s="35">
        <f t="shared" si="60"/>
        <v>0</v>
      </c>
      <c r="X426" s="36">
        <f t="shared" si="65"/>
        <v>0</v>
      </c>
      <c r="Y426" s="37">
        <f t="shared" si="64"/>
        <v>10624</v>
      </c>
    </row>
    <row r="427" spans="1:25" s="2" customFormat="1" x14ac:dyDescent="0.25">
      <c r="A427" s="40" t="s">
        <v>20</v>
      </c>
      <c r="B427" s="38" t="s">
        <v>751</v>
      </c>
      <c r="C427" s="38" t="s">
        <v>1025</v>
      </c>
      <c r="D427" s="38">
        <v>37924745</v>
      </c>
      <c r="E427" s="39" t="s">
        <v>1026</v>
      </c>
      <c r="F427" s="38">
        <v>42363501</v>
      </c>
      <c r="G427" s="39" t="s">
        <v>1031</v>
      </c>
      <c r="H427" s="38" t="s">
        <v>20</v>
      </c>
      <c r="I427" s="39" t="s">
        <v>25</v>
      </c>
      <c r="J427" s="39" t="s">
        <v>41</v>
      </c>
      <c r="K427" s="39" t="s">
        <v>1028</v>
      </c>
      <c r="L427" s="26" t="b">
        <f t="shared" si="57"/>
        <v>0</v>
      </c>
      <c r="M427" s="41"/>
      <c r="N427" s="42">
        <v>16.7</v>
      </c>
      <c r="O427" s="28">
        <v>0.1</v>
      </c>
      <c r="P427" s="43">
        <f t="shared" si="58"/>
        <v>16.8</v>
      </c>
      <c r="Q427" s="44">
        <v>130</v>
      </c>
      <c r="R427" s="45">
        <v>0</v>
      </c>
      <c r="S427" s="32">
        <f t="shared" si="61"/>
        <v>26208</v>
      </c>
      <c r="T427" s="33">
        <f t="shared" si="59"/>
        <v>9487</v>
      </c>
      <c r="U427" s="34">
        <f t="shared" si="62"/>
        <v>35695</v>
      </c>
      <c r="V427" s="35">
        <f t="shared" si="63"/>
        <v>0</v>
      </c>
      <c r="W427" s="35">
        <f t="shared" si="60"/>
        <v>0</v>
      </c>
      <c r="X427" s="36">
        <f t="shared" si="65"/>
        <v>0</v>
      </c>
      <c r="Y427" s="37">
        <f t="shared" si="64"/>
        <v>35695</v>
      </c>
    </row>
    <row r="428" spans="1:25" s="2" customFormat="1" x14ac:dyDescent="0.25">
      <c r="A428" s="40" t="s">
        <v>20</v>
      </c>
      <c r="B428" s="38" t="s">
        <v>751</v>
      </c>
      <c r="C428" s="38" t="s">
        <v>1032</v>
      </c>
      <c r="D428" s="38">
        <v>42132177</v>
      </c>
      <c r="E428" s="39" t="s">
        <v>1033</v>
      </c>
      <c r="F428" s="38">
        <v>710226080</v>
      </c>
      <c r="G428" s="39" t="s">
        <v>786</v>
      </c>
      <c r="H428" s="38" t="s">
        <v>20</v>
      </c>
      <c r="I428" s="39" t="s">
        <v>79</v>
      </c>
      <c r="J428" s="39" t="s">
        <v>189</v>
      </c>
      <c r="K428" s="39" t="s">
        <v>1034</v>
      </c>
      <c r="L428" s="26" t="b">
        <f t="shared" si="57"/>
        <v>0</v>
      </c>
      <c r="M428" s="41"/>
      <c r="N428" s="42">
        <v>7</v>
      </c>
      <c r="O428" s="28">
        <v>0</v>
      </c>
      <c r="P428" s="43">
        <f t="shared" si="58"/>
        <v>7</v>
      </c>
      <c r="Q428" s="44">
        <v>60</v>
      </c>
      <c r="R428" s="45">
        <v>0</v>
      </c>
      <c r="S428" s="32">
        <f t="shared" si="61"/>
        <v>5040</v>
      </c>
      <c r="T428" s="33">
        <f t="shared" si="59"/>
        <v>1824</v>
      </c>
      <c r="U428" s="34">
        <f t="shared" si="62"/>
        <v>6864</v>
      </c>
      <c r="V428" s="35">
        <f t="shared" si="63"/>
        <v>0</v>
      </c>
      <c r="W428" s="35">
        <f t="shared" si="60"/>
        <v>0</v>
      </c>
      <c r="X428" s="36">
        <f t="shared" si="65"/>
        <v>0</v>
      </c>
      <c r="Y428" s="37">
        <f t="shared" si="64"/>
        <v>6864</v>
      </c>
    </row>
    <row r="429" spans="1:25" s="2" customFormat="1" x14ac:dyDescent="0.25">
      <c r="A429" s="40" t="s">
        <v>20</v>
      </c>
      <c r="B429" s="38" t="s">
        <v>751</v>
      </c>
      <c r="C429" s="38" t="s">
        <v>1035</v>
      </c>
      <c r="D429" s="38">
        <v>43902910</v>
      </c>
      <c r="E429" s="39" t="s">
        <v>1036</v>
      </c>
      <c r="F429" s="38">
        <v>710229097</v>
      </c>
      <c r="G429" s="39" t="s">
        <v>1037</v>
      </c>
      <c r="H429" s="38" t="s">
        <v>20</v>
      </c>
      <c r="I429" s="39" t="s">
        <v>59</v>
      </c>
      <c r="J429" s="39" t="s">
        <v>60</v>
      </c>
      <c r="K429" s="39" t="s">
        <v>1038</v>
      </c>
      <c r="L429" s="26" t="b">
        <f t="shared" si="57"/>
        <v>0</v>
      </c>
      <c r="M429" s="41"/>
      <c r="N429" s="42">
        <v>6</v>
      </c>
      <c r="O429" s="28">
        <v>2</v>
      </c>
      <c r="P429" s="43">
        <f t="shared" si="58"/>
        <v>8</v>
      </c>
      <c r="Q429" s="44">
        <v>130</v>
      </c>
      <c r="R429" s="45">
        <v>0</v>
      </c>
      <c r="S429" s="32">
        <f t="shared" si="61"/>
        <v>12480</v>
      </c>
      <c r="T429" s="33">
        <f t="shared" si="59"/>
        <v>4518</v>
      </c>
      <c r="U429" s="34">
        <f t="shared" si="62"/>
        <v>16998</v>
      </c>
      <c r="V429" s="35">
        <f t="shared" si="63"/>
        <v>0</v>
      </c>
      <c r="W429" s="35">
        <f t="shared" si="60"/>
        <v>0</v>
      </c>
      <c r="X429" s="36">
        <f t="shared" si="65"/>
        <v>0</v>
      </c>
      <c r="Y429" s="37">
        <f t="shared" si="64"/>
        <v>16998</v>
      </c>
    </row>
    <row r="430" spans="1:25" s="2" customFormat="1" x14ac:dyDescent="0.25">
      <c r="A430" s="40" t="s">
        <v>20</v>
      </c>
      <c r="B430" s="38" t="s">
        <v>751</v>
      </c>
      <c r="C430" s="38" t="s">
        <v>1039</v>
      </c>
      <c r="D430" s="38">
        <v>35957042</v>
      </c>
      <c r="E430" s="39" t="s">
        <v>1040</v>
      </c>
      <c r="F430" s="38">
        <v>710229135</v>
      </c>
      <c r="G430" s="39" t="s">
        <v>786</v>
      </c>
      <c r="H430" s="38" t="s">
        <v>20</v>
      </c>
      <c r="I430" s="39" t="s">
        <v>44</v>
      </c>
      <c r="J430" s="39" t="s">
        <v>55</v>
      </c>
      <c r="K430" s="39" t="s">
        <v>1041</v>
      </c>
      <c r="L430" s="26" t="b">
        <f t="shared" si="57"/>
        <v>0</v>
      </c>
      <c r="M430" s="41"/>
      <c r="N430" s="42">
        <v>6</v>
      </c>
      <c r="O430" s="28">
        <v>0</v>
      </c>
      <c r="P430" s="43">
        <f t="shared" si="58"/>
        <v>6</v>
      </c>
      <c r="Q430" s="44">
        <v>130</v>
      </c>
      <c r="R430" s="45">
        <v>0</v>
      </c>
      <c r="S430" s="32">
        <f t="shared" si="61"/>
        <v>9360</v>
      </c>
      <c r="T430" s="33">
        <f t="shared" si="59"/>
        <v>3388</v>
      </c>
      <c r="U430" s="34">
        <f t="shared" si="62"/>
        <v>12748</v>
      </c>
      <c r="V430" s="35">
        <f t="shared" si="63"/>
        <v>0</v>
      </c>
      <c r="W430" s="35">
        <f t="shared" si="60"/>
        <v>0</v>
      </c>
      <c r="X430" s="36">
        <f t="shared" si="65"/>
        <v>0</v>
      </c>
      <c r="Y430" s="37">
        <f t="shared" si="64"/>
        <v>12748</v>
      </c>
    </row>
    <row r="431" spans="1:25" s="2" customFormat="1" x14ac:dyDescent="0.25">
      <c r="A431" s="40" t="s">
        <v>20</v>
      </c>
      <c r="B431" s="38" t="s">
        <v>751</v>
      </c>
      <c r="C431" s="38" t="s">
        <v>1042</v>
      </c>
      <c r="D431" s="38">
        <v>36318400</v>
      </c>
      <c r="E431" s="39" t="s">
        <v>1043</v>
      </c>
      <c r="F431" s="38">
        <v>55115691</v>
      </c>
      <c r="G431" s="39" t="s">
        <v>1044</v>
      </c>
      <c r="H431" s="38" t="s">
        <v>20</v>
      </c>
      <c r="I431" s="39" t="s">
        <v>38</v>
      </c>
      <c r="J431" s="39" t="s">
        <v>39</v>
      </c>
      <c r="K431" s="39" t="s">
        <v>1045</v>
      </c>
      <c r="L431" s="26" t="b">
        <f t="shared" si="57"/>
        <v>0</v>
      </c>
      <c r="M431" s="41"/>
      <c r="N431" s="42">
        <v>0</v>
      </c>
      <c r="O431" s="28">
        <v>9</v>
      </c>
      <c r="P431" s="43">
        <f t="shared" si="58"/>
        <v>9</v>
      </c>
      <c r="Q431" s="44">
        <v>130</v>
      </c>
      <c r="R431" s="45">
        <v>0</v>
      </c>
      <c r="S431" s="32">
        <f t="shared" si="61"/>
        <v>14040</v>
      </c>
      <c r="T431" s="33">
        <f t="shared" si="59"/>
        <v>5082</v>
      </c>
      <c r="U431" s="34">
        <f t="shared" si="62"/>
        <v>19122</v>
      </c>
      <c r="V431" s="35">
        <f t="shared" si="63"/>
        <v>0</v>
      </c>
      <c r="W431" s="35">
        <f t="shared" si="60"/>
        <v>0</v>
      </c>
      <c r="X431" s="36">
        <f t="shared" si="65"/>
        <v>0</v>
      </c>
      <c r="Y431" s="37">
        <f t="shared" si="64"/>
        <v>19122</v>
      </c>
    </row>
    <row r="432" spans="1:25" s="2" customFormat="1" x14ac:dyDescent="0.25">
      <c r="A432" s="40" t="s">
        <v>20</v>
      </c>
      <c r="B432" s="38" t="s">
        <v>751</v>
      </c>
      <c r="C432" s="38" t="s">
        <v>1046</v>
      </c>
      <c r="D432" s="38">
        <v>90000241</v>
      </c>
      <c r="E432" s="39" t="s">
        <v>1047</v>
      </c>
      <c r="F432" s="38">
        <v>30843201</v>
      </c>
      <c r="G432" s="39" t="s">
        <v>1048</v>
      </c>
      <c r="H432" s="38" t="s">
        <v>20</v>
      </c>
      <c r="I432" s="39" t="s">
        <v>48</v>
      </c>
      <c r="J432" s="39" t="s">
        <v>49</v>
      </c>
      <c r="K432" s="39" t="s">
        <v>1049</v>
      </c>
      <c r="L432" s="26" t="b">
        <f t="shared" si="57"/>
        <v>0</v>
      </c>
      <c r="M432" s="41"/>
      <c r="N432" s="42">
        <v>21</v>
      </c>
      <c r="O432" s="28">
        <v>0</v>
      </c>
      <c r="P432" s="43">
        <f t="shared" si="58"/>
        <v>21</v>
      </c>
      <c r="Q432" s="44">
        <v>130</v>
      </c>
      <c r="R432" s="45">
        <v>0</v>
      </c>
      <c r="S432" s="32">
        <f t="shared" si="61"/>
        <v>32760</v>
      </c>
      <c r="T432" s="33">
        <f t="shared" si="59"/>
        <v>11859</v>
      </c>
      <c r="U432" s="34">
        <f t="shared" si="62"/>
        <v>44619</v>
      </c>
      <c r="V432" s="35">
        <f t="shared" si="63"/>
        <v>0</v>
      </c>
      <c r="W432" s="35">
        <f t="shared" si="60"/>
        <v>0</v>
      </c>
      <c r="X432" s="36">
        <f t="shared" si="65"/>
        <v>0</v>
      </c>
      <c r="Y432" s="37">
        <f t="shared" si="64"/>
        <v>44619</v>
      </c>
    </row>
    <row r="433" spans="1:25" s="2" customFormat="1" x14ac:dyDescent="0.25">
      <c r="A433" s="40" t="s">
        <v>20</v>
      </c>
      <c r="B433" s="38" t="s">
        <v>751</v>
      </c>
      <c r="C433" s="38" t="s">
        <v>1046</v>
      </c>
      <c r="D433" s="38">
        <v>90000241</v>
      </c>
      <c r="E433" s="39" t="s">
        <v>1047</v>
      </c>
      <c r="F433" s="38">
        <v>42258031</v>
      </c>
      <c r="G433" s="39" t="s">
        <v>788</v>
      </c>
      <c r="H433" s="38" t="s">
        <v>20</v>
      </c>
      <c r="I433" s="39" t="s">
        <v>48</v>
      </c>
      <c r="J433" s="39" t="s">
        <v>49</v>
      </c>
      <c r="K433" s="39" t="s">
        <v>1050</v>
      </c>
      <c r="L433" s="26" t="b">
        <f t="shared" si="57"/>
        <v>0</v>
      </c>
      <c r="M433" s="41"/>
      <c r="N433" s="42">
        <v>9</v>
      </c>
      <c r="O433" s="28">
        <v>0</v>
      </c>
      <c r="P433" s="43">
        <f t="shared" si="58"/>
        <v>9</v>
      </c>
      <c r="Q433" s="44">
        <v>130</v>
      </c>
      <c r="R433" s="45">
        <v>0</v>
      </c>
      <c r="S433" s="32">
        <f t="shared" si="61"/>
        <v>14040</v>
      </c>
      <c r="T433" s="33">
        <f t="shared" si="59"/>
        <v>5082</v>
      </c>
      <c r="U433" s="34">
        <f t="shared" si="62"/>
        <v>19122</v>
      </c>
      <c r="V433" s="35">
        <f t="shared" si="63"/>
        <v>0</v>
      </c>
      <c r="W433" s="35">
        <f t="shared" si="60"/>
        <v>0</v>
      </c>
      <c r="X433" s="36">
        <f t="shared" si="65"/>
        <v>0</v>
      </c>
      <c r="Y433" s="37">
        <f t="shared" si="64"/>
        <v>19122</v>
      </c>
    </row>
    <row r="434" spans="1:25" s="2" customFormat="1" x14ac:dyDescent="0.25">
      <c r="A434" s="40" t="s">
        <v>20</v>
      </c>
      <c r="B434" s="38" t="s">
        <v>751</v>
      </c>
      <c r="C434" s="38" t="s">
        <v>1051</v>
      </c>
      <c r="D434" s="38">
        <v>36076082</v>
      </c>
      <c r="E434" s="39" t="s">
        <v>1052</v>
      </c>
      <c r="F434" s="38">
        <v>36076082</v>
      </c>
      <c r="G434" s="39" t="s">
        <v>1052</v>
      </c>
      <c r="H434" s="38" t="s">
        <v>20</v>
      </c>
      <c r="I434" s="39" t="s">
        <v>38</v>
      </c>
      <c r="J434" s="39" t="s">
        <v>39</v>
      </c>
      <c r="K434" s="39" t="s">
        <v>1053</v>
      </c>
      <c r="L434" s="26" t="b">
        <f t="shared" si="57"/>
        <v>1</v>
      </c>
      <c r="M434" s="41"/>
      <c r="N434" s="42">
        <v>54.6</v>
      </c>
      <c r="O434" s="28">
        <v>3.3</v>
      </c>
      <c r="P434" s="43">
        <f t="shared" si="58"/>
        <v>57.9</v>
      </c>
      <c r="Q434" s="44">
        <v>130</v>
      </c>
      <c r="R434" s="45">
        <v>0</v>
      </c>
      <c r="S434" s="32">
        <f t="shared" si="61"/>
        <v>90324</v>
      </c>
      <c r="T434" s="33">
        <f t="shared" si="59"/>
        <v>32697</v>
      </c>
      <c r="U434" s="34">
        <f t="shared" si="62"/>
        <v>123021</v>
      </c>
      <c r="V434" s="35">
        <f t="shared" si="63"/>
        <v>0</v>
      </c>
      <c r="W434" s="35">
        <f t="shared" si="60"/>
        <v>0</v>
      </c>
      <c r="X434" s="36">
        <f t="shared" si="65"/>
        <v>0</v>
      </c>
      <c r="Y434" s="37">
        <f t="shared" si="64"/>
        <v>123021</v>
      </c>
    </row>
    <row r="435" spans="1:25" s="2" customFormat="1" x14ac:dyDescent="0.25">
      <c r="A435" s="40" t="s">
        <v>20</v>
      </c>
      <c r="B435" s="38" t="s">
        <v>751</v>
      </c>
      <c r="C435" s="38" t="s">
        <v>1054</v>
      </c>
      <c r="D435" s="38">
        <v>46482601</v>
      </c>
      <c r="E435" s="39" t="s">
        <v>1055</v>
      </c>
      <c r="F435" s="38">
        <v>30795290</v>
      </c>
      <c r="G435" s="39" t="s">
        <v>1056</v>
      </c>
      <c r="H435" s="38" t="s">
        <v>20</v>
      </c>
      <c r="I435" s="39" t="s">
        <v>44</v>
      </c>
      <c r="J435" s="39" t="s">
        <v>45</v>
      </c>
      <c r="K435" s="39" t="s">
        <v>525</v>
      </c>
      <c r="L435" s="26" t="b">
        <f t="shared" si="57"/>
        <v>0</v>
      </c>
      <c r="M435" s="41"/>
      <c r="N435" s="42">
        <v>10</v>
      </c>
      <c r="O435" s="28">
        <v>0.1</v>
      </c>
      <c r="P435" s="43">
        <f t="shared" si="58"/>
        <v>10.1</v>
      </c>
      <c r="Q435" s="44">
        <v>130</v>
      </c>
      <c r="R435" s="45">
        <v>0</v>
      </c>
      <c r="S435" s="32">
        <f t="shared" si="61"/>
        <v>15756</v>
      </c>
      <c r="T435" s="33">
        <f t="shared" si="59"/>
        <v>5704</v>
      </c>
      <c r="U435" s="34">
        <f t="shared" si="62"/>
        <v>21460</v>
      </c>
      <c r="V435" s="35">
        <f t="shared" si="63"/>
        <v>0</v>
      </c>
      <c r="W435" s="35">
        <f t="shared" si="60"/>
        <v>0</v>
      </c>
      <c r="X435" s="36">
        <f t="shared" si="65"/>
        <v>0</v>
      </c>
      <c r="Y435" s="37">
        <f t="shared" si="64"/>
        <v>21460</v>
      </c>
    </row>
    <row r="436" spans="1:25" s="2" customFormat="1" x14ac:dyDescent="0.25">
      <c r="A436" s="40" t="s">
        <v>20</v>
      </c>
      <c r="B436" s="38" t="s">
        <v>751</v>
      </c>
      <c r="C436" s="38" t="s">
        <v>1057</v>
      </c>
      <c r="D436" s="38">
        <v>36766399</v>
      </c>
      <c r="E436" s="39" t="s">
        <v>1058</v>
      </c>
      <c r="F436" s="38">
        <v>42408814</v>
      </c>
      <c r="G436" s="39" t="s">
        <v>786</v>
      </c>
      <c r="H436" s="38" t="s">
        <v>672</v>
      </c>
      <c r="I436" s="39" t="s">
        <v>1059</v>
      </c>
      <c r="J436" s="39" t="s">
        <v>1060</v>
      </c>
      <c r="K436" s="39" t="s">
        <v>1061</v>
      </c>
      <c r="L436" s="26" t="b">
        <f t="shared" si="57"/>
        <v>0</v>
      </c>
      <c r="M436" s="41"/>
      <c r="N436" s="42">
        <v>2.1</v>
      </c>
      <c r="O436" s="28">
        <v>0</v>
      </c>
      <c r="P436" s="43">
        <f t="shared" si="58"/>
        <v>2.1</v>
      </c>
      <c r="Q436" s="44">
        <v>70</v>
      </c>
      <c r="R436" s="45">
        <v>0</v>
      </c>
      <c r="S436" s="32">
        <f t="shared" si="61"/>
        <v>1764</v>
      </c>
      <c r="T436" s="33">
        <f t="shared" si="59"/>
        <v>639</v>
      </c>
      <c r="U436" s="34">
        <f t="shared" si="62"/>
        <v>2403</v>
      </c>
      <c r="V436" s="35">
        <f t="shared" si="63"/>
        <v>0</v>
      </c>
      <c r="W436" s="35">
        <f t="shared" si="60"/>
        <v>0</v>
      </c>
      <c r="X436" s="36">
        <f t="shared" si="65"/>
        <v>0</v>
      </c>
      <c r="Y436" s="37">
        <f t="shared" si="64"/>
        <v>2403</v>
      </c>
    </row>
    <row r="437" spans="1:25" s="2" customFormat="1" x14ac:dyDescent="0.25">
      <c r="A437" s="40" t="s">
        <v>20</v>
      </c>
      <c r="B437" s="38" t="s">
        <v>751</v>
      </c>
      <c r="C437" s="38" t="s">
        <v>1057</v>
      </c>
      <c r="D437" s="38">
        <v>36766399</v>
      </c>
      <c r="E437" s="39" t="s">
        <v>1058</v>
      </c>
      <c r="F437" s="38">
        <v>53248007</v>
      </c>
      <c r="G437" s="39" t="s">
        <v>786</v>
      </c>
      <c r="H437" s="38" t="s">
        <v>20</v>
      </c>
      <c r="I437" s="39" t="s">
        <v>79</v>
      </c>
      <c r="J437" s="39" t="s">
        <v>252</v>
      </c>
      <c r="K437" s="39" t="s">
        <v>1062</v>
      </c>
      <c r="L437" s="26" t="b">
        <f t="shared" si="57"/>
        <v>0</v>
      </c>
      <c r="M437" s="41"/>
      <c r="N437" s="42">
        <v>9</v>
      </c>
      <c r="O437" s="28">
        <v>0</v>
      </c>
      <c r="P437" s="43">
        <f t="shared" si="58"/>
        <v>9</v>
      </c>
      <c r="Q437" s="44">
        <v>60</v>
      </c>
      <c r="R437" s="45">
        <v>0</v>
      </c>
      <c r="S437" s="32">
        <f t="shared" si="61"/>
        <v>6480</v>
      </c>
      <c r="T437" s="33">
        <f t="shared" si="59"/>
        <v>2346</v>
      </c>
      <c r="U437" s="34">
        <f t="shared" si="62"/>
        <v>8826</v>
      </c>
      <c r="V437" s="35">
        <f t="shared" si="63"/>
        <v>0</v>
      </c>
      <c r="W437" s="35">
        <f t="shared" si="60"/>
        <v>0</v>
      </c>
      <c r="X437" s="36">
        <f t="shared" si="65"/>
        <v>0</v>
      </c>
      <c r="Y437" s="37">
        <f t="shared" si="64"/>
        <v>8826</v>
      </c>
    </row>
    <row r="438" spans="1:25" s="2" customFormat="1" x14ac:dyDescent="0.25">
      <c r="A438" s="40" t="s">
        <v>20</v>
      </c>
      <c r="B438" s="38" t="s">
        <v>751</v>
      </c>
      <c r="C438" s="38" t="s">
        <v>1057</v>
      </c>
      <c r="D438" s="38">
        <v>36766399</v>
      </c>
      <c r="E438" s="39" t="s">
        <v>1058</v>
      </c>
      <c r="F438" s="38">
        <v>53279603</v>
      </c>
      <c r="G438" s="39" t="s">
        <v>788</v>
      </c>
      <c r="H438" s="38" t="s">
        <v>20</v>
      </c>
      <c r="I438" s="39" t="s">
        <v>79</v>
      </c>
      <c r="J438" s="39" t="s">
        <v>252</v>
      </c>
      <c r="K438" s="39" t="s">
        <v>1062</v>
      </c>
      <c r="L438" s="26" t="b">
        <f t="shared" si="57"/>
        <v>0</v>
      </c>
      <c r="M438" s="41"/>
      <c r="N438" s="42">
        <v>5.3</v>
      </c>
      <c r="O438" s="28">
        <v>1</v>
      </c>
      <c r="P438" s="43">
        <f t="shared" si="58"/>
        <v>6.3</v>
      </c>
      <c r="Q438" s="44">
        <v>60</v>
      </c>
      <c r="R438" s="45">
        <v>0</v>
      </c>
      <c r="S438" s="32">
        <f t="shared" si="61"/>
        <v>4536</v>
      </c>
      <c r="T438" s="33">
        <f t="shared" si="59"/>
        <v>1642</v>
      </c>
      <c r="U438" s="34">
        <f t="shared" si="62"/>
        <v>6178</v>
      </c>
      <c r="V438" s="35">
        <f t="shared" si="63"/>
        <v>0</v>
      </c>
      <c r="W438" s="35">
        <f t="shared" si="60"/>
        <v>0</v>
      </c>
      <c r="X438" s="36">
        <f t="shared" si="65"/>
        <v>0</v>
      </c>
      <c r="Y438" s="37">
        <f t="shared" si="64"/>
        <v>6178</v>
      </c>
    </row>
    <row r="439" spans="1:25" s="2" customFormat="1" x14ac:dyDescent="0.25">
      <c r="A439" s="40" t="s">
        <v>20</v>
      </c>
      <c r="B439" s="38" t="s">
        <v>751</v>
      </c>
      <c r="C439" s="38" t="s">
        <v>1057</v>
      </c>
      <c r="D439" s="38">
        <v>36766399</v>
      </c>
      <c r="E439" s="39" t="s">
        <v>1058</v>
      </c>
      <c r="F439" s="38">
        <v>56451407</v>
      </c>
      <c r="G439" s="39" t="s">
        <v>788</v>
      </c>
      <c r="H439" s="38" t="s">
        <v>20</v>
      </c>
      <c r="I439" s="39" t="s">
        <v>79</v>
      </c>
      <c r="J439" s="39" t="s">
        <v>387</v>
      </c>
      <c r="K439" s="39" t="s">
        <v>1063</v>
      </c>
      <c r="L439" s="26" t="b">
        <f t="shared" si="57"/>
        <v>0</v>
      </c>
      <c r="M439" s="41"/>
      <c r="N439" s="42">
        <v>15</v>
      </c>
      <c r="O439" s="28">
        <v>2</v>
      </c>
      <c r="P439" s="43">
        <f t="shared" si="58"/>
        <v>17</v>
      </c>
      <c r="Q439" s="44">
        <v>60</v>
      </c>
      <c r="R439" s="45">
        <v>0</v>
      </c>
      <c r="S439" s="32">
        <f t="shared" si="61"/>
        <v>12240</v>
      </c>
      <c r="T439" s="33">
        <f t="shared" si="59"/>
        <v>4431</v>
      </c>
      <c r="U439" s="34">
        <f t="shared" si="62"/>
        <v>16671</v>
      </c>
      <c r="V439" s="35">
        <f t="shared" si="63"/>
        <v>0</v>
      </c>
      <c r="W439" s="35">
        <f t="shared" si="60"/>
        <v>0</v>
      </c>
      <c r="X439" s="36">
        <f t="shared" si="65"/>
        <v>0</v>
      </c>
      <c r="Y439" s="37">
        <f t="shared" si="64"/>
        <v>16671</v>
      </c>
    </row>
    <row r="440" spans="1:25" s="2" customFormat="1" x14ac:dyDescent="0.25">
      <c r="A440" s="40" t="s">
        <v>20</v>
      </c>
      <c r="B440" s="38" t="s">
        <v>751</v>
      </c>
      <c r="C440" s="38" t="s">
        <v>1064</v>
      </c>
      <c r="D440" s="38">
        <v>31326447</v>
      </c>
      <c r="E440" s="39" t="s">
        <v>1065</v>
      </c>
      <c r="F440" s="38">
        <v>31326447</v>
      </c>
      <c r="G440" s="39" t="s">
        <v>1065</v>
      </c>
      <c r="H440" s="38" t="s">
        <v>20</v>
      </c>
      <c r="I440" s="39" t="s">
        <v>38</v>
      </c>
      <c r="J440" s="39" t="s">
        <v>39</v>
      </c>
      <c r="K440" s="39" t="s">
        <v>1066</v>
      </c>
      <c r="L440" s="26" t="b">
        <f t="shared" si="57"/>
        <v>1</v>
      </c>
      <c r="M440" s="41"/>
      <c r="N440" s="42">
        <v>12</v>
      </c>
      <c r="O440" s="28">
        <v>0</v>
      </c>
      <c r="P440" s="43">
        <f t="shared" si="58"/>
        <v>12</v>
      </c>
      <c r="Q440" s="44">
        <v>130</v>
      </c>
      <c r="R440" s="45">
        <v>0</v>
      </c>
      <c r="S440" s="32">
        <f t="shared" si="61"/>
        <v>18720</v>
      </c>
      <c r="T440" s="33">
        <f t="shared" si="59"/>
        <v>6777</v>
      </c>
      <c r="U440" s="34">
        <f t="shared" si="62"/>
        <v>25497</v>
      </c>
      <c r="V440" s="35">
        <f t="shared" si="63"/>
        <v>0</v>
      </c>
      <c r="W440" s="35">
        <f t="shared" si="60"/>
        <v>0</v>
      </c>
      <c r="X440" s="36">
        <f t="shared" si="65"/>
        <v>0</v>
      </c>
      <c r="Y440" s="37">
        <f t="shared" si="64"/>
        <v>25497</v>
      </c>
    </row>
    <row r="441" spans="1:25" s="2" customFormat="1" x14ac:dyDescent="0.25">
      <c r="A441" s="40" t="s">
        <v>20</v>
      </c>
      <c r="B441" s="38" t="s">
        <v>751</v>
      </c>
      <c r="C441" s="38" t="s">
        <v>1067</v>
      </c>
      <c r="D441" s="38">
        <v>13999745</v>
      </c>
      <c r="E441" s="39" t="s">
        <v>1068</v>
      </c>
      <c r="F441" s="38">
        <v>30804825</v>
      </c>
      <c r="G441" s="39" t="s">
        <v>1069</v>
      </c>
      <c r="H441" s="38" t="s">
        <v>20</v>
      </c>
      <c r="I441" s="39" t="s">
        <v>25</v>
      </c>
      <c r="J441" s="39" t="s">
        <v>33</v>
      </c>
      <c r="K441" s="39" t="s">
        <v>1070</v>
      </c>
      <c r="L441" s="26" t="b">
        <f t="shared" si="57"/>
        <v>0</v>
      </c>
      <c r="M441" s="41"/>
      <c r="N441" s="42">
        <v>10.4</v>
      </c>
      <c r="O441" s="28">
        <v>0</v>
      </c>
      <c r="P441" s="43">
        <f t="shared" si="58"/>
        <v>10.4</v>
      </c>
      <c r="Q441" s="44">
        <v>130</v>
      </c>
      <c r="R441" s="45">
        <v>0</v>
      </c>
      <c r="S441" s="32">
        <f t="shared" si="61"/>
        <v>16224</v>
      </c>
      <c r="T441" s="33">
        <f t="shared" si="59"/>
        <v>5873</v>
      </c>
      <c r="U441" s="34">
        <f t="shared" si="62"/>
        <v>22097</v>
      </c>
      <c r="V441" s="35">
        <f t="shared" si="63"/>
        <v>0</v>
      </c>
      <c r="W441" s="35">
        <f t="shared" si="60"/>
        <v>0</v>
      </c>
      <c r="X441" s="36">
        <f t="shared" si="65"/>
        <v>0</v>
      </c>
      <c r="Y441" s="37">
        <f t="shared" si="64"/>
        <v>22097</v>
      </c>
    </row>
    <row r="442" spans="1:25" s="2" customFormat="1" x14ac:dyDescent="0.25">
      <c r="A442" s="40" t="s">
        <v>20</v>
      </c>
      <c r="B442" s="38" t="s">
        <v>751</v>
      </c>
      <c r="C442" s="38" t="s">
        <v>1071</v>
      </c>
      <c r="D442" s="38">
        <v>46519335</v>
      </c>
      <c r="E442" s="39" t="s">
        <v>1072</v>
      </c>
      <c r="F442" s="38">
        <v>42268877</v>
      </c>
      <c r="G442" s="39" t="s">
        <v>1073</v>
      </c>
      <c r="H442" s="38" t="s">
        <v>20</v>
      </c>
      <c r="I442" s="39" t="s">
        <v>44</v>
      </c>
      <c r="J442" s="39" t="s">
        <v>55</v>
      </c>
      <c r="K442" s="39" t="s">
        <v>1074</v>
      </c>
      <c r="L442" s="26" t="b">
        <f t="shared" si="57"/>
        <v>0</v>
      </c>
      <c r="M442" s="41"/>
      <c r="N442" s="42">
        <v>10</v>
      </c>
      <c r="O442" s="28">
        <v>0</v>
      </c>
      <c r="P442" s="43">
        <f t="shared" si="58"/>
        <v>10</v>
      </c>
      <c r="Q442" s="44">
        <v>130</v>
      </c>
      <c r="R442" s="45">
        <v>0</v>
      </c>
      <c r="S442" s="32">
        <f t="shared" si="61"/>
        <v>15600</v>
      </c>
      <c r="T442" s="33">
        <f t="shared" si="59"/>
        <v>5647</v>
      </c>
      <c r="U442" s="34">
        <f t="shared" si="62"/>
        <v>21247</v>
      </c>
      <c r="V442" s="35">
        <f t="shared" si="63"/>
        <v>0</v>
      </c>
      <c r="W442" s="35">
        <f t="shared" si="60"/>
        <v>0</v>
      </c>
      <c r="X442" s="36">
        <f t="shared" si="65"/>
        <v>0</v>
      </c>
      <c r="Y442" s="37">
        <f t="shared" si="64"/>
        <v>21247</v>
      </c>
    </row>
    <row r="443" spans="1:25" s="2" customFormat="1" x14ac:dyDescent="0.25">
      <c r="A443" s="40" t="s">
        <v>20</v>
      </c>
      <c r="B443" s="38" t="s">
        <v>751</v>
      </c>
      <c r="C443" s="38" t="s">
        <v>1071</v>
      </c>
      <c r="D443" s="38">
        <v>46519335</v>
      </c>
      <c r="E443" s="39" t="s">
        <v>1072</v>
      </c>
      <c r="F443" s="38">
        <v>42364531</v>
      </c>
      <c r="G443" s="39" t="s">
        <v>1075</v>
      </c>
      <c r="H443" s="38" t="s">
        <v>20</v>
      </c>
      <c r="I443" s="39" t="s">
        <v>44</v>
      </c>
      <c r="J443" s="39" t="s">
        <v>55</v>
      </c>
      <c r="K443" s="39" t="s">
        <v>1074</v>
      </c>
      <c r="L443" s="26" t="b">
        <f t="shared" si="57"/>
        <v>0</v>
      </c>
      <c r="M443" s="41"/>
      <c r="N443" s="42">
        <v>28.3</v>
      </c>
      <c r="O443" s="28">
        <v>1</v>
      </c>
      <c r="P443" s="43">
        <f t="shared" si="58"/>
        <v>29.3</v>
      </c>
      <c r="Q443" s="44">
        <v>130</v>
      </c>
      <c r="R443" s="45">
        <v>0</v>
      </c>
      <c r="S443" s="32">
        <f t="shared" si="61"/>
        <v>45708</v>
      </c>
      <c r="T443" s="33">
        <f t="shared" si="59"/>
        <v>16546</v>
      </c>
      <c r="U443" s="34">
        <f t="shared" si="62"/>
        <v>62254</v>
      </c>
      <c r="V443" s="35">
        <f t="shared" si="63"/>
        <v>0</v>
      </c>
      <c r="W443" s="35">
        <f t="shared" si="60"/>
        <v>0</v>
      </c>
      <c r="X443" s="36">
        <f t="shared" si="65"/>
        <v>0</v>
      </c>
      <c r="Y443" s="37">
        <f t="shared" si="64"/>
        <v>62254</v>
      </c>
    </row>
    <row r="444" spans="1:25" s="2" customFormat="1" x14ac:dyDescent="0.25">
      <c r="A444" s="40" t="s">
        <v>20</v>
      </c>
      <c r="B444" s="38" t="s">
        <v>751</v>
      </c>
      <c r="C444" s="38" t="s">
        <v>1076</v>
      </c>
      <c r="D444" s="38">
        <v>44284675</v>
      </c>
      <c r="E444" s="39" t="s">
        <v>1077</v>
      </c>
      <c r="F444" s="38">
        <v>44284675</v>
      </c>
      <c r="G444" s="39" t="s">
        <v>1077</v>
      </c>
      <c r="H444" s="38" t="s">
        <v>20</v>
      </c>
      <c r="I444" s="39" t="s">
        <v>44</v>
      </c>
      <c r="J444" s="39" t="s">
        <v>555</v>
      </c>
      <c r="K444" s="39" t="s">
        <v>1078</v>
      </c>
      <c r="L444" s="26" t="b">
        <f t="shared" si="57"/>
        <v>1</v>
      </c>
      <c r="M444" s="41"/>
      <c r="N444" s="42">
        <v>6.6</v>
      </c>
      <c r="O444" s="28">
        <v>0</v>
      </c>
      <c r="P444" s="43">
        <f t="shared" si="58"/>
        <v>6.6</v>
      </c>
      <c r="Q444" s="44">
        <v>130</v>
      </c>
      <c r="R444" s="45">
        <v>0</v>
      </c>
      <c r="S444" s="32">
        <f t="shared" si="61"/>
        <v>10296</v>
      </c>
      <c r="T444" s="33">
        <f t="shared" si="59"/>
        <v>3727</v>
      </c>
      <c r="U444" s="34">
        <f t="shared" si="62"/>
        <v>14023</v>
      </c>
      <c r="V444" s="35">
        <f t="shared" si="63"/>
        <v>0</v>
      </c>
      <c r="W444" s="35">
        <f t="shared" si="60"/>
        <v>0</v>
      </c>
      <c r="X444" s="36">
        <f t="shared" si="65"/>
        <v>0</v>
      </c>
      <c r="Y444" s="37">
        <f t="shared" si="64"/>
        <v>14023</v>
      </c>
    </row>
    <row r="445" spans="1:25" s="2" customFormat="1" x14ac:dyDescent="0.25">
      <c r="A445" s="40" t="s">
        <v>20</v>
      </c>
      <c r="B445" s="38" t="s">
        <v>751</v>
      </c>
      <c r="C445" s="38" t="s">
        <v>1076</v>
      </c>
      <c r="D445" s="38">
        <v>44284675</v>
      </c>
      <c r="E445" s="39" t="s">
        <v>1077</v>
      </c>
      <c r="F445" s="38">
        <v>55117686</v>
      </c>
      <c r="G445" s="39" t="s">
        <v>993</v>
      </c>
      <c r="H445" s="38" t="s">
        <v>20</v>
      </c>
      <c r="I445" s="39" t="s">
        <v>44</v>
      </c>
      <c r="J445" s="39" t="s">
        <v>55</v>
      </c>
      <c r="K445" s="39" t="s">
        <v>1079</v>
      </c>
      <c r="L445" s="26" t="b">
        <f t="shared" si="57"/>
        <v>0</v>
      </c>
      <c r="M445" s="41"/>
      <c r="N445" s="42">
        <v>0.9</v>
      </c>
      <c r="O445" s="28">
        <v>4.4000000000000004</v>
      </c>
      <c r="P445" s="43">
        <f t="shared" si="58"/>
        <v>5.3000000000000007</v>
      </c>
      <c r="Q445" s="44">
        <v>130</v>
      </c>
      <c r="R445" s="45">
        <v>0</v>
      </c>
      <c r="S445" s="32">
        <f t="shared" si="61"/>
        <v>8268</v>
      </c>
      <c r="T445" s="33">
        <f t="shared" si="59"/>
        <v>2993</v>
      </c>
      <c r="U445" s="34">
        <f t="shared" si="62"/>
        <v>11261</v>
      </c>
      <c r="V445" s="35">
        <f t="shared" si="63"/>
        <v>0</v>
      </c>
      <c r="W445" s="35">
        <f t="shared" si="60"/>
        <v>0</v>
      </c>
      <c r="X445" s="36">
        <f t="shared" si="65"/>
        <v>0</v>
      </c>
      <c r="Y445" s="37">
        <f t="shared" si="64"/>
        <v>11261</v>
      </c>
    </row>
    <row r="446" spans="1:25" s="2" customFormat="1" x14ac:dyDescent="0.25">
      <c r="A446" s="40" t="s">
        <v>20</v>
      </c>
      <c r="B446" s="38" t="s">
        <v>751</v>
      </c>
      <c r="C446" s="38" t="s">
        <v>1080</v>
      </c>
      <c r="D446" s="38">
        <v>45640815</v>
      </c>
      <c r="E446" s="39" t="s">
        <v>1081</v>
      </c>
      <c r="F446" s="38">
        <v>710233469</v>
      </c>
      <c r="G446" s="39" t="s">
        <v>1082</v>
      </c>
      <c r="H446" s="38" t="s">
        <v>20</v>
      </c>
      <c r="I446" s="39" t="s">
        <v>79</v>
      </c>
      <c r="J446" s="39" t="s">
        <v>168</v>
      </c>
      <c r="K446" s="39" t="s">
        <v>1083</v>
      </c>
      <c r="L446" s="26" t="b">
        <f t="shared" si="57"/>
        <v>0</v>
      </c>
      <c r="M446" s="41"/>
      <c r="N446" s="42">
        <v>0.3</v>
      </c>
      <c r="O446" s="28">
        <v>0</v>
      </c>
      <c r="P446" s="43">
        <f t="shared" si="58"/>
        <v>0.3</v>
      </c>
      <c r="Q446" s="44">
        <v>60</v>
      </c>
      <c r="R446" s="45">
        <v>0</v>
      </c>
      <c r="S446" s="32">
        <f t="shared" si="61"/>
        <v>216</v>
      </c>
      <c r="T446" s="33">
        <f t="shared" si="59"/>
        <v>78</v>
      </c>
      <c r="U446" s="34">
        <f t="shared" si="62"/>
        <v>294</v>
      </c>
      <c r="V446" s="35">
        <f t="shared" si="63"/>
        <v>0</v>
      </c>
      <c r="W446" s="35">
        <f t="shared" si="60"/>
        <v>0</v>
      </c>
      <c r="X446" s="36">
        <f t="shared" si="65"/>
        <v>0</v>
      </c>
      <c r="Y446" s="37">
        <f t="shared" si="64"/>
        <v>294</v>
      </c>
    </row>
    <row r="447" spans="1:25" s="2" customFormat="1" x14ac:dyDescent="0.25">
      <c r="A447" s="40" t="s">
        <v>20</v>
      </c>
      <c r="B447" s="38" t="s">
        <v>751</v>
      </c>
      <c r="C447" s="38" t="s">
        <v>1084</v>
      </c>
      <c r="D447" s="38">
        <v>46708502</v>
      </c>
      <c r="E447" s="39" t="s">
        <v>1085</v>
      </c>
      <c r="F447" s="38">
        <v>50723227</v>
      </c>
      <c r="G447" s="39" t="s">
        <v>1086</v>
      </c>
      <c r="H447" s="38" t="s">
        <v>20</v>
      </c>
      <c r="I447" s="39" t="s">
        <v>44</v>
      </c>
      <c r="J447" s="39" t="s">
        <v>55</v>
      </c>
      <c r="K447" s="39" t="s">
        <v>173</v>
      </c>
      <c r="L447" s="26" t="b">
        <f t="shared" si="57"/>
        <v>0</v>
      </c>
      <c r="M447" s="41"/>
      <c r="N447" s="42">
        <v>17</v>
      </c>
      <c r="O447" s="28">
        <v>0</v>
      </c>
      <c r="P447" s="43">
        <f t="shared" si="58"/>
        <v>17</v>
      </c>
      <c r="Q447" s="44">
        <v>130</v>
      </c>
      <c r="R447" s="45">
        <v>0</v>
      </c>
      <c r="S447" s="32">
        <f t="shared" si="61"/>
        <v>26520</v>
      </c>
      <c r="T447" s="33">
        <f t="shared" si="59"/>
        <v>9600</v>
      </c>
      <c r="U447" s="34">
        <f t="shared" si="62"/>
        <v>36120</v>
      </c>
      <c r="V447" s="35">
        <f t="shared" si="63"/>
        <v>0</v>
      </c>
      <c r="W447" s="35">
        <f t="shared" si="60"/>
        <v>0</v>
      </c>
      <c r="X447" s="36">
        <f t="shared" si="65"/>
        <v>0</v>
      </c>
      <c r="Y447" s="37">
        <f t="shared" si="64"/>
        <v>36120</v>
      </c>
    </row>
    <row r="448" spans="1:25" s="2" customFormat="1" x14ac:dyDescent="0.25">
      <c r="A448" s="40" t="s">
        <v>20</v>
      </c>
      <c r="B448" s="38" t="s">
        <v>751</v>
      </c>
      <c r="C448" s="38" t="s">
        <v>1087</v>
      </c>
      <c r="D448" s="38">
        <v>42180341</v>
      </c>
      <c r="E448" s="39" t="s">
        <v>1088</v>
      </c>
      <c r="F448" s="38">
        <v>710242476</v>
      </c>
      <c r="G448" s="39" t="s">
        <v>786</v>
      </c>
      <c r="H448" s="38" t="s">
        <v>20</v>
      </c>
      <c r="I448" s="39" t="s">
        <v>48</v>
      </c>
      <c r="J448" s="39" t="s">
        <v>49</v>
      </c>
      <c r="K448" s="39" t="s">
        <v>729</v>
      </c>
      <c r="L448" s="26" t="b">
        <f t="shared" si="57"/>
        <v>0</v>
      </c>
      <c r="M448" s="41"/>
      <c r="N448" s="42">
        <v>4</v>
      </c>
      <c r="O448" s="28">
        <v>0</v>
      </c>
      <c r="P448" s="43">
        <f t="shared" si="58"/>
        <v>4</v>
      </c>
      <c r="Q448" s="44">
        <v>130</v>
      </c>
      <c r="R448" s="45">
        <v>0</v>
      </c>
      <c r="S448" s="32">
        <f t="shared" si="61"/>
        <v>6240</v>
      </c>
      <c r="T448" s="33">
        <f t="shared" si="59"/>
        <v>2259</v>
      </c>
      <c r="U448" s="34">
        <f t="shared" si="62"/>
        <v>8499</v>
      </c>
      <c r="V448" s="35">
        <f t="shared" si="63"/>
        <v>0</v>
      </c>
      <c r="W448" s="35">
        <f t="shared" si="60"/>
        <v>0</v>
      </c>
      <c r="X448" s="36">
        <f t="shared" si="65"/>
        <v>0</v>
      </c>
      <c r="Y448" s="37">
        <f t="shared" si="64"/>
        <v>8499</v>
      </c>
    </row>
    <row r="449" spans="1:25" s="2" customFormat="1" x14ac:dyDescent="0.25">
      <c r="A449" s="40" t="s">
        <v>20</v>
      </c>
      <c r="B449" s="38" t="s">
        <v>751</v>
      </c>
      <c r="C449" s="38" t="s">
        <v>1089</v>
      </c>
      <c r="D449" s="38">
        <v>37924583</v>
      </c>
      <c r="E449" s="39" t="s">
        <v>1090</v>
      </c>
      <c r="F449" s="38">
        <v>710253800</v>
      </c>
      <c r="G449" s="39" t="s">
        <v>786</v>
      </c>
      <c r="H449" s="38" t="s">
        <v>20</v>
      </c>
      <c r="I449" s="39" t="s">
        <v>44</v>
      </c>
      <c r="J449" s="39" t="s">
        <v>55</v>
      </c>
      <c r="K449" s="39" t="s">
        <v>1091</v>
      </c>
      <c r="L449" s="26" t="b">
        <f t="shared" si="57"/>
        <v>0</v>
      </c>
      <c r="M449" s="41"/>
      <c r="N449" s="42">
        <v>8.5</v>
      </c>
      <c r="O449" s="28">
        <v>1</v>
      </c>
      <c r="P449" s="43">
        <f t="shared" si="58"/>
        <v>9.5</v>
      </c>
      <c r="Q449" s="44">
        <v>130</v>
      </c>
      <c r="R449" s="45">
        <v>0</v>
      </c>
      <c r="S449" s="32">
        <f t="shared" si="61"/>
        <v>14820</v>
      </c>
      <c r="T449" s="33">
        <f t="shared" si="59"/>
        <v>5365</v>
      </c>
      <c r="U449" s="34">
        <f t="shared" si="62"/>
        <v>20185</v>
      </c>
      <c r="V449" s="35">
        <f t="shared" si="63"/>
        <v>0</v>
      </c>
      <c r="W449" s="35">
        <f t="shared" si="60"/>
        <v>0</v>
      </c>
      <c r="X449" s="36">
        <f t="shared" si="65"/>
        <v>0</v>
      </c>
      <c r="Y449" s="37">
        <f t="shared" si="64"/>
        <v>20185</v>
      </c>
    </row>
    <row r="450" spans="1:25" s="2" customFormat="1" x14ac:dyDescent="0.25">
      <c r="A450" s="40" t="s">
        <v>20</v>
      </c>
      <c r="B450" s="38" t="s">
        <v>751</v>
      </c>
      <c r="C450" s="38" t="s">
        <v>1092</v>
      </c>
      <c r="D450" s="38">
        <v>30846510</v>
      </c>
      <c r="E450" s="39" t="s">
        <v>1093</v>
      </c>
      <c r="F450" s="38">
        <v>53200268</v>
      </c>
      <c r="G450" s="39" t="s">
        <v>1094</v>
      </c>
      <c r="H450" s="38" t="s">
        <v>20</v>
      </c>
      <c r="I450" s="39" t="s">
        <v>48</v>
      </c>
      <c r="J450" s="39" t="s">
        <v>49</v>
      </c>
      <c r="K450" s="39" t="s">
        <v>1095</v>
      </c>
      <c r="L450" s="26" t="b">
        <f t="shared" si="57"/>
        <v>0</v>
      </c>
      <c r="M450" s="41"/>
      <c r="N450" s="42">
        <v>35.700000000000003</v>
      </c>
      <c r="O450" s="28">
        <v>0.5</v>
      </c>
      <c r="P450" s="43">
        <f t="shared" si="58"/>
        <v>36.200000000000003</v>
      </c>
      <c r="Q450" s="44">
        <v>130</v>
      </c>
      <c r="R450" s="45">
        <v>0</v>
      </c>
      <c r="S450" s="32">
        <f t="shared" si="61"/>
        <v>56472</v>
      </c>
      <c r="T450" s="33">
        <f t="shared" si="59"/>
        <v>20443</v>
      </c>
      <c r="U450" s="34">
        <f t="shared" si="62"/>
        <v>76915</v>
      </c>
      <c r="V450" s="35">
        <f t="shared" si="63"/>
        <v>0</v>
      </c>
      <c r="W450" s="35">
        <f t="shared" si="60"/>
        <v>0</v>
      </c>
      <c r="X450" s="36">
        <f t="shared" si="65"/>
        <v>0</v>
      </c>
      <c r="Y450" s="37">
        <f t="shared" si="64"/>
        <v>76915</v>
      </c>
    </row>
    <row r="451" spans="1:25" s="2" customFormat="1" x14ac:dyDescent="0.25">
      <c r="A451" s="40" t="s">
        <v>20</v>
      </c>
      <c r="B451" s="38" t="s">
        <v>751</v>
      </c>
      <c r="C451" s="38" t="s">
        <v>1096</v>
      </c>
      <c r="D451" s="38">
        <v>46854444</v>
      </c>
      <c r="E451" s="39" t="s">
        <v>1097</v>
      </c>
      <c r="F451" s="38">
        <v>710253834</v>
      </c>
      <c r="G451" s="39" t="s">
        <v>1098</v>
      </c>
      <c r="H451" s="38" t="s">
        <v>20</v>
      </c>
      <c r="I451" s="39" t="s">
        <v>77</v>
      </c>
      <c r="J451" s="39" t="s">
        <v>319</v>
      </c>
      <c r="K451" s="39" t="s">
        <v>1099</v>
      </c>
      <c r="L451" s="26" t="b">
        <f t="shared" si="57"/>
        <v>0</v>
      </c>
      <c r="M451" s="41"/>
      <c r="N451" s="42">
        <v>6</v>
      </c>
      <c r="O451" s="28">
        <v>0</v>
      </c>
      <c r="P451" s="43">
        <f t="shared" si="58"/>
        <v>6</v>
      </c>
      <c r="Q451" s="44">
        <v>60</v>
      </c>
      <c r="R451" s="45">
        <v>0</v>
      </c>
      <c r="S451" s="32">
        <f t="shared" si="61"/>
        <v>4320</v>
      </c>
      <c r="T451" s="33">
        <f t="shared" si="59"/>
        <v>1564</v>
      </c>
      <c r="U451" s="34">
        <f t="shared" si="62"/>
        <v>5884</v>
      </c>
      <c r="V451" s="35">
        <f t="shared" si="63"/>
        <v>0</v>
      </c>
      <c r="W451" s="35">
        <f t="shared" si="60"/>
        <v>0</v>
      </c>
      <c r="X451" s="36">
        <f t="shared" si="65"/>
        <v>0</v>
      </c>
      <c r="Y451" s="37">
        <f t="shared" si="64"/>
        <v>5884</v>
      </c>
    </row>
    <row r="452" spans="1:25" s="50" customFormat="1" x14ac:dyDescent="0.25">
      <c r="A452" s="40" t="s">
        <v>20</v>
      </c>
      <c r="B452" s="38" t="s">
        <v>751</v>
      </c>
      <c r="C452" s="38" t="s">
        <v>1100</v>
      </c>
      <c r="D452" s="38">
        <v>45333777</v>
      </c>
      <c r="E452" s="39" t="s">
        <v>1101</v>
      </c>
      <c r="F452" s="38">
        <v>42361664</v>
      </c>
      <c r="G452" s="39" t="s">
        <v>1102</v>
      </c>
      <c r="H452" s="38" t="s">
        <v>20</v>
      </c>
      <c r="I452" s="39" t="s">
        <v>48</v>
      </c>
      <c r="J452" s="39" t="s">
        <v>49</v>
      </c>
      <c r="K452" s="39" t="s">
        <v>1103</v>
      </c>
      <c r="L452" s="26" t="b">
        <f t="shared" si="57"/>
        <v>0</v>
      </c>
      <c r="M452" s="41"/>
      <c r="N452" s="42">
        <v>25.1</v>
      </c>
      <c r="O452" s="28">
        <v>0</v>
      </c>
      <c r="P452" s="43">
        <f t="shared" si="58"/>
        <v>25.1</v>
      </c>
      <c r="Q452" s="44">
        <v>130</v>
      </c>
      <c r="R452" s="45">
        <v>0</v>
      </c>
      <c r="S452" s="32">
        <f t="shared" si="61"/>
        <v>39156</v>
      </c>
      <c r="T452" s="33">
        <f t="shared" si="59"/>
        <v>14174</v>
      </c>
      <c r="U452" s="34">
        <f t="shared" si="62"/>
        <v>53330</v>
      </c>
      <c r="V452" s="35">
        <f t="shared" si="63"/>
        <v>0</v>
      </c>
      <c r="W452" s="35">
        <f t="shared" si="60"/>
        <v>0</v>
      </c>
      <c r="X452" s="36">
        <f t="shared" si="65"/>
        <v>0</v>
      </c>
      <c r="Y452" s="37">
        <f t="shared" si="64"/>
        <v>53330</v>
      </c>
    </row>
    <row r="453" spans="1:25" s="50" customFormat="1" x14ac:dyDescent="0.25">
      <c r="A453" s="40" t="s">
        <v>20</v>
      </c>
      <c r="B453" s="38" t="s">
        <v>751</v>
      </c>
      <c r="C453" s="38" t="s">
        <v>1104</v>
      </c>
      <c r="D453" s="38">
        <v>45477922</v>
      </c>
      <c r="E453" s="39" t="s">
        <v>1105</v>
      </c>
      <c r="F453" s="38">
        <v>50749846</v>
      </c>
      <c r="G453" s="39" t="s">
        <v>1106</v>
      </c>
      <c r="H453" s="38" t="s">
        <v>20</v>
      </c>
      <c r="I453" s="39" t="s">
        <v>79</v>
      </c>
      <c r="J453" s="39" t="s">
        <v>296</v>
      </c>
      <c r="K453" s="39" t="s">
        <v>1107</v>
      </c>
      <c r="L453" s="26" t="b">
        <f t="shared" ref="L453:L516" si="66">F453=D453</f>
        <v>0</v>
      </c>
      <c r="M453" s="41"/>
      <c r="N453" s="42">
        <v>5</v>
      </c>
      <c r="O453" s="28">
        <v>0</v>
      </c>
      <c r="P453" s="43">
        <f t="shared" ref="P453:P516" si="67">N453+O453</f>
        <v>5</v>
      </c>
      <c r="Q453" s="44">
        <v>60</v>
      </c>
      <c r="R453" s="45">
        <v>0</v>
      </c>
      <c r="S453" s="32">
        <f t="shared" si="61"/>
        <v>3600</v>
      </c>
      <c r="T453" s="33">
        <f t="shared" ref="T453:T516" si="68">ROUND(S453*IF(B453="K",0.3595,0.362),0)</f>
        <v>1303</v>
      </c>
      <c r="U453" s="34">
        <f t="shared" si="62"/>
        <v>4903</v>
      </c>
      <c r="V453" s="35">
        <f t="shared" si="63"/>
        <v>0</v>
      </c>
      <c r="W453" s="35">
        <f t="shared" ref="W453:W516" si="69">ROUND(V453*IF(B453="K",0.3595,0.362),0)</f>
        <v>0</v>
      </c>
      <c r="X453" s="36">
        <f t="shared" si="65"/>
        <v>0</v>
      </c>
      <c r="Y453" s="37">
        <f t="shared" si="64"/>
        <v>4903</v>
      </c>
    </row>
    <row r="454" spans="1:25" s="2" customFormat="1" x14ac:dyDescent="0.25">
      <c r="A454" s="40" t="s">
        <v>20</v>
      </c>
      <c r="B454" s="38" t="s">
        <v>751</v>
      </c>
      <c r="C454" s="38" t="s">
        <v>1108</v>
      </c>
      <c r="D454" s="38">
        <v>47326824</v>
      </c>
      <c r="E454" s="39" t="s">
        <v>1109</v>
      </c>
      <c r="F454" s="38">
        <v>30804663</v>
      </c>
      <c r="G454" s="39" t="s">
        <v>1110</v>
      </c>
      <c r="H454" s="38" t="s">
        <v>20</v>
      </c>
      <c r="I454" s="39" t="s">
        <v>25</v>
      </c>
      <c r="J454" s="39" t="s">
        <v>619</v>
      </c>
      <c r="K454" s="39" t="s">
        <v>1111</v>
      </c>
      <c r="L454" s="26" t="b">
        <f t="shared" si="66"/>
        <v>0</v>
      </c>
      <c r="M454" s="41"/>
      <c r="N454" s="42">
        <v>37</v>
      </c>
      <c r="O454" s="28">
        <v>0</v>
      </c>
      <c r="P454" s="43">
        <f t="shared" si="67"/>
        <v>37</v>
      </c>
      <c r="Q454" s="44">
        <v>130</v>
      </c>
      <c r="R454" s="45">
        <v>0</v>
      </c>
      <c r="S454" s="32">
        <f t="shared" ref="S454:S517" si="70">ROUND(P454*Q454*12,0)</f>
        <v>57720</v>
      </c>
      <c r="T454" s="33">
        <f t="shared" si="68"/>
        <v>20895</v>
      </c>
      <c r="U454" s="34">
        <f t="shared" ref="U454:U517" si="71">S454+T454</f>
        <v>78615</v>
      </c>
      <c r="V454" s="35">
        <f t="shared" ref="V454:V517" si="72">ROUND(P454*R454*12,0)</f>
        <v>0</v>
      </c>
      <c r="W454" s="35">
        <f t="shared" si="69"/>
        <v>0</v>
      </c>
      <c r="X454" s="36">
        <f t="shared" si="65"/>
        <v>0</v>
      </c>
      <c r="Y454" s="37">
        <f t="shared" ref="Y454:Y517" si="73">U454+X454</f>
        <v>78615</v>
      </c>
    </row>
    <row r="455" spans="1:25" s="2" customFormat="1" x14ac:dyDescent="0.25">
      <c r="A455" s="40" t="s">
        <v>20</v>
      </c>
      <c r="B455" s="38" t="s">
        <v>751</v>
      </c>
      <c r="C455" s="38" t="s">
        <v>1112</v>
      </c>
      <c r="D455" s="38">
        <v>46427856</v>
      </c>
      <c r="E455" s="39" t="s">
        <v>1113</v>
      </c>
      <c r="F455" s="38">
        <v>710257252</v>
      </c>
      <c r="G455" s="39" t="s">
        <v>1114</v>
      </c>
      <c r="H455" s="38" t="s">
        <v>20</v>
      </c>
      <c r="I455" s="39" t="s">
        <v>79</v>
      </c>
      <c r="J455" s="39" t="s">
        <v>414</v>
      </c>
      <c r="K455" s="39" t="s">
        <v>1115</v>
      </c>
      <c r="L455" s="26" t="b">
        <f t="shared" si="66"/>
        <v>0</v>
      </c>
      <c r="M455" s="41"/>
      <c r="N455" s="42">
        <v>5</v>
      </c>
      <c r="O455" s="28">
        <v>0</v>
      </c>
      <c r="P455" s="43">
        <f t="shared" si="67"/>
        <v>5</v>
      </c>
      <c r="Q455" s="44">
        <v>60</v>
      </c>
      <c r="R455" s="45">
        <v>0</v>
      </c>
      <c r="S455" s="32">
        <f t="shared" si="70"/>
        <v>3600</v>
      </c>
      <c r="T455" s="33">
        <f t="shared" si="68"/>
        <v>1303</v>
      </c>
      <c r="U455" s="34">
        <f t="shared" si="71"/>
        <v>4903</v>
      </c>
      <c r="V455" s="35">
        <f t="shared" si="72"/>
        <v>0</v>
      </c>
      <c r="W455" s="35">
        <f t="shared" si="69"/>
        <v>0</v>
      </c>
      <c r="X455" s="36">
        <f t="shared" si="65"/>
        <v>0</v>
      </c>
      <c r="Y455" s="37">
        <f t="shared" si="73"/>
        <v>4903</v>
      </c>
    </row>
    <row r="456" spans="1:25" s="2" customFormat="1" x14ac:dyDescent="0.25">
      <c r="A456" s="40" t="s">
        <v>20</v>
      </c>
      <c r="B456" s="38" t="s">
        <v>751</v>
      </c>
      <c r="C456" s="38" t="s">
        <v>1116</v>
      </c>
      <c r="D456" s="38">
        <v>42414911</v>
      </c>
      <c r="E456" s="39" t="s">
        <v>1117</v>
      </c>
      <c r="F456" s="38">
        <v>42448727</v>
      </c>
      <c r="G456" s="39" t="s">
        <v>786</v>
      </c>
      <c r="H456" s="38" t="s">
        <v>20</v>
      </c>
      <c r="I456" s="39" t="s">
        <v>77</v>
      </c>
      <c r="J456" s="39" t="s">
        <v>342</v>
      </c>
      <c r="K456" s="39" t="s">
        <v>1118</v>
      </c>
      <c r="L456" s="26" t="b">
        <f t="shared" si="66"/>
        <v>0</v>
      </c>
      <c r="M456" s="41"/>
      <c r="N456" s="42">
        <v>7</v>
      </c>
      <c r="O456" s="28">
        <v>0</v>
      </c>
      <c r="P456" s="43">
        <f t="shared" si="67"/>
        <v>7</v>
      </c>
      <c r="Q456" s="44">
        <v>60</v>
      </c>
      <c r="R456" s="45">
        <v>0</v>
      </c>
      <c r="S456" s="32">
        <f t="shared" si="70"/>
        <v>5040</v>
      </c>
      <c r="T456" s="33">
        <f t="shared" si="68"/>
        <v>1824</v>
      </c>
      <c r="U456" s="34">
        <f t="shared" si="71"/>
        <v>6864</v>
      </c>
      <c r="V456" s="35">
        <f t="shared" si="72"/>
        <v>0</v>
      </c>
      <c r="W456" s="35">
        <f t="shared" si="69"/>
        <v>0</v>
      </c>
      <c r="X456" s="36">
        <f t="shared" si="65"/>
        <v>0</v>
      </c>
      <c r="Y456" s="37">
        <f t="shared" si="73"/>
        <v>6864</v>
      </c>
    </row>
    <row r="457" spans="1:25" s="2" customFormat="1" x14ac:dyDescent="0.25">
      <c r="A457" s="40" t="s">
        <v>20</v>
      </c>
      <c r="B457" s="38" t="s">
        <v>751</v>
      </c>
      <c r="C457" s="38" t="s">
        <v>1119</v>
      </c>
      <c r="D457" s="38">
        <v>45644136</v>
      </c>
      <c r="E457" s="39" t="s">
        <v>1120</v>
      </c>
      <c r="F457" s="38">
        <v>51001128</v>
      </c>
      <c r="G457" s="39" t="s">
        <v>993</v>
      </c>
      <c r="H457" s="38" t="s">
        <v>20</v>
      </c>
      <c r="I457" s="39" t="s">
        <v>79</v>
      </c>
      <c r="J457" s="39" t="s">
        <v>296</v>
      </c>
      <c r="K457" s="39" t="s">
        <v>1121</v>
      </c>
      <c r="L457" s="26" t="b">
        <f t="shared" si="66"/>
        <v>0</v>
      </c>
      <c r="M457" s="41"/>
      <c r="N457" s="42">
        <v>0</v>
      </c>
      <c r="O457" s="28">
        <v>6.5</v>
      </c>
      <c r="P457" s="43">
        <f t="shared" si="67"/>
        <v>6.5</v>
      </c>
      <c r="Q457" s="44">
        <v>60</v>
      </c>
      <c r="R457" s="45">
        <v>0</v>
      </c>
      <c r="S457" s="32">
        <f t="shared" si="70"/>
        <v>4680</v>
      </c>
      <c r="T457" s="33">
        <f t="shared" si="68"/>
        <v>1694</v>
      </c>
      <c r="U457" s="34">
        <f t="shared" si="71"/>
        <v>6374</v>
      </c>
      <c r="V457" s="35">
        <f t="shared" si="72"/>
        <v>0</v>
      </c>
      <c r="W457" s="35">
        <f t="shared" si="69"/>
        <v>0</v>
      </c>
      <c r="X457" s="36">
        <f t="shared" si="65"/>
        <v>0</v>
      </c>
      <c r="Y457" s="37">
        <f t="shared" si="73"/>
        <v>6374</v>
      </c>
    </row>
    <row r="458" spans="1:25" s="2" customFormat="1" x14ac:dyDescent="0.25">
      <c r="A458" s="40" t="s">
        <v>20</v>
      </c>
      <c r="B458" s="38" t="s">
        <v>751</v>
      </c>
      <c r="C458" s="38" t="s">
        <v>1122</v>
      </c>
      <c r="D458" s="38">
        <v>47425016</v>
      </c>
      <c r="E458" s="39" t="s">
        <v>1123</v>
      </c>
      <c r="F458" s="38">
        <v>710259743</v>
      </c>
      <c r="G458" s="39" t="s">
        <v>1124</v>
      </c>
      <c r="H458" s="38" t="s">
        <v>20</v>
      </c>
      <c r="I458" s="39" t="s">
        <v>79</v>
      </c>
      <c r="J458" s="39" t="s">
        <v>79</v>
      </c>
      <c r="K458" s="39" t="s">
        <v>1125</v>
      </c>
      <c r="L458" s="26" t="b">
        <f t="shared" si="66"/>
        <v>0</v>
      </c>
      <c r="M458" s="41"/>
      <c r="N458" s="42">
        <v>5</v>
      </c>
      <c r="O458" s="28">
        <v>0</v>
      </c>
      <c r="P458" s="43">
        <f t="shared" si="67"/>
        <v>5</v>
      </c>
      <c r="Q458" s="44">
        <v>60</v>
      </c>
      <c r="R458" s="45">
        <v>0</v>
      </c>
      <c r="S458" s="32">
        <f t="shared" si="70"/>
        <v>3600</v>
      </c>
      <c r="T458" s="33">
        <f t="shared" si="68"/>
        <v>1303</v>
      </c>
      <c r="U458" s="34">
        <f t="shared" si="71"/>
        <v>4903</v>
      </c>
      <c r="V458" s="35">
        <f t="shared" si="72"/>
        <v>0</v>
      </c>
      <c r="W458" s="35">
        <f t="shared" si="69"/>
        <v>0</v>
      </c>
      <c r="X458" s="36">
        <f t="shared" si="65"/>
        <v>0</v>
      </c>
      <c r="Y458" s="37">
        <f t="shared" si="73"/>
        <v>4903</v>
      </c>
    </row>
    <row r="459" spans="1:25" s="2" customFormat="1" x14ac:dyDescent="0.25">
      <c r="A459" s="40" t="s">
        <v>20</v>
      </c>
      <c r="B459" s="38" t="s">
        <v>751</v>
      </c>
      <c r="C459" s="38" t="s">
        <v>1126</v>
      </c>
      <c r="D459" s="38">
        <v>47706520</v>
      </c>
      <c r="E459" s="39" t="s">
        <v>1127</v>
      </c>
      <c r="F459" s="38">
        <v>710259729</v>
      </c>
      <c r="G459" s="39" t="s">
        <v>786</v>
      </c>
      <c r="H459" s="38" t="s">
        <v>20</v>
      </c>
      <c r="I459" s="39" t="s">
        <v>48</v>
      </c>
      <c r="J459" s="39" t="s">
        <v>49</v>
      </c>
      <c r="K459" s="39" t="s">
        <v>1128</v>
      </c>
      <c r="L459" s="26" t="b">
        <f t="shared" si="66"/>
        <v>0</v>
      </c>
      <c r="M459" s="41"/>
      <c r="N459" s="42">
        <v>3</v>
      </c>
      <c r="O459" s="28">
        <v>0</v>
      </c>
      <c r="P459" s="43">
        <f t="shared" si="67"/>
        <v>3</v>
      </c>
      <c r="Q459" s="44">
        <v>130</v>
      </c>
      <c r="R459" s="45">
        <v>0</v>
      </c>
      <c r="S459" s="32">
        <f t="shared" si="70"/>
        <v>4680</v>
      </c>
      <c r="T459" s="33">
        <f t="shared" si="68"/>
        <v>1694</v>
      </c>
      <c r="U459" s="34">
        <f t="shared" si="71"/>
        <v>6374</v>
      </c>
      <c r="V459" s="35">
        <f t="shared" si="72"/>
        <v>0</v>
      </c>
      <c r="W459" s="35">
        <f t="shared" si="69"/>
        <v>0</v>
      </c>
      <c r="X459" s="36">
        <f t="shared" si="65"/>
        <v>0</v>
      </c>
      <c r="Y459" s="37">
        <f t="shared" si="73"/>
        <v>6374</v>
      </c>
    </row>
    <row r="460" spans="1:25" s="2" customFormat="1" x14ac:dyDescent="0.25">
      <c r="A460" s="40" t="s">
        <v>20</v>
      </c>
      <c r="B460" s="38" t="s">
        <v>751</v>
      </c>
      <c r="C460" s="38" t="s">
        <v>1129</v>
      </c>
      <c r="D460" s="38">
        <v>42266513</v>
      </c>
      <c r="E460" s="39" t="s">
        <v>1130</v>
      </c>
      <c r="F460" s="38">
        <v>42448484</v>
      </c>
      <c r="G460" s="39" t="s">
        <v>1131</v>
      </c>
      <c r="H460" s="38" t="s">
        <v>20</v>
      </c>
      <c r="I460" s="39" t="s">
        <v>48</v>
      </c>
      <c r="J460" s="39" t="s">
        <v>49</v>
      </c>
      <c r="K460" s="39" t="s">
        <v>1132</v>
      </c>
      <c r="L460" s="26" t="b">
        <f t="shared" si="66"/>
        <v>0</v>
      </c>
      <c r="M460" s="41"/>
      <c r="N460" s="42">
        <v>43.1</v>
      </c>
      <c r="O460" s="28">
        <v>3.1</v>
      </c>
      <c r="P460" s="43">
        <f t="shared" si="67"/>
        <v>46.2</v>
      </c>
      <c r="Q460" s="44">
        <v>130</v>
      </c>
      <c r="R460" s="45">
        <v>0</v>
      </c>
      <c r="S460" s="32">
        <f t="shared" si="70"/>
        <v>72072</v>
      </c>
      <c r="T460" s="33">
        <f t="shared" si="68"/>
        <v>26090</v>
      </c>
      <c r="U460" s="34">
        <f t="shared" si="71"/>
        <v>98162</v>
      </c>
      <c r="V460" s="35">
        <f t="shared" si="72"/>
        <v>0</v>
      </c>
      <c r="W460" s="35">
        <f t="shared" si="69"/>
        <v>0</v>
      </c>
      <c r="X460" s="36">
        <f t="shared" si="65"/>
        <v>0</v>
      </c>
      <c r="Y460" s="37">
        <f t="shared" si="73"/>
        <v>98162</v>
      </c>
    </row>
    <row r="461" spans="1:25" s="2" customFormat="1" x14ac:dyDescent="0.25">
      <c r="A461" s="40" t="s">
        <v>20</v>
      </c>
      <c r="B461" s="38" t="s">
        <v>751</v>
      </c>
      <c r="C461" s="38" t="s">
        <v>1129</v>
      </c>
      <c r="D461" s="38">
        <v>42266513</v>
      </c>
      <c r="E461" s="39" t="s">
        <v>1130</v>
      </c>
      <c r="F461" s="38">
        <v>53507339</v>
      </c>
      <c r="G461" s="39" t="s">
        <v>1133</v>
      </c>
      <c r="H461" s="38" t="s">
        <v>20</v>
      </c>
      <c r="I461" s="39" t="s">
        <v>25</v>
      </c>
      <c r="J461" s="39" t="s">
        <v>41</v>
      </c>
      <c r="K461" s="39" t="s">
        <v>1134</v>
      </c>
      <c r="L461" s="26" t="b">
        <f t="shared" si="66"/>
        <v>0</v>
      </c>
      <c r="M461" s="41"/>
      <c r="N461" s="42">
        <v>8</v>
      </c>
      <c r="O461" s="28">
        <v>0.8</v>
      </c>
      <c r="P461" s="43">
        <f t="shared" si="67"/>
        <v>8.8000000000000007</v>
      </c>
      <c r="Q461" s="44">
        <v>130</v>
      </c>
      <c r="R461" s="45">
        <v>0</v>
      </c>
      <c r="S461" s="32">
        <f t="shared" si="70"/>
        <v>13728</v>
      </c>
      <c r="T461" s="33">
        <f t="shared" si="68"/>
        <v>4970</v>
      </c>
      <c r="U461" s="34">
        <f t="shared" si="71"/>
        <v>18698</v>
      </c>
      <c r="V461" s="35">
        <f t="shared" si="72"/>
        <v>0</v>
      </c>
      <c r="W461" s="35">
        <f t="shared" si="69"/>
        <v>0</v>
      </c>
      <c r="X461" s="36">
        <f t="shared" si="65"/>
        <v>0</v>
      </c>
      <c r="Y461" s="37">
        <f t="shared" si="73"/>
        <v>18698</v>
      </c>
    </row>
    <row r="462" spans="1:25" s="2" customFormat="1" ht="30" x14ac:dyDescent="0.25">
      <c r="A462" s="40" t="s">
        <v>20</v>
      </c>
      <c r="B462" s="38" t="s">
        <v>751</v>
      </c>
      <c r="C462" s="38" t="s">
        <v>1129</v>
      </c>
      <c r="D462" s="38">
        <v>42266513</v>
      </c>
      <c r="E462" s="47" t="s">
        <v>1130</v>
      </c>
      <c r="F462" s="38">
        <v>57133191</v>
      </c>
      <c r="G462" s="48" t="s">
        <v>1135</v>
      </c>
      <c r="H462" s="38" t="s">
        <v>20</v>
      </c>
      <c r="I462" s="47" t="s">
        <v>25</v>
      </c>
      <c r="J462" s="47" t="s">
        <v>41</v>
      </c>
      <c r="K462" s="47" t="s">
        <v>1134</v>
      </c>
      <c r="L462" s="26" t="b">
        <f t="shared" si="66"/>
        <v>0</v>
      </c>
      <c r="M462" s="41"/>
      <c r="N462" s="42">
        <v>4</v>
      </c>
      <c r="O462" s="28">
        <v>0</v>
      </c>
      <c r="P462" s="43">
        <f t="shared" si="67"/>
        <v>4</v>
      </c>
      <c r="Q462" s="44">
        <v>130</v>
      </c>
      <c r="R462" s="45">
        <v>0</v>
      </c>
      <c r="S462" s="32">
        <f t="shared" si="70"/>
        <v>6240</v>
      </c>
      <c r="T462" s="33">
        <f t="shared" si="68"/>
        <v>2259</v>
      </c>
      <c r="U462" s="34">
        <f t="shared" si="71"/>
        <v>8499</v>
      </c>
      <c r="V462" s="35">
        <f t="shared" si="72"/>
        <v>0</v>
      </c>
      <c r="W462" s="35">
        <f t="shared" si="69"/>
        <v>0</v>
      </c>
      <c r="X462" s="36">
        <f t="shared" si="65"/>
        <v>0</v>
      </c>
      <c r="Y462" s="37">
        <f t="shared" si="73"/>
        <v>8499</v>
      </c>
    </row>
    <row r="463" spans="1:25" s="2" customFormat="1" x14ac:dyDescent="0.25">
      <c r="A463" s="40" t="s">
        <v>20</v>
      </c>
      <c r="B463" s="38" t="s">
        <v>751</v>
      </c>
      <c r="C463" s="38" t="s">
        <v>1136</v>
      </c>
      <c r="D463" s="38">
        <v>90000303</v>
      </c>
      <c r="E463" s="39" t="s">
        <v>1137</v>
      </c>
      <c r="F463" s="38">
        <v>30868645</v>
      </c>
      <c r="G463" s="39" t="s">
        <v>1138</v>
      </c>
      <c r="H463" s="38" t="s">
        <v>20</v>
      </c>
      <c r="I463" s="39" t="s">
        <v>25</v>
      </c>
      <c r="J463" s="39" t="s">
        <v>41</v>
      </c>
      <c r="K463" s="39" t="s">
        <v>1134</v>
      </c>
      <c r="L463" s="26" t="b">
        <f t="shared" si="66"/>
        <v>0</v>
      </c>
      <c r="M463" s="41"/>
      <c r="N463" s="42">
        <v>6.7</v>
      </c>
      <c r="O463" s="28">
        <v>0</v>
      </c>
      <c r="P463" s="43">
        <f t="shared" si="67"/>
        <v>6.7</v>
      </c>
      <c r="Q463" s="44">
        <v>130</v>
      </c>
      <c r="R463" s="45">
        <v>0</v>
      </c>
      <c r="S463" s="32">
        <f t="shared" si="70"/>
        <v>10452</v>
      </c>
      <c r="T463" s="33">
        <f t="shared" si="68"/>
        <v>3784</v>
      </c>
      <c r="U463" s="34">
        <f t="shared" si="71"/>
        <v>14236</v>
      </c>
      <c r="V463" s="35">
        <f t="shared" si="72"/>
        <v>0</v>
      </c>
      <c r="W463" s="35">
        <f t="shared" si="69"/>
        <v>0</v>
      </c>
      <c r="X463" s="36">
        <f t="shared" si="65"/>
        <v>0</v>
      </c>
      <c r="Y463" s="37">
        <f t="shared" si="73"/>
        <v>14236</v>
      </c>
    </row>
    <row r="464" spans="1:25" s="2" customFormat="1" x14ac:dyDescent="0.25">
      <c r="A464" s="40" t="s">
        <v>20</v>
      </c>
      <c r="B464" s="38" t="s">
        <v>751</v>
      </c>
      <c r="C464" s="38" t="s">
        <v>1136</v>
      </c>
      <c r="D464" s="38">
        <v>90000303</v>
      </c>
      <c r="E464" s="39" t="s">
        <v>1137</v>
      </c>
      <c r="F464" s="38">
        <v>31789188</v>
      </c>
      <c r="G464" s="39" t="s">
        <v>788</v>
      </c>
      <c r="H464" s="38" t="s">
        <v>20</v>
      </c>
      <c r="I464" s="39" t="s">
        <v>25</v>
      </c>
      <c r="J464" s="39" t="s">
        <v>41</v>
      </c>
      <c r="K464" s="39" t="s">
        <v>1134</v>
      </c>
      <c r="L464" s="26" t="b">
        <f t="shared" si="66"/>
        <v>0</v>
      </c>
      <c r="M464" s="41"/>
      <c r="N464" s="42">
        <v>31</v>
      </c>
      <c r="O464" s="28">
        <v>0.5</v>
      </c>
      <c r="P464" s="43">
        <f t="shared" si="67"/>
        <v>31.5</v>
      </c>
      <c r="Q464" s="44">
        <v>130</v>
      </c>
      <c r="R464" s="45">
        <v>0</v>
      </c>
      <c r="S464" s="32">
        <f t="shared" si="70"/>
        <v>49140</v>
      </c>
      <c r="T464" s="33">
        <f t="shared" si="68"/>
        <v>17789</v>
      </c>
      <c r="U464" s="34">
        <f t="shared" si="71"/>
        <v>66929</v>
      </c>
      <c r="V464" s="35">
        <f t="shared" si="72"/>
        <v>0</v>
      </c>
      <c r="W464" s="35">
        <f t="shared" si="69"/>
        <v>0</v>
      </c>
      <c r="X464" s="36">
        <f t="shared" si="65"/>
        <v>0</v>
      </c>
      <c r="Y464" s="37">
        <f t="shared" si="73"/>
        <v>66929</v>
      </c>
    </row>
    <row r="465" spans="1:25" s="46" customFormat="1" x14ac:dyDescent="0.25">
      <c r="A465" s="40" t="s">
        <v>20</v>
      </c>
      <c r="B465" s="38" t="s">
        <v>751</v>
      </c>
      <c r="C465" s="38" t="s">
        <v>1136</v>
      </c>
      <c r="D465" s="38">
        <v>90000303</v>
      </c>
      <c r="E465" s="39" t="s">
        <v>1137</v>
      </c>
      <c r="F465" s="38">
        <v>55118020</v>
      </c>
      <c r="G465" s="39" t="s">
        <v>993</v>
      </c>
      <c r="H465" s="38" t="s">
        <v>20</v>
      </c>
      <c r="I465" s="39" t="s">
        <v>44</v>
      </c>
      <c r="J465" s="39" t="s">
        <v>41</v>
      </c>
      <c r="K465" s="39" t="s">
        <v>1134</v>
      </c>
      <c r="L465" s="26" t="b">
        <f t="shared" si="66"/>
        <v>0</v>
      </c>
      <c r="M465" s="41"/>
      <c r="N465" s="42">
        <v>0</v>
      </c>
      <c r="O465" s="28">
        <v>5.5</v>
      </c>
      <c r="P465" s="43">
        <f t="shared" si="67"/>
        <v>5.5</v>
      </c>
      <c r="Q465" s="44">
        <v>130</v>
      </c>
      <c r="R465" s="45">
        <v>0</v>
      </c>
      <c r="S465" s="32">
        <f t="shared" si="70"/>
        <v>8580</v>
      </c>
      <c r="T465" s="33">
        <f t="shared" si="68"/>
        <v>3106</v>
      </c>
      <c r="U465" s="34">
        <f t="shared" si="71"/>
        <v>11686</v>
      </c>
      <c r="V465" s="35">
        <f t="shared" si="72"/>
        <v>0</v>
      </c>
      <c r="W465" s="35">
        <f t="shared" si="69"/>
        <v>0</v>
      </c>
      <c r="X465" s="36">
        <f t="shared" si="65"/>
        <v>0</v>
      </c>
      <c r="Y465" s="37">
        <f t="shared" si="73"/>
        <v>11686</v>
      </c>
    </row>
    <row r="466" spans="1:25" s="2" customFormat="1" x14ac:dyDescent="0.25">
      <c r="A466" s="40" t="s">
        <v>20</v>
      </c>
      <c r="B466" s="38" t="s">
        <v>751</v>
      </c>
      <c r="C466" s="38" t="s">
        <v>1139</v>
      </c>
      <c r="D466" s="38">
        <v>50073893</v>
      </c>
      <c r="E466" s="39" t="s">
        <v>1140</v>
      </c>
      <c r="F466" s="38">
        <v>891657</v>
      </c>
      <c r="G466" s="39" t="s">
        <v>1141</v>
      </c>
      <c r="H466" s="38" t="s">
        <v>20</v>
      </c>
      <c r="I466" s="39" t="s">
        <v>25</v>
      </c>
      <c r="J466" s="39" t="s">
        <v>594</v>
      </c>
      <c r="K466" s="39" t="s">
        <v>1142</v>
      </c>
      <c r="L466" s="26" t="b">
        <f t="shared" si="66"/>
        <v>0</v>
      </c>
      <c r="M466" s="41"/>
      <c r="N466" s="42">
        <v>35</v>
      </c>
      <c r="O466" s="28">
        <v>0</v>
      </c>
      <c r="P466" s="43">
        <f t="shared" si="67"/>
        <v>35</v>
      </c>
      <c r="Q466" s="44">
        <v>130</v>
      </c>
      <c r="R466" s="45">
        <v>0</v>
      </c>
      <c r="S466" s="32">
        <f t="shared" si="70"/>
        <v>54600</v>
      </c>
      <c r="T466" s="33">
        <f t="shared" si="68"/>
        <v>19765</v>
      </c>
      <c r="U466" s="34">
        <f t="shared" si="71"/>
        <v>74365</v>
      </c>
      <c r="V466" s="35">
        <f t="shared" si="72"/>
        <v>0</v>
      </c>
      <c r="W466" s="35">
        <f t="shared" si="69"/>
        <v>0</v>
      </c>
      <c r="X466" s="36">
        <f t="shared" si="65"/>
        <v>0</v>
      </c>
      <c r="Y466" s="37">
        <f t="shared" si="73"/>
        <v>74365</v>
      </c>
    </row>
    <row r="467" spans="1:25" s="2" customFormat="1" x14ac:dyDescent="0.25">
      <c r="A467" s="40" t="s">
        <v>20</v>
      </c>
      <c r="B467" s="38" t="s">
        <v>751</v>
      </c>
      <c r="C467" s="38" t="s">
        <v>1143</v>
      </c>
      <c r="D467" s="38">
        <v>45744688</v>
      </c>
      <c r="E467" s="39" t="s">
        <v>1144</v>
      </c>
      <c r="F467" s="38">
        <v>54472342</v>
      </c>
      <c r="G467" s="39" t="s">
        <v>1145</v>
      </c>
      <c r="H467" s="38" t="s">
        <v>20</v>
      </c>
      <c r="I467" s="39" t="s">
        <v>38</v>
      </c>
      <c r="J467" s="39" t="s">
        <v>39</v>
      </c>
      <c r="K467" s="39" t="s">
        <v>1146</v>
      </c>
      <c r="L467" s="26" t="b">
        <f t="shared" si="66"/>
        <v>0</v>
      </c>
      <c r="M467" s="41"/>
      <c r="N467" s="42">
        <v>0</v>
      </c>
      <c r="O467" s="28">
        <v>4.0999999999999996</v>
      </c>
      <c r="P467" s="43">
        <f t="shared" si="67"/>
        <v>4.0999999999999996</v>
      </c>
      <c r="Q467" s="44">
        <v>130</v>
      </c>
      <c r="R467" s="45">
        <v>0</v>
      </c>
      <c r="S467" s="32">
        <f t="shared" si="70"/>
        <v>6396</v>
      </c>
      <c r="T467" s="33">
        <f t="shared" si="68"/>
        <v>2315</v>
      </c>
      <c r="U467" s="34">
        <f t="shared" si="71"/>
        <v>8711</v>
      </c>
      <c r="V467" s="35">
        <f t="shared" si="72"/>
        <v>0</v>
      </c>
      <c r="W467" s="35">
        <f t="shared" si="69"/>
        <v>0</v>
      </c>
      <c r="X467" s="36">
        <f t="shared" si="65"/>
        <v>0</v>
      </c>
      <c r="Y467" s="37">
        <f t="shared" si="73"/>
        <v>8711</v>
      </c>
    </row>
    <row r="468" spans="1:25" s="2" customFormat="1" x14ac:dyDescent="0.25">
      <c r="A468" s="40" t="s">
        <v>20</v>
      </c>
      <c r="B468" s="38" t="s">
        <v>751</v>
      </c>
      <c r="C468" s="38" t="s">
        <v>1147</v>
      </c>
      <c r="D468" s="38">
        <v>90000311</v>
      </c>
      <c r="E468" s="39" t="s">
        <v>1148</v>
      </c>
      <c r="F468" s="38">
        <v>50537431</v>
      </c>
      <c r="G468" s="39" t="s">
        <v>1149</v>
      </c>
      <c r="H468" s="38" t="s">
        <v>20</v>
      </c>
      <c r="I468" s="39" t="s">
        <v>48</v>
      </c>
      <c r="J468" s="39" t="s">
        <v>49</v>
      </c>
      <c r="K468" s="39" t="s">
        <v>50</v>
      </c>
      <c r="L468" s="26" t="b">
        <f t="shared" si="66"/>
        <v>0</v>
      </c>
      <c r="M468" s="41"/>
      <c r="N468" s="42">
        <v>11.7</v>
      </c>
      <c r="O468" s="28">
        <v>0</v>
      </c>
      <c r="P468" s="43">
        <f t="shared" si="67"/>
        <v>11.7</v>
      </c>
      <c r="Q468" s="44">
        <v>130</v>
      </c>
      <c r="R468" s="45">
        <v>0</v>
      </c>
      <c r="S468" s="32">
        <f t="shared" si="70"/>
        <v>18252</v>
      </c>
      <c r="T468" s="33">
        <f t="shared" si="68"/>
        <v>6607</v>
      </c>
      <c r="U468" s="34">
        <f t="shared" si="71"/>
        <v>24859</v>
      </c>
      <c r="V468" s="35">
        <f t="shared" si="72"/>
        <v>0</v>
      </c>
      <c r="W468" s="35">
        <f t="shared" si="69"/>
        <v>0</v>
      </c>
      <c r="X468" s="36">
        <f t="shared" si="65"/>
        <v>0</v>
      </c>
      <c r="Y468" s="37">
        <f t="shared" si="73"/>
        <v>24859</v>
      </c>
    </row>
    <row r="469" spans="1:25" s="2" customFormat="1" x14ac:dyDescent="0.25">
      <c r="A469" s="40" t="s">
        <v>20</v>
      </c>
      <c r="B469" s="38" t="s">
        <v>751</v>
      </c>
      <c r="C469" s="38" t="s">
        <v>1150</v>
      </c>
      <c r="D469" s="38">
        <v>50331884</v>
      </c>
      <c r="E469" s="39" t="s">
        <v>1151</v>
      </c>
      <c r="F469" s="38">
        <v>710267029</v>
      </c>
      <c r="G469" s="39" t="s">
        <v>1152</v>
      </c>
      <c r="H469" s="38" t="s">
        <v>20</v>
      </c>
      <c r="I469" s="39" t="s">
        <v>79</v>
      </c>
      <c r="J469" s="39" t="s">
        <v>79</v>
      </c>
      <c r="K469" s="39" t="s">
        <v>1153</v>
      </c>
      <c r="L469" s="26" t="b">
        <f t="shared" si="66"/>
        <v>0</v>
      </c>
      <c r="M469" s="41"/>
      <c r="N469" s="42">
        <v>4.7</v>
      </c>
      <c r="O469" s="28">
        <v>0</v>
      </c>
      <c r="P469" s="43">
        <f t="shared" si="67"/>
        <v>4.7</v>
      </c>
      <c r="Q469" s="44">
        <v>60</v>
      </c>
      <c r="R469" s="45">
        <v>0</v>
      </c>
      <c r="S469" s="32">
        <f t="shared" si="70"/>
        <v>3384</v>
      </c>
      <c r="T469" s="33">
        <f t="shared" si="68"/>
        <v>1225</v>
      </c>
      <c r="U469" s="34">
        <f t="shared" si="71"/>
        <v>4609</v>
      </c>
      <c r="V469" s="35">
        <f t="shared" si="72"/>
        <v>0</v>
      </c>
      <c r="W469" s="35">
        <f t="shared" si="69"/>
        <v>0</v>
      </c>
      <c r="X469" s="36">
        <f t="shared" si="65"/>
        <v>0</v>
      </c>
      <c r="Y469" s="37">
        <f t="shared" si="73"/>
        <v>4609</v>
      </c>
    </row>
    <row r="470" spans="1:25" s="2" customFormat="1" x14ac:dyDescent="0.25">
      <c r="A470" s="40" t="s">
        <v>20</v>
      </c>
      <c r="B470" s="38" t="s">
        <v>751</v>
      </c>
      <c r="C470" s="38" t="s">
        <v>1154</v>
      </c>
      <c r="D470" s="38">
        <v>50349872</v>
      </c>
      <c r="E470" s="39" t="s">
        <v>1155</v>
      </c>
      <c r="F470" s="38">
        <v>52590968</v>
      </c>
      <c r="G470" s="39" t="s">
        <v>788</v>
      </c>
      <c r="H470" s="38" t="s">
        <v>20</v>
      </c>
      <c r="I470" s="39" t="s">
        <v>77</v>
      </c>
      <c r="J470" s="39" t="s">
        <v>77</v>
      </c>
      <c r="K470" s="39" t="s">
        <v>1156</v>
      </c>
      <c r="L470" s="26" t="b">
        <f t="shared" si="66"/>
        <v>0</v>
      </c>
      <c r="M470" s="41"/>
      <c r="N470" s="42">
        <v>7.3</v>
      </c>
      <c r="O470" s="28">
        <v>0</v>
      </c>
      <c r="P470" s="43">
        <f t="shared" si="67"/>
        <v>7.3</v>
      </c>
      <c r="Q470" s="44">
        <v>60</v>
      </c>
      <c r="R470" s="45">
        <v>0</v>
      </c>
      <c r="S470" s="32">
        <f t="shared" si="70"/>
        <v>5256</v>
      </c>
      <c r="T470" s="33">
        <f t="shared" si="68"/>
        <v>1903</v>
      </c>
      <c r="U470" s="34">
        <f t="shared" si="71"/>
        <v>7159</v>
      </c>
      <c r="V470" s="35">
        <f t="shared" si="72"/>
        <v>0</v>
      </c>
      <c r="W470" s="35">
        <f t="shared" si="69"/>
        <v>0</v>
      </c>
      <c r="X470" s="36">
        <f t="shared" si="65"/>
        <v>0</v>
      </c>
      <c r="Y470" s="37">
        <f t="shared" si="73"/>
        <v>7159</v>
      </c>
    </row>
    <row r="471" spans="1:25" s="2" customFormat="1" x14ac:dyDescent="0.25">
      <c r="A471" s="40" t="s">
        <v>20</v>
      </c>
      <c r="B471" s="38" t="s">
        <v>751</v>
      </c>
      <c r="C471" s="38" t="s">
        <v>1157</v>
      </c>
      <c r="D471" s="38">
        <v>36687111</v>
      </c>
      <c r="E471" s="39" t="s">
        <v>1158</v>
      </c>
      <c r="F471" s="38">
        <v>710267835</v>
      </c>
      <c r="G471" s="39" t="s">
        <v>1159</v>
      </c>
      <c r="H471" s="38" t="s">
        <v>20</v>
      </c>
      <c r="I471" s="39" t="s">
        <v>48</v>
      </c>
      <c r="J471" s="39" t="s">
        <v>627</v>
      </c>
      <c r="K471" s="39" t="s">
        <v>1160</v>
      </c>
      <c r="L471" s="26" t="b">
        <f t="shared" si="66"/>
        <v>0</v>
      </c>
      <c r="M471" s="41"/>
      <c r="N471" s="42">
        <v>3</v>
      </c>
      <c r="O471" s="28">
        <v>0</v>
      </c>
      <c r="P471" s="43">
        <f t="shared" si="67"/>
        <v>3</v>
      </c>
      <c r="Q471" s="44">
        <v>130</v>
      </c>
      <c r="R471" s="45">
        <v>0</v>
      </c>
      <c r="S471" s="32">
        <f t="shared" si="70"/>
        <v>4680</v>
      </c>
      <c r="T471" s="33">
        <f t="shared" si="68"/>
        <v>1694</v>
      </c>
      <c r="U471" s="34">
        <f t="shared" si="71"/>
        <v>6374</v>
      </c>
      <c r="V471" s="35">
        <f t="shared" si="72"/>
        <v>0</v>
      </c>
      <c r="W471" s="35">
        <f t="shared" si="69"/>
        <v>0</v>
      </c>
      <c r="X471" s="36">
        <f t="shared" si="65"/>
        <v>0</v>
      </c>
      <c r="Y471" s="37">
        <f t="shared" si="73"/>
        <v>6374</v>
      </c>
    </row>
    <row r="472" spans="1:25" s="2" customFormat="1" x14ac:dyDescent="0.25">
      <c r="A472" s="40" t="s">
        <v>20</v>
      </c>
      <c r="B472" s="38" t="s">
        <v>751</v>
      </c>
      <c r="C472" s="38" t="s">
        <v>1161</v>
      </c>
      <c r="D472" s="38">
        <v>42362661</v>
      </c>
      <c r="E472" s="39" t="s">
        <v>1162</v>
      </c>
      <c r="F472" s="38">
        <v>710268092</v>
      </c>
      <c r="G472" s="39" t="s">
        <v>1163</v>
      </c>
      <c r="H472" s="38" t="s">
        <v>20</v>
      </c>
      <c r="I472" s="39" t="s">
        <v>44</v>
      </c>
      <c r="J472" s="39" t="s">
        <v>55</v>
      </c>
      <c r="K472" s="39" t="s">
        <v>1164</v>
      </c>
      <c r="L472" s="26" t="b">
        <f t="shared" si="66"/>
        <v>0</v>
      </c>
      <c r="M472" s="41"/>
      <c r="N472" s="42">
        <v>3</v>
      </c>
      <c r="O472" s="28">
        <v>0</v>
      </c>
      <c r="P472" s="43">
        <f t="shared" si="67"/>
        <v>3</v>
      </c>
      <c r="Q472" s="44">
        <v>130</v>
      </c>
      <c r="R472" s="45">
        <v>0</v>
      </c>
      <c r="S472" s="32">
        <f t="shared" si="70"/>
        <v>4680</v>
      </c>
      <c r="T472" s="33">
        <f t="shared" si="68"/>
        <v>1694</v>
      </c>
      <c r="U472" s="34">
        <f t="shared" si="71"/>
        <v>6374</v>
      </c>
      <c r="V472" s="35">
        <f t="shared" si="72"/>
        <v>0</v>
      </c>
      <c r="W472" s="35">
        <f t="shared" si="69"/>
        <v>0</v>
      </c>
      <c r="X472" s="36">
        <f t="shared" si="65"/>
        <v>0</v>
      </c>
      <c r="Y472" s="37">
        <f t="shared" si="73"/>
        <v>6374</v>
      </c>
    </row>
    <row r="473" spans="1:25" s="2" customFormat="1" x14ac:dyDescent="0.25">
      <c r="A473" s="40" t="s">
        <v>20</v>
      </c>
      <c r="B473" s="38" t="s">
        <v>751</v>
      </c>
      <c r="C473" s="38" t="s">
        <v>1165</v>
      </c>
      <c r="D473" s="38">
        <v>45694168</v>
      </c>
      <c r="E473" s="39" t="s">
        <v>1166</v>
      </c>
      <c r="F473" s="38">
        <v>52354075</v>
      </c>
      <c r="G473" s="39" t="s">
        <v>786</v>
      </c>
      <c r="H473" s="38" t="s">
        <v>20</v>
      </c>
      <c r="I473" s="39" t="s">
        <v>48</v>
      </c>
      <c r="J473" s="39" t="s">
        <v>49</v>
      </c>
      <c r="K473" s="39" t="s">
        <v>1167</v>
      </c>
      <c r="L473" s="26" t="b">
        <f t="shared" si="66"/>
        <v>0</v>
      </c>
      <c r="M473" s="41"/>
      <c r="N473" s="42">
        <v>20.100000000000001</v>
      </c>
      <c r="O473" s="28">
        <v>0</v>
      </c>
      <c r="P473" s="43">
        <f t="shared" si="67"/>
        <v>20.100000000000001</v>
      </c>
      <c r="Q473" s="44">
        <v>130</v>
      </c>
      <c r="R473" s="45">
        <v>0</v>
      </c>
      <c r="S473" s="32">
        <f t="shared" si="70"/>
        <v>31356</v>
      </c>
      <c r="T473" s="33">
        <f t="shared" si="68"/>
        <v>11351</v>
      </c>
      <c r="U473" s="34">
        <f t="shared" si="71"/>
        <v>42707</v>
      </c>
      <c r="V473" s="35">
        <f t="shared" si="72"/>
        <v>0</v>
      </c>
      <c r="W473" s="35">
        <f t="shared" si="69"/>
        <v>0</v>
      </c>
      <c r="X473" s="36">
        <f t="shared" si="65"/>
        <v>0</v>
      </c>
      <c r="Y473" s="37">
        <f t="shared" si="73"/>
        <v>42707</v>
      </c>
    </row>
    <row r="474" spans="1:25" s="2" customFormat="1" x14ac:dyDescent="0.25">
      <c r="A474" s="40" t="s">
        <v>20</v>
      </c>
      <c r="B474" s="38" t="s">
        <v>751</v>
      </c>
      <c r="C474" s="38" t="s">
        <v>1168</v>
      </c>
      <c r="D474" s="38">
        <v>47311380</v>
      </c>
      <c r="E474" s="39" t="s">
        <v>1169</v>
      </c>
      <c r="F474" s="38">
        <v>710268076</v>
      </c>
      <c r="G474" s="39" t="s">
        <v>786</v>
      </c>
      <c r="H474" s="38" t="s">
        <v>20</v>
      </c>
      <c r="I474" s="39" t="s">
        <v>79</v>
      </c>
      <c r="J474" s="39" t="s">
        <v>252</v>
      </c>
      <c r="K474" s="39" t="s">
        <v>1170</v>
      </c>
      <c r="L474" s="26" t="b">
        <f t="shared" si="66"/>
        <v>0</v>
      </c>
      <c r="M474" s="41"/>
      <c r="N474" s="42">
        <v>3</v>
      </c>
      <c r="O474" s="28">
        <v>0</v>
      </c>
      <c r="P474" s="43">
        <f t="shared" si="67"/>
        <v>3</v>
      </c>
      <c r="Q474" s="44">
        <v>60</v>
      </c>
      <c r="R474" s="45">
        <v>0</v>
      </c>
      <c r="S474" s="32">
        <f t="shared" si="70"/>
        <v>2160</v>
      </c>
      <c r="T474" s="33">
        <f t="shared" si="68"/>
        <v>782</v>
      </c>
      <c r="U474" s="34">
        <f t="shared" si="71"/>
        <v>2942</v>
      </c>
      <c r="V474" s="35">
        <f t="shared" si="72"/>
        <v>0</v>
      </c>
      <c r="W474" s="35">
        <f t="shared" si="69"/>
        <v>0</v>
      </c>
      <c r="X474" s="36">
        <f t="shared" si="65"/>
        <v>0</v>
      </c>
      <c r="Y474" s="37">
        <f t="shared" si="73"/>
        <v>2942</v>
      </c>
    </row>
    <row r="475" spans="1:25" s="2" customFormat="1" x14ac:dyDescent="0.25">
      <c r="A475" s="40" t="s">
        <v>20</v>
      </c>
      <c r="B475" s="38" t="s">
        <v>751</v>
      </c>
      <c r="C475" s="38" t="s">
        <v>1171</v>
      </c>
      <c r="D475" s="38">
        <v>50545981</v>
      </c>
      <c r="E475" s="39" t="s">
        <v>1172</v>
      </c>
      <c r="F475" s="38">
        <v>710270500</v>
      </c>
      <c r="G475" s="39" t="s">
        <v>1173</v>
      </c>
      <c r="H475" s="38" t="s">
        <v>20</v>
      </c>
      <c r="I475" s="39" t="s">
        <v>79</v>
      </c>
      <c r="J475" s="39" t="s">
        <v>382</v>
      </c>
      <c r="K475" s="39" t="s">
        <v>1174</v>
      </c>
      <c r="L475" s="26" t="b">
        <f t="shared" si="66"/>
        <v>0</v>
      </c>
      <c r="M475" s="41"/>
      <c r="N475" s="42">
        <v>2</v>
      </c>
      <c r="O475" s="28">
        <v>0</v>
      </c>
      <c r="P475" s="43">
        <f t="shared" si="67"/>
        <v>2</v>
      </c>
      <c r="Q475" s="44">
        <v>60</v>
      </c>
      <c r="R475" s="45">
        <v>0</v>
      </c>
      <c r="S475" s="32">
        <f t="shared" si="70"/>
        <v>1440</v>
      </c>
      <c r="T475" s="33">
        <f t="shared" si="68"/>
        <v>521</v>
      </c>
      <c r="U475" s="34">
        <f t="shared" si="71"/>
        <v>1961</v>
      </c>
      <c r="V475" s="35">
        <f t="shared" si="72"/>
        <v>0</v>
      </c>
      <c r="W475" s="35">
        <f t="shared" si="69"/>
        <v>0</v>
      </c>
      <c r="X475" s="36">
        <f t="shared" si="65"/>
        <v>0</v>
      </c>
      <c r="Y475" s="37">
        <f t="shared" si="73"/>
        <v>1961</v>
      </c>
    </row>
    <row r="476" spans="1:25" s="2" customFormat="1" x14ac:dyDescent="0.25">
      <c r="A476" s="40" t="s">
        <v>20</v>
      </c>
      <c r="B476" s="38" t="s">
        <v>751</v>
      </c>
      <c r="C476" s="38" t="s">
        <v>1175</v>
      </c>
      <c r="D476" s="38">
        <v>50922718</v>
      </c>
      <c r="E476" s="39" t="s">
        <v>1176</v>
      </c>
      <c r="F476" s="38">
        <v>42182760</v>
      </c>
      <c r="G476" s="39" t="s">
        <v>1177</v>
      </c>
      <c r="H476" s="38" t="s">
        <v>20</v>
      </c>
      <c r="I476" s="39" t="s">
        <v>48</v>
      </c>
      <c r="J476" s="39" t="s">
        <v>49</v>
      </c>
      <c r="K476" s="39" t="s">
        <v>1095</v>
      </c>
      <c r="L476" s="26" t="b">
        <f t="shared" si="66"/>
        <v>0</v>
      </c>
      <c r="M476" s="41"/>
      <c r="N476" s="42">
        <v>22</v>
      </c>
      <c r="O476" s="28">
        <v>5</v>
      </c>
      <c r="P476" s="43">
        <f t="shared" si="67"/>
        <v>27</v>
      </c>
      <c r="Q476" s="44">
        <v>130</v>
      </c>
      <c r="R476" s="45">
        <v>0</v>
      </c>
      <c r="S476" s="32">
        <f t="shared" si="70"/>
        <v>42120</v>
      </c>
      <c r="T476" s="33">
        <f t="shared" si="68"/>
        <v>15247</v>
      </c>
      <c r="U476" s="34">
        <f t="shared" si="71"/>
        <v>57367</v>
      </c>
      <c r="V476" s="35">
        <f t="shared" si="72"/>
        <v>0</v>
      </c>
      <c r="W476" s="35">
        <f t="shared" si="69"/>
        <v>0</v>
      </c>
      <c r="X476" s="36">
        <f t="shared" ref="X476:X540" si="74">V476+W476</f>
        <v>0</v>
      </c>
      <c r="Y476" s="37">
        <f t="shared" si="73"/>
        <v>57367</v>
      </c>
    </row>
    <row r="477" spans="1:25" s="2" customFormat="1" x14ac:dyDescent="0.25">
      <c r="A477" s="40" t="s">
        <v>20</v>
      </c>
      <c r="B477" s="38" t="s">
        <v>751</v>
      </c>
      <c r="C477" s="38" t="s">
        <v>1178</v>
      </c>
      <c r="D477" s="38">
        <v>36848786</v>
      </c>
      <c r="E477" s="39" t="s">
        <v>1179</v>
      </c>
      <c r="F477" s="38">
        <v>710271697</v>
      </c>
      <c r="G477" s="39" t="s">
        <v>786</v>
      </c>
      <c r="H477" s="38" t="s">
        <v>20</v>
      </c>
      <c r="I477" s="39" t="s">
        <v>79</v>
      </c>
      <c r="J477" s="39" t="s">
        <v>79</v>
      </c>
      <c r="K477" s="39" t="s">
        <v>1180</v>
      </c>
      <c r="L477" s="26" t="b">
        <f t="shared" si="66"/>
        <v>0</v>
      </c>
      <c r="M477" s="41"/>
      <c r="N477" s="42">
        <v>3</v>
      </c>
      <c r="O477" s="28">
        <v>0</v>
      </c>
      <c r="P477" s="43">
        <f t="shared" si="67"/>
        <v>3</v>
      </c>
      <c r="Q477" s="44">
        <v>60</v>
      </c>
      <c r="R477" s="45">
        <v>0</v>
      </c>
      <c r="S477" s="32">
        <f t="shared" si="70"/>
        <v>2160</v>
      </c>
      <c r="T477" s="33">
        <f t="shared" si="68"/>
        <v>782</v>
      </c>
      <c r="U477" s="34">
        <f t="shared" si="71"/>
        <v>2942</v>
      </c>
      <c r="V477" s="35">
        <f t="shared" si="72"/>
        <v>0</v>
      </c>
      <c r="W477" s="35">
        <f t="shared" si="69"/>
        <v>0</v>
      </c>
      <c r="X477" s="36">
        <f t="shared" si="74"/>
        <v>0</v>
      </c>
      <c r="Y477" s="37">
        <f t="shared" si="73"/>
        <v>2942</v>
      </c>
    </row>
    <row r="478" spans="1:25" s="2" customFormat="1" x14ac:dyDescent="0.25">
      <c r="A478" s="40" t="s">
        <v>20</v>
      </c>
      <c r="B478" s="38" t="s">
        <v>751</v>
      </c>
      <c r="C478" s="38" t="s">
        <v>1181</v>
      </c>
      <c r="D478" s="38">
        <v>51704021</v>
      </c>
      <c r="E478" s="39" t="s">
        <v>1182</v>
      </c>
      <c r="F478" s="38">
        <v>710268114</v>
      </c>
      <c r="G478" s="39" t="s">
        <v>1183</v>
      </c>
      <c r="H478" s="38" t="s">
        <v>20</v>
      </c>
      <c r="I478" s="39" t="s">
        <v>48</v>
      </c>
      <c r="J478" s="39" t="s">
        <v>49</v>
      </c>
      <c r="K478" s="39" t="s">
        <v>1184</v>
      </c>
      <c r="L478" s="26" t="b">
        <f t="shared" si="66"/>
        <v>0</v>
      </c>
      <c r="M478" s="41"/>
      <c r="N478" s="42">
        <v>7</v>
      </c>
      <c r="O478" s="28">
        <v>0</v>
      </c>
      <c r="P478" s="43">
        <f t="shared" si="67"/>
        <v>7</v>
      </c>
      <c r="Q478" s="44">
        <v>130</v>
      </c>
      <c r="R478" s="45">
        <v>0</v>
      </c>
      <c r="S478" s="32">
        <f t="shared" si="70"/>
        <v>10920</v>
      </c>
      <c r="T478" s="33">
        <f t="shared" si="68"/>
        <v>3953</v>
      </c>
      <c r="U478" s="34">
        <f t="shared" si="71"/>
        <v>14873</v>
      </c>
      <c r="V478" s="35">
        <f t="shared" si="72"/>
        <v>0</v>
      </c>
      <c r="W478" s="35">
        <f t="shared" si="69"/>
        <v>0</v>
      </c>
      <c r="X478" s="36">
        <f t="shared" si="74"/>
        <v>0</v>
      </c>
      <c r="Y478" s="37">
        <f t="shared" si="73"/>
        <v>14873</v>
      </c>
    </row>
    <row r="479" spans="1:25" s="2" customFormat="1" x14ac:dyDescent="0.25">
      <c r="A479" s="40" t="s">
        <v>20</v>
      </c>
      <c r="B479" s="38" t="s">
        <v>751</v>
      </c>
      <c r="C479" s="38" t="s">
        <v>1185</v>
      </c>
      <c r="D479" s="38">
        <v>90000323</v>
      </c>
      <c r="E479" s="39" t="s">
        <v>1186</v>
      </c>
      <c r="F479" s="38">
        <v>36064751</v>
      </c>
      <c r="G479" s="39" t="s">
        <v>786</v>
      </c>
      <c r="H479" s="38" t="s">
        <v>20</v>
      </c>
      <c r="I479" s="39" t="s">
        <v>79</v>
      </c>
      <c r="J479" s="39" t="s">
        <v>79</v>
      </c>
      <c r="K479" s="39" t="s">
        <v>1187</v>
      </c>
      <c r="L479" s="26" t="b">
        <f t="shared" si="66"/>
        <v>0</v>
      </c>
      <c r="M479" s="41"/>
      <c r="N479" s="42">
        <v>3.5</v>
      </c>
      <c r="O479" s="28">
        <v>0</v>
      </c>
      <c r="P479" s="43">
        <f t="shared" si="67"/>
        <v>3.5</v>
      </c>
      <c r="Q479" s="44">
        <v>60</v>
      </c>
      <c r="R479" s="45">
        <v>0</v>
      </c>
      <c r="S479" s="32">
        <f t="shared" si="70"/>
        <v>2520</v>
      </c>
      <c r="T479" s="33">
        <f t="shared" si="68"/>
        <v>912</v>
      </c>
      <c r="U479" s="34">
        <f t="shared" si="71"/>
        <v>3432</v>
      </c>
      <c r="V479" s="35">
        <f t="shared" si="72"/>
        <v>0</v>
      </c>
      <c r="W479" s="35">
        <f t="shared" si="69"/>
        <v>0</v>
      </c>
      <c r="X479" s="36">
        <f t="shared" si="74"/>
        <v>0</v>
      </c>
      <c r="Y479" s="37">
        <f t="shared" si="73"/>
        <v>3432</v>
      </c>
    </row>
    <row r="480" spans="1:25" s="2" customFormat="1" x14ac:dyDescent="0.25">
      <c r="A480" s="40" t="s">
        <v>20</v>
      </c>
      <c r="B480" s="38" t="s">
        <v>751</v>
      </c>
      <c r="C480" s="38" t="s">
        <v>1188</v>
      </c>
      <c r="D480" s="38">
        <v>50638050</v>
      </c>
      <c r="E480" s="39" t="s">
        <v>1189</v>
      </c>
      <c r="F480" s="38">
        <v>31744265</v>
      </c>
      <c r="G480" s="39" t="s">
        <v>988</v>
      </c>
      <c r="H480" s="38" t="s">
        <v>20</v>
      </c>
      <c r="I480" s="39" t="s">
        <v>48</v>
      </c>
      <c r="J480" s="39" t="s">
        <v>49</v>
      </c>
      <c r="K480" s="39" t="s">
        <v>1190</v>
      </c>
      <c r="L480" s="26" t="b">
        <f t="shared" si="66"/>
        <v>0</v>
      </c>
      <c r="M480" s="41"/>
      <c r="N480" s="42">
        <v>5</v>
      </c>
      <c r="O480" s="28">
        <v>0</v>
      </c>
      <c r="P480" s="43">
        <f t="shared" si="67"/>
        <v>5</v>
      </c>
      <c r="Q480" s="44">
        <v>130</v>
      </c>
      <c r="R480" s="45">
        <v>0</v>
      </c>
      <c r="S480" s="32">
        <f t="shared" si="70"/>
        <v>7800</v>
      </c>
      <c r="T480" s="33">
        <f t="shared" si="68"/>
        <v>2824</v>
      </c>
      <c r="U480" s="34">
        <f t="shared" si="71"/>
        <v>10624</v>
      </c>
      <c r="V480" s="35">
        <f t="shared" si="72"/>
        <v>0</v>
      </c>
      <c r="W480" s="35">
        <f t="shared" si="69"/>
        <v>0</v>
      </c>
      <c r="X480" s="36">
        <f t="shared" si="74"/>
        <v>0</v>
      </c>
      <c r="Y480" s="37">
        <f t="shared" si="73"/>
        <v>10624</v>
      </c>
    </row>
    <row r="481" spans="1:25" s="2" customFormat="1" x14ac:dyDescent="0.25">
      <c r="A481" s="40" t="s">
        <v>20</v>
      </c>
      <c r="B481" s="38" t="s">
        <v>751</v>
      </c>
      <c r="C481" s="38" t="s">
        <v>1188</v>
      </c>
      <c r="D481" s="38">
        <v>50638050</v>
      </c>
      <c r="E481" s="39" t="s">
        <v>1189</v>
      </c>
      <c r="F481" s="38">
        <v>36070793</v>
      </c>
      <c r="G481" s="39" t="s">
        <v>1191</v>
      </c>
      <c r="H481" s="38" t="s">
        <v>20</v>
      </c>
      <c r="I481" s="39" t="s">
        <v>48</v>
      </c>
      <c r="J481" s="39" t="s">
        <v>49</v>
      </c>
      <c r="K481" s="39" t="s">
        <v>1190</v>
      </c>
      <c r="L481" s="26" t="b">
        <f t="shared" si="66"/>
        <v>0</v>
      </c>
      <c r="M481" s="41"/>
      <c r="N481" s="42">
        <v>2</v>
      </c>
      <c r="O481" s="28">
        <v>0</v>
      </c>
      <c r="P481" s="43">
        <f t="shared" si="67"/>
        <v>2</v>
      </c>
      <c r="Q481" s="44">
        <v>130</v>
      </c>
      <c r="R481" s="45">
        <v>0</v>
      </c>
      <c r="S481" s="32">
        <f t="shared" si="70"/>
        <v>3120</v>
      </c>
      <c r="T481" s="33">
        <f t="shared" si="68"/>
        <v>1129</v>
      </c>
      <c r="U481" s="34">
        <f t="shared" si="71"/>
        <v>4249</v>
      </c>
      <c r="V481" s="35">
        <f t="shared" si="72"/>
        <v>0</v>
      </c>
      <c r="W481" s="35">
        <f t="shared" si="69"/>
        <v>0</v>
      </c>
      <c r="X481" s="36">
        <f t="shared" si="74"/>
        <v>0</v>
      </c>
      <c r="Y481" s="37">
        <f t="shared" si="73"/>
        <v>4249</v>
      </c>
    </row>
    <row r="482" spans="1:25" s="2" customFormat="1" x14ac:dyDescent="0.25">
      <c r="A482" s="40" t="s">
        <v>20</v>
      </c>
      <c r="B482" s="38" t="s">
        <v>751</v>
      </c>
      <c r="C482" s="38" t="s">
        <v>1192</v>
      </c>
      <c r="D482" s="38">
        <v>90000324</v>
      </c>
      <c r="E482" s="39" t="s">
        <v>1193</v>
      </c>
      <c r="F482" s="38">
        <v>30805473</v>
      </c>
      <c r="G482" s="39" t="s">
        <v>988</v>
      </c>
      <c r="H482" s="38" t="s">
        <v>20</v>
      </c>
      <c r="I482" s="39" t="s">
        <v>44</v>
      </c>
      <c r="J482" s="39" t="s">
        <v>555</v>
      </c>
      <c r="K482" s="39" t="s">
        <v>1194</v>
      </c>
      <c r="L482" s="26" t="b">
        <f t="shared" si="66"/>
        <v>0</v>
      </c>
      <c r="M482" s="41"/>
      <c r="N482" s="42">
        <v>12.2</v>
      </c>
      <c r="O482" s="28">
        <v>0</v>
      </c>
      <c r="P482" s="43">
        <f t="shared" si="67"/>
        <v>12.2</v>
      </c>
      <c r="Q482" s="44">
        <v>130</v>
      </c>
      <c r="R482" s="45">
        <v>0</v>
      </c>
      <c r="S482" s="32">
        <f t="shared" si="70"/>
        <v>19032</v>
      </c>
      <c r="T482" s="33">
        <f t="shared" si="68"/>
        <v>6890</v>
      </c>
      <c r="U482" s="34">
        <f t="shared" si="71"/>
        <v>25922</v>
      </c>
      <c r="V482" s="35">
        <f t="shared" si="72"/>
        <v>0</v>
      </c>
      <c r="W482" s="35">
        <f t="shared" si="69"/>
        <v>0</v>
      </c>
      <c r="X482" s="36">
        <f t="shared" si="74"/>
        <v>0</v>
      </c>
      <c r="Y482" s="37">
        <f t="shared" si="73"/>
        <v>25922</v>
      </c>
    </row>
    <row r="483" spans="1:25" s="2" customFormat="1" x14ac:dyDescent="0.25">
      <c r="A483" s="40" t="s">
        <v>20</v>
      </c>
      <c r="B483" s="38" t="s">
        <v>751</v>
      </c>
      <c r="C483" s="38" t="s">
        <v>1195</v>
      </c>
      <c r="D483" s="38">
        <v>47234041</v>
      </c>
      <c r="E483" s="39" t="s">
        <v>1196</v>
      </c>
      <c r="F483" s="38">
        <v>710271514</v>
      </c>
      <c r="G483" s="39" t="s">
        <v>786</v>
      </c>
      <c r="H483" s="38" t="s">
        <v>20</v>
      </c>
      <c r="I483" s="39" t="s">
        <v>44</v>
      </c>
      <c r="J483" s="39" t="s">
        <v>55</v>
      </c>
      <c r="K483" s="39" t="s">
        <v>1197</v>
      </c>
      <c r="L483" s="26" t="b">
        <f t="shared" si="66"/>
        <v>0</v>
      </c>
      <c r="M483" s="41"/>
      <c r="N483" s="42">
        <v>3</v>
      </c>
      <c r="O483" s="28">
        <v>0</v>
      </c>
      <c r="P483" s="43">
        <f t="shared" si="67"/>
        <v>3</v>
      </c>
      <c r="Q483" s="44">
        <v>130</v>
      </c>
      <c r="R483" s="45">
        <v>0</v>
      </c>
      <c r="S483" s="32">
        <f t="shared" si="70"/>
        <v>4680</v>
      </c>
      <c r="T483" s="33">
        <f t="shared" si="68"/>
        <v>1694</v>
      </c>
      <c r="U483" s="34">
        <f t="shared" si="71"/>
        <v>6374</v>
      </c>
      <c r="V483" s="35">
        <f t="shared" si="72"/>
        <v>0</v>
      </c>
      <c r="W483" s="35">
        <f t="shared" si="69"/>
        <v>0</v>
      </c>
      <c r="X483" s="36">
        <f t="shared" si="74"/>
        <v>0</v>
      </c>
      <c r="Y483" s="37">
        <f t="shared" si="73"/>
        <v>6374</v>
      </c>
    </row>
    <row r="484" spans="1:25" s="2" customFormat="1" x14ac:dyDescent="0.25">
      <c r="A484" s="40" t="s">
        <v>20</v>
      </c>
      <c r="B484" s="38" t="s">
        <v>751</v>
      </c>
      <c r="C484" s="38" t="s">
        <v>1198</v>
      </c>
      <c r="D484" s="38">
        <v>52146073</v>
      </c>
      <c r="E484" s="39" t="s">
        <v>1199</v>
      </c>
      <c r="F484" s="38">
        <v>55125450</v>
      </c>
      <c r="G484" s="39" t="s">
        <v>1200</v>
      </c>
      <c r="H484" s="38" t="s">
        <v>20</v>
      </c>
      <c r="I484" s="39" t="s">
        <v>38</v>
      </c>
      <c r="J484" s="39" t="s">
        <v>39</v>
      </c>
      <c r="K484" s="39" t="s">
        <v>1201</v>
      </c>
      <c r="L484" s="26" t="b">
        <f t="shared" si="66"/>
        <v>0</v>
      </c>
      <c r="M484" s="41"/>
      <c r="N484" s="42">
        <v>13.7</v>
      </c>
      <c r="O484" s="28">
        <v>0</v>
      </c>
      <c r="P484" s="43">
        <f t="shared" si="67"/>
        <v>13.7</v>
      </c>
      <c r="Q484" s="44">
        <v>130</v>
      </c>
      <c r="R484" s="45">
        <v>0</v>
      </c>
      <c r="S484" s="32">
        <f t="shared" si="70"/>
        <v>21372</v>
      </c>
      <c r="T484" s="33">
        <f t="shared" si="68"/>
        <v>7737</v>
      </c>
      <c r="U484" s="34">
        <f t="shared" si="71"/>
        <v>29109</v>
      </c>
      <c r="V484" s="35">
        <f t="shared" si="72"/>
        <v>0</v>
      </c>
      <c r="W484" s="35">
        <f t="shared" si="69"/>
        <v>0</v>
      </c>
      <c r="X484" s="36">
        <f t="shared" si="74"/>
        <v>0</v>
      </c>
      <c r="Y484" s="37">
        <f t="shared" si="73"/>
        <v>29109</v>
      </c>
    </row>
    <row r="485" spans="1:25" s="2" customFormat="1" x14ac:dyDescent="0.25">
      <c r="A485" s="40" t="s">
        <v>20</v>
      </c>
      <c r="B485" s="38" t="s">
        <v>751</v>
      </c>
      <c r="C485" s="38" t="s">
        <v>1202</v>
      </c>
      <c r="D485" s="38">
        <v>50650327</v>
      </c>
      <c r="E485" s="39" t="s">
        <v>1203</v>
      </c>
      <c r="F485" s="38">
        <v>710274300</v>
      </c>
      <c r="G485" s="39" t="s">
        <v>786</v>
      </c>
      <c r="H485" s="38" t="s">
        <v>20</v>
      </c>
      <c r="I485" s="39" t="s">
        <v>48</v>
      </c>
      <c r="J485" s="39" t="s">
        <v>49</v>
      </c>
      <c r="K485" s="39" t="s">
        <v>1204</v>
      </c>
      <c r="L485" s="26" t="b">
        <f t="shared" si="66"/>
        <v>0</v>
      </c>
      <c r="M485" s="41"/>
      <c r="N485" s="42">
        <v>8</v>
      </c>
      <c r="O485" s="28">
        <v>0</v>
      </c>
      <c r="P485" s="43">
        <f t="shared" si="67"/>
        <v>8</v>
      </c>
      <c r="Q485" s="44">
        <v>130</v>
      </c>
      <c r="R485" s="45">
        <v>0</v>
      </c>
      <c r="S485" s="32">
        <f t="shared" si="70"/>
        <v>12480</v>
      </c>
      <c r="T485" s="33">
        <f t="shared" si="68"/>
        <v>4518</v>
      </c>
      <c r="U485" s="34">
        <f t="shared" si="71"/>
        <v>16998</v>
      </c>
      <c r="V485" s="35">
        <f t="shared" si="72"/>
        <v>0</v>
      </c>
      <c r="W485" s="35">
        <f t="shared" si="69"/>
        <v>0</v>
      </c>
      <c r="X485" s="36">
        <f t="shared" si="74"/>
        <v>0</v>
      </c>
      <c r="Y485" s="37">
        <f t="shared" si="73"/>
        <v>16998</v>
      </c>
    </row>
    <row r="486" spans="1:25" s="2" customFormat="1" x14ac:dyDescent="0.25">
      <c r="A486" s="40" t="s">
        <v>20</v>
      </c>
      <c r="B486" s="38" t="s">
        <v>751</v>
      </c>
      <c r="C486" s="38" t="s">
        <v>1205</v>
      </c>
      <c r="D486" s="38">
        <v>52203301</v>
      </c>
      <c r="E486" s="39" t="s">
        <v>1206</v>
      </c>
      <c r="F486" s="38">
        <v>710274475</v>
      </c>
      <c r="G486" s="39" t="s">
        <v>786</v>
      </c>
      <c r="H486" s="38" t="s">
        <v>20</v>
      </c>
      <c r="I486" s="39" t="s">
        <v>79</v>
      </c>
      <c r="J486" s="39" t="s">
        <v>79</v>
      </c>
      <c r="K486" s="39" t="s">
        <v>1207</v>
      </c>
      <c r="L486" s="26" t="b">
        <f t="shared" si="66"/>
        <v>0</v>
      </c>
      <c r="M486" s="41"/>
      <c r="N486" s="42">
        <v>6</v>
      </c>
      <c r="O486" s="28">
        <v>0</v>
      </c>
      <c r="P486" s="43">
        <f t="shared" si="67"/>
        <v>6</v>
      </c>
      <c r="Q486" s="44">
        <v>60</v>
      </c>
      <c r="R486" s="45">
        <v>0</v>
      </c>
      <c r="S486" s="32">
        <f t="shared" si="70"/>
        <v>4320</v>
      </c>
      <c r="T486" s="33">
        <f t="shared" si="68"/>
        <v>1564</v>
      </c>
      <c r="U486" s="34">
        <f t="shared" si="71"/>
        <v>5884</v>
      </c>
      <c r="V486" s="35">
        <f t="shared" si="72"/>
        <v>0</v>
      </c>
      <c r="W486" s="35">
        <f t="shared" si="69"/>
        <v>0</v>
      </c>
      <c r="X486" s="36">
        <f t="shared" si="74"/>
        <v>0</v>
      </c>
      <c r="Y486" s="37">
        <f t="shared" si="73"/>
        <v>5884</v>
      </c>
    </row>
    <row r="487" spans="1:25" s="2" customFormat="1" x14ac:dyDescent="0.25">
      <c r="A487" s="40" t="s">
        <v>20</v>
      </c>
      <c r="B487" s="38" t="s">
        <v>751</v>
      </c>
      <c r="C487" s="38" t="s">
        <v>1208</v>
      </c>
      <c r="D487" s="38">
        <v>90000328</v>
      </c>
      <c r="E487" s="39" t="s">
        <v>1209</v>
      </c>
      <c r="F487" s="38">
        <v>30796016</v>
      </c>
      <c r="G487" s="39" t="s">
        <v>786</v>
      </c>
      <c r="H487" s="38" t="s">
        <v>20</v>
      </c>
      <c r="I487" s="39" t="s">
        <v>79</v>
      </c>
      <c r="J487" s="39" t="s">
        <v>79</v>
      </c>
      <c r="K487" s="39" t="s">
        <v>1210</v>
      </c>
      <c r="L487" s="26" t="b">
        <f t="shared" si="66"/>
        <v>0</v>
      </c>
      <c r="M487" s="41"/>
      <c r="N487" s="42">
        <v>4</v>
      </c>
      <c r="O487" s="28">
        <v>0</v>
      </c>
      <c r="P487" s="43">
        <f t="shared" si="67"/>
        <v>4</v>
      </c>
      <c r="Q487" s="44">
        <v>60</v>
      </c>
      <c r="R487" s="45">
        <v>0</v>
      </c>
      <c r="S487" s="32">
        <f t="shared" si="70"/>
        <v>2880</v>
      </c>
      <c r="T487" s="33">
        <f t="shared" si="68"/>
        <v>1043</v>
      </c>
      <c r="U487" s="34">
        <f t="shared" si="71"/>
        <v>3923</v>
      </c>
      <c r="V487" s="35">
        <f t="shared" si="72"/>
        <v>0</v>
      </c>
      <c r="W487" s="35">
        <f t="shared" si="69"/>
        <v>0</v>
      </c>
      <c r="X487" s="36">
        <f t="shared" si="74"/>
        <v>0</v>
      </c>
      <c r="Y487" s="37">
        <f t="shared" si="73"/>
        <v>3923</v>
      </c>
    </row>
    <row r="488" spans="1:25" s="2" customFormat="1" x14ac:dyDescent="0.25">
      <c r="A488" s="40" t="s">
        <v>20</v>
      </c>
      <c r="B488" s="38" t="s">
        <v>751</v>
      </c>
      <c r="C488" s="38" t="s">
        <v>1211</v>
      </c>
      <c r="D488" s="38">
        <v>50550152</v>
      </c>
      <c r="E488" s="39" t="s">
        <v>1212</v>
      </c>
      <c r="F488" s="38">
        <v>55319572</v>
      </c>
      <c r="G488" s="39" t="s">
        <v>1213</v>
      </c>
      <c r="H488" s="38" t="s">
        <v>20</v>
      </c>
      <c r="I488" s="39" t="s">
        <v>77</v>
      </c>
      <c r="J488" s="39" t="s">
        <v>77</v>
      </c>
      <c r="K488" s="39" t="s">
        <v>1214</v>
      </c>
      <c r="L488" s="26" t="b">
        <f t="shared" si="66"/>
        <v>0</v>
      </c>
      <c r="M488" s="41"/>
      <c r="N488" s="42">
        <v>8.4</v>
      </c>
      <c r="O488" s="28">
        <v>1.5</v>
      </c>
      <c r="P488" s="43">
        <f t="shared" si="67"/>
        <v>9.9</v>
      </c>
      <c r="Q488" s="44">
        <v>60</v>
      </c>
      <c r="R488" s="45">
        <v>0</v>
      </c>
      <c r="S488" s="32">
        <f t="shared" si="70"/>
        <v>7128</v>
      </c>
      <c r="T488" s="33">
        <f t="shared" si="68"/>
        <v>2580</v>
      </c>
      <c r="U488" s="34">
        <f t="shared" si="71"/>
        <v>9708</v>
      </c>
      <c r="V488" s="35">
        <f t="shared" si="72"/>
        <v>0</v>
      </c>
      <c r="W488" s="35">
        <f t="shared" si="69"/>
        <v>0</v>
      </c>
      <c r="X488" s="36">
        <f t="shared" si="74"/>
        <v>0</v>
      </c>
      <c r="Y488" s="37">
        <f t="shared" si="73"/>
        <v>9708</v>
      </c>
    </row>
    <row r="489" spans="1:25" s="2" customFormat="1" x14ac:dyDescent="0.25">
      <c r="A489" s="40" t="s">
        <v>20</v>
      </c>
      <c r="B489" s="38" t="s">
        <v>751</v>
      </c>
      <c r="C489" s="38" t="s">
        <v>1215</v>
      </c>
      <c r="D489" s="38">
        <v>52560813</v>
      </c>
      <c r="E489" s="39" t="s">
        <v>1216</v>
      </c>
      <c r="F489" s="38">
        <v>710277156</v>
      </c>
      <c r="G489" s="39" t="s">
        <v>788</v>
      </c>
      <c r="H489" s="38" t="s">
        <v>20</v>
      </c>
      <c r="I489" s="39" t="s">
        <v>44</v>
      </c>
      <c r="J489" s="39" t="s">
        <v>555</v>
      </c>
      <c r="K489" s="39" t="s">
        <v>1194</v>
      </c>
      <c r="L489" s="26" t="b">
        <f t="shared" si="66"/>
        <v>0</v>
      </c>
      <c r="M489" s="41"/>
      <c r="N489" s="42">
        <v>9</v>
      </c>
      <c r="O489" s="28">
        <v>1</v>
      </c>
      <c r="P489" s="43">
        <f t="shared" si="67"/>
        <v>10</v>
      </c>
      <c r="Q489" s="44">
        <v>130</v>
      </c>
      <c r="R489" s="45">
        <v>0</v>
      </c>
      <c r="S489" s="32">
        <f t="shared" si="70"/>
        <v>15600</v>
      </c>
      <c r="T489" s="33">
        <f t="shared" si="68"/>
        <v>5647</v>
      </c>
      <c r="U489" s="34">
        <f t="shared" si="71"/>
        <v>21247</v>
      </c>
      <c r="V489" s="35">
        <f t="shared" si="72"/>
        <v>0</v>
      </c>
      <c r="W489" s="35">
        <f t="shared" si="69"/>
        <v>0</v>
      </c>
      <c r="X489" s="36">
        <f t="shared" si="74"/>
        <v>0</v>
      </c>
      <c r="Y489" s="37">
        <f t="shared" si="73"/>
        <v>21247</v>
      </c>
    </row>
    <row r="490" spans="1:25" s="2" customFormat="1" x14ac:dyDescent="0.25">
      <c r="A490" s="40" t="s">
        <v>20</v>
      </c>
      <c r="B490" s="38" t="s">
        <v>751</v>
      </c>
      <c r="C490" s="38" t="s">
        <v>1217</v>
      </c>
      <c r="D490" s="38">
        <v>42142814</v>
      </c>
      <c r="E490" s="39" t="s">
        <v>1218</v>
      </c>
      <c r="F490" s="38">
        <v>42142814</v>
      </c>
      <c r="G490" s="39" t="s">
        <v>1218</v>
      </c>
      <c r="H490" s="38" t="s">
        <v>20</v>
      </c>
      <c r="I490" s="39" t="s">
        <v>1219</v>
      </c>
      <c r="J490" s="39" t="s">
        <v>1219</v>
      </c>
      <c r="K490" s="39"/>
      <c r="L490" s="26" t="b">
        <f t="shared" si="66"/>
        <v>1</v>
      </c>
      <c r="M490" s="41"/>
      <c r="N490" s="42">
        <v>24</v>
      </c>
      <c r="O490" s="28">
        <v>0</v>
      </c>
      <c r="P490" s="43">
        <f t="shared" si="67"/>
        <v>24</v>
      </c>
      <c r="Q490" s="44">
        <v>130</v>
      </c>
      <c r="R490" s="45">
        <v>0</v>
      </c>
      <c r="S490" s="32">
        <f t="shared" si="70"/>
        <v>37440</v>
      </c>
      <c r="T490" s="33">
        <f t="shared" si="68"/>
        <v>13553</v>
      </c>
      <c r="U490" s="34">
        <f t="shared" si="71"/>
        <v>50993</v>
      </c>
      <c r="V490" s="35">
        <f t="shared" si="72"/>
        <v>0</v>
      </c>
      <c r="W490" s="35">
        <f t="shared" si="69"/>
        <v>0</v>
      </c>
      <c r="X490" s="36">
        <f t="shared" si="74"/>
        <v>0</v>
      </c>
      <c r="Y490" s="37">
        <f t="shared" si="73"/>
        <v>50993</v>
      </c>
    </row>
    <row r="491" spans="1:25" s="2" customFormat="1" x14ac:dyDescent="0.25">
      <c r="A491" s="40" t="s">
        <v>20</v>
      </c>
      <c r="B491" s="38" t="s">
        <v>751</v>
      </c>
      <c r="C491" s="38" t="s">
        <v>1220</v>
      </c>
      <c r="D491" s="38">
        <v>44888775</v>
      </c>
      <c r="E491" s="39" t="s">
        <v>1221</v>
      </c>
      <c r="F491" s="38">
        <v>710276680</v>
      </c>
      <c r="G491" s="39" t="s">
        <v>786</v>
      </c>
      <c r="H491" s="38" t="s">
        <v>20</v>
      </c>
      <c r="I491" s="39" t="s">
        <v>59</v>
      </c>
      <c r="J491" s="39" t="s">
        <v>60</v>
      </c>
      <c r="K491" s="39" t="s">
        <v>1222</v>
      </c>
      <c r="L491" s="26" t="b">
        <f t="shared" si="66"/>
        <v>0</v>
      </c>
      <c r="M491" s="41"/>
      <c r="N491" s="42">
        <v>2.5</v>
      </c>
      <c r="O491" s="28">
        <v>0</v>
      </c>
      <c r="P491" s="43">
        <f t="shared" si="67"/>
        <v>2.5</v>
      </c>
      <c r="Q491" s="44">
        <v>130</v>
      </c>
      <c r="R491" s="45">
        <v>0</v>
      </c>
      <c r="S491" s="32">
        <f t="shared" si="70"/>
        <v>3900</v>
      </c>
      <c r="T491" s="33">
        <f t="shared" si="68"/>
        <v>1412</v>
      </c>
      <c r="U491" s="34">
        <f t="shared" si="71"/>
        <v>5312</v>
      </c>
      <c r="V491" s="35">
        <f t="shared" si="72"/>
        <v>0</v>
      </c>
      <c r="W491" s="35">
        <f t="shared" si="69"/>
        <v>0</v>
      </c>
      <c r="X491" s="36">
        <f t="shared" si="74"/>
        <v>0</v>
      </c>
      <c r="Y491" s="37">
        <f t="shared" si="73"/>
        <v>5312</v>
      </c>
    </row>
    <row r="492" spans="1:25" s="2" customFormat="1" x14ac:dyDescent="0.25">
      <c r="A492" s="40" t="s">
        <v>20</v>
      </c>
      <c r="B492" s="38" t="s">
        <v>751</v>
      </c>
      <c r="C492" s="38" t="s">
        <v>1223</v>
      </c>
      <c r="D492" s="38">
        <v>42259444</v>
      </c>
      <c r="E492" s="39" t="s">
        <v>1224</v>
      </c>
      <c r="F492" s="38">
        <v>710276702</v>
      </c>
      <c r="G492" s="39" t="s">
        <v>1225</v>
      </c>
      <c r="H492" s="38" t="s">
        <v>20</v>
      </c>
      <c r="I492" s="39" t="s">
        <v>59</v>
      </c>
      <c r="J492" s="39" t="s">
        <v>60</v>
      </c>
      <c r="K492" s="39" t="s">
        <v>1226</v>
      </c>
      <c r="L492" s="26" t="b">
        <f t="shared" si="66"/>
        <v>0</v>
      </c>
      <c r="M492" s="41"/>
      <c r="N492" s="42">
        <v>7</v>
      </c>
      <c r="O492" s="28">
        <v>0</v>
      </c>
      <c r="P492" s="43">
        <f t="shared" si="67"/>
        <v>7</v>
      </c>
      <c r="Q492" s="44">
        <v>130</v>
      </c>
      <c r="R492" s="45">
        <v>0</v>
      </c>
      <c r="S492" s="32">
        <f t="shared" si="70"/>
        <v>10920</v>
      </c>
      <c r="T492" s="33">
        <f t="shared" si="68"/>
        <v>3953</v>
      </c>
      <c r="U492" s="34">
        <f t="shared" si="71"/>
        <v>14873</v>
      </c>
      <c r="V492" s="35">
        <f t="shared" si="72"/>
        <v>0</v>
      </c>
      <c r="W492" s="35">
        <f t="shared" si="69"/>
        <v>0</v>
      </c>
      <c r="X492" s="36">
        <f t="shared" si="74"/>
        <v>0</v>
      </c>
      <c r="Y492" s="37">
        <f t="shared" si="73"/>
        <v>14873</v>
      </c>
    </row>
    <row r="493" spans="1:25" s="2" customFormat="1" x14ac:dyDescent="0.25">
      <c r="A493" s="40" t="s">
        <v>20</v>
      </c>
      <c r="B493" s="38" t="s">
        <v>751</v>
      </c>
      <c r="C493" s="38" t="s">
        <v>1227</v>
      </c>
      <c r="D493" s="38">
        <v>397687</v>
      </c>
      <c r="E493" s="39" t="s">
        <v>1228</v>
      </c>
      <c r="F493" s="38">
        <v>53255372</v>
      </c>
      <c r="G493" s="39" t="s">
        <v>1229</v>
      </c>
      <c r="H493" s="38" t="s">
        <v>20</v>
      </c>
      <c r="I493" s="39" t="s">
        <v>59</v>
      </c>
      <c r="J493" s="39" t="s">
        <v>60</v>
      </c>
      <c r="K493" s="39" t="s">
        <v>1230</v>
      </c>
      <c r="L493" s="26" t="b">
        <f t="shared" si="66"/>
        <v>0</v>
      </c>
      <c r="M493" s="41"/>
      <c r="N493" s="42">
        <v>3</v>
      </c>
      <c r="O493" s="28">
        <v>0</v>
      </c>
      <c r="P493" s="43">
        <f t="shared" si="67"/>
        <v>3</v>
      </c>
      <c r="Q493" s="44">
        <v>130</v>
      </c>
      <c r="R493" s="45">
        <v>0</v>
      </c>
      <c r="S493" s="32">
        <f t="shared" si="70"/>
        <v>4680</v>
      </c>
      <c r="T493" s="33">
        <f t="shared" si="68"/>
        <v>1694</v>
      </c>
      <c r="U493" s="34">
        <f t="shared" si="71"/>
        <v>6374</v>
      </c>
      <c r="V493" s="35">
        <f t="shared" si="72"/>
        <v>0</v>
      </c>
      <c r="W493" s="35">
        <f t="shared" si="69"/>
        <v>0</v>
      </c>
      <c r="X493" s="36">
        <f t="shared" si="74"/>
        <v>0</v>
      </c>
      <c r="Y493" s="37">
        <f t="shared" si="73"/>
        <v>6374</v>
      </c>
    </row>
    <row r="494" spans="1:25" s="2" customFormat="1" x14ac:dyDescent="0.25">
      <c r="A494" s="40" t="s">
        <v>20</v>
      </c>
      <c r="B494" s="38" t="s">
        <v>751</v>
      </c>
      <c r="C494" s="38" t="s">
        <v>1231</v>
      </c>
      <c r="D494" s="38">
        <v>50714619</v>
      </c>
      <c r="E494" s="39" t="s">
        <v>1232</v>
      </c>
      <c r="F494" s="38">
        <v>50714619</v>
      </c>
      <c r="G494" s="39" t="s">
        <v>1232</v>
      </c>
      <c r="H494" s="38" t="s">
        <v>20</v>
      </c>
      <c r="I494" s="39" t="s">
        <v>215</v>
      </c>
      <c r="J494" s="39" t="s">
        <v>329</v>
      </c>
      <c r="K494" s="39" t="s">
        <v>1233</v>
      </c>
      <c r="L494" s="26" t="b">
        <f t="shared" si="66"/>
        <v>1</v>
      </c>
      <c r="M494" s="41"/>
      <c r="N494" s="42">
        <v>5.4</v>
      </c>
      <c r="O494" s="28">
        <v>0</v>
      </c>
      <c r="P494" s="43">
        <f t="shared" si="67"/>
        <v>5.4</v>
      </c>
      <c r="Q494" s="44">
        <v>60</v>
      </c>
      <c r="R494" s="45">
        <v>0</v>
      </c>
      <c r="S494" s="32">
        <f t="shared" si="70"/>
        <v>3888</v>
      </c>
      <c r="T494" s="33">
        <f t="shared" si="68"/>
        <v>1407</v>
      </c>
      <c r="U494" s="34">
        <f t="shared" si="71"/>
        <v>5295</v>
      </c>
      <c r="V494" s="35">
        <f t="shared" si="72"/>
        <v>0</v>
      </c>
      <c r="W494" s="35">
        <f t="shared" si="69"/>
        <v>0</v>
      </c>
      <c r="X494" s="36">
        <f t="shared" si="74"/>
        <v>0</v>
      </c>
      <c r="Y494" s="37">
        <f t="shared" si="73"/>
        <v>5295</v>
      </c>
    </row>
    <row r="495" spans="1:25" s="50" customFormat="1" x14ac:dyDescent="0.25">
      <c r="A495" s="40" t="s">
        <v>20</v>
      </c>
      <c r="B495" s="38" t="s">
        <v>751</v>
      </c>
      <c r="C495" s="38" t="s">
        <v>1234</v>
      </c>
      <c r="D495" s="38">
        <v>48173754</v>
      </c>
      <c r="E495" s="39" t="s">
        <v>1235</v>
      </c>
      <c r="F495" s="38">
        <v>710277164</v>
      </c>
      <c r="G495" s="39" t="s">
        <v>1236</v>
      </c>
      <c r="H495" s="38" t="s">
        <v>20</v>
      </c>
      <c r="I495" s="39" t="s">
        <v>44</v>
      </c>
      <c r="J495" s="39" t="s">
        <v>45</v>
      </c>
      <c r="K495" s="39" t="s">
        <v>1237</v>
      </c>
      <c r="L495" s="26" t="b">
        <f t="shared" si="66"/>
        <v>0</v>
      </c>
      <c r="M495" s="41"/>
      <c r="N495" s="42">
        <v>2.5</v>
      </c>
      <c r="O495" s="28">
        <v>0</v>
      </c>
      <c r="P495" s="43">
        <f t="shared" si="67"/>
        <v>2.5</v>
      </c>
      <c r="Q495" s="44">
        <v>130</v>
      </c>
      <c r="R495" s="45">
        <v>0</v>
      </c>
      <c r="S495" s="32">
        <f t="shared" si="70"/>
        <v>3900</v>
      </c>
      <c r="T495" s="33">
        <f t="shared" si="68"/>
        <v>1412</v>
      </c>
      <c r="U495" s="34">
        <f t="shared" si="71"/>
        <v>5312</v>
      </c>
      <c r="V495" s="35">
        <f t="shared" si="72"/>
        <v>0</v>
      </c>
      <c r="W495" s="35">
        <f t="shared" si="69"/>
        <v>0</v>
      </c>
      <c r="X495" s="36">
        <f t="shared" si="74"/>
        <v>0</v>
      </c>
      <c r="Y495" s="37">
        <f t="shared" si="73"/>
        <v>5312</v>
      </c>
    </row>
    <row r="496" spans="1:25" s="2" customFormat="1" x14ac:dyDescent="0.25">
      <c r="A496" s="40" t="s">
        <v>20</v>
      </c>
      <c r="B496" s="38" t="s">
        <v>751</v>
      </c>
      <c r="C496" s="38" t="s">
        <v>1238</v>
      </c>
      <c r="D496" s="38">
        <v>46786180</v>
      </c>
      <c r="E496" s="39" t="s">
        <v>1239</v>
      </c>
      <c r="F496" s="38">
        <v>46786180</v>
      </c>
      <c r="G496" s="39" t="s">
        <v>1239</v>
      </c>
      <c r="H496" s="38" t="s">
        <v>20</v>
      </c>
      <c r="I496" s="39" t="s">
        <v>25</v>
      </c>
      <c r="J496" s="39" t="s">
        <v>41</v>
      </c>
      <c r="K496" s="39" t="s">
        <v>1240</v>
      </c>
      <c r="L496" s="26" t="b">
        <f t="shared" si="66"/>
        <v>1</v>
      </c>
      <c r="M496" s="41"/>
      <c r="N496" s="42">
        <v>7</v>
      </c>
      <c r="O496" s="28">
        <v>0</v>
      </c>
      <c r="P496" s="43">
        <f t="shared" si="67"/>
        <v>7</v>
      </c>
      <c r="Q496" s="44">
        <v>130</v>
      </c>
      <c r="R496" s="45">
        <v>0</v>
      </c>
      <c r="S496" s="32">
        <f t="shared" si="70"/>
        <v>10920</v>
      </c>
      <c r="T496" s="33">
        <f t="shared" si="68"/>
        <v>3953</v>
      </c>
      <c r="U496" s="34">
        <f t="shared" si="71"/>
        <v>14873</v>
      </c>
      <c r="V496" s="35">
        <f t="shared" si="72"/>
        <v>0</v>
      </c>
      <c r="W496" s="35">
        <f t="shared" si="69"/>
        <v>0</v>
      </c>
      <c r="X496" s="36">
        <f t="shared" si="74"/>
        <v>0</v>
      </c>
      <c r="Y496" s="37">
        <f t="shared" si="73"/>
        <v>14873</v>
      </c>
    </row>
    <row r="497" spans="1:25" s="2" customFormat="1" x14ac:dyDescent="0.25">
      <c r="A497" s="40" t="s">
        <v>20</v>
      </c>
      <c r="B497" s="38" t="s">
        <v>751</v>
      </c>
      <c r="C497" s="38" t="s">
        <v>1241</v>
      </c>
      <c r="D497" s="38">
        <v>42369479</v>
      </c>
      <c r="E497" s="39" t="s">
        <v>1242</v>
      </c>
      <c r="F497" s="38">
        <v>710277512</v>
      </c>
      <c r="G497" s="39" t="s">
        <v>786</v>
      </c>
      <c r="H497" s="38" t="s">
        <v>20</v>
      </c>
      <c r="I497" s="39" t="s">
        <v>59</v>
      </c>
      <c r="J497" s="39" t="s">
        <v>60</v>
      </c>
      <c r="K497" s="39" t="s">
        <v>1243</v>
      </c>
      <c r="L497" s="26" t="b">
        <f t="shared" si="66"/>
        <v>0</v>
      </c>
      <c r="M497" s="41"/>
      <c r="N497" s="42">
        <v>4.9000000000000004</v>
      </c>
      <c r="O497" s="28">
        <v>0</v>
      </c>
      <c r="P497" s="43">
        <f>N497+O497</f>
        <v>4.9000000000000004</v>
      </c>
      <c r="Q497" s="44">
        <v>130</v>
      </c>
      <c r="R497" s="45">
        <v>0</v>
      </c>
      <c r="S497" s="32">
        <f>ROUND(P497*Q497*12,0)</f>
        <v>7644</v>
      </c>
      <c r="T497" s="33">
        <f t="shared" si="68"/>
        <v>2767</v>
      </c>
      <c r="U497" s="34">
        <f t="shared" si="71"/>
        <v>10411</v>
      </c>
      <c r="V497" s="35">
        <f>ROUND(P497*R497*12,0)</f>
        <v>0</v>
      </c>
      <c r="W497" s="35">
        <f t="shared" si="69"/>
        <v>0</v>
      </c>
      <c r="X497" s="36">
        <f t="shared" si="74"/>
        <v>0</v>
      </c>
      <c r="Y497" s="37">
        <f t="shared" si="73"/>
        <v>10411</v>
      </c>
    </row>
    <row r="498" spans="1:25" s="2" customFormat="1" x14ac:dyDescent="0.25">
      <c r="A498" s="40" t="s">
        <v>20</v>
      </c>
      <c r="B498" s="38" t="s">
        <v>751</v>
      </c>
      <c r="C498" s="38" t="s">
        <v>1241</v>
      </c>
      <c r="D498" s="38">
        <v>42369479</v>
      </c>
      <c r="E498" s="39" t="s">
        <v>1242</v>
      </c>
      <c r="F498" s="38">
        <v>710282869</v>
      </c>
      <c r="G498" s="39" t="s">
        <v>788</v>
      </c>
      <c r="H498" s="38" t="s">
        <v>20</v>
      </c>
      <c r="I498" s="39" t="s">
        <v>59</v>
      </c>
      <c r="J498" s="39" t="s">
        <v>60</v>
      </c>
      <c r="K498" s="39" t="s">
        <v>1243</v>
      </c>
      <c r="L498" s="26" t="b">
        <f t="shared" si="66"/>
        <v>0</v>
      </c>
      <c r="M498" s="41"/>
      <c r="N498" s="42">
        <v>6.5</v>
      </c>
      <c r="O498" s="28">
        <v>1</v>
      </c>
      <c r="P498" s="43">
        <f>N498+O498</f>
        <v>7.5</v>
      </c>
      <c r="Q498" s="44">
        <v>130</v>
      </c>
      <c r="R498" s="45">
        <v>0</v>
      </c>
      <c r="S498" s="32">
        <f>ROUND(P498*Q498*12,0)</f>
        <v>11700</v>
      </c>
      <c r="T498" s="33">
        <f t="shared" si="68"/>
        <v>4235</v>
      </c>
      <c r="U498" s="34">
        <f t="shared" si="71"/>
        <v>15935</v>
      </c>
      <c r="V498" s="35">
        <f>ROUND(P498*R498*12,0)</f>
        <v>0</v>
      </c>
      <c r="W498" s="35">
        <f t="shared" si="69"/>
        <v>0</v>
      </c>
      <c r="X498" s="36">
        <f t="shared" si="74"/>
        <v>0</v>
      </c>
      <c r="Y498" s="37">
        <f t="shared" si="73"/>
        <v>15935</v>
      </c>
    </row>
    <row r="499" spans="1:25" s="2" customFormat="1" x14ac:dyDescent="0.25">
      <c r="A499" s="40" t="s">
        <v>20</v>
      </c>
      <c r="B499" s="38" t="s">
        <v>751</v>
      </c>
      <c r="C499" s="38" t="s">
        <v>1244</v>
      </c>
      <c r="D499" s="38">
        <v>51751976</v>
      </c>
      <c r="E499" s="39" t="s">
        <v>1245</v>
      </c>
      <c r="F499" s="38">
        <v>710277571</v>
      </c>
      <c r="G499" s="39" t="s">
        <v>1246</v>
      </c>
      <c r="H499" s="38" t="s">
        <v>20</v>
      </c>
      <c r="I499" s="39" t="s">
        <v>59</v>
      </c>
      <c r="J499" s="39" t="s">
        <v>60</v>
      </c>
      <c r="K499" s="39" t="s">
        <v>1247</v>
      </c>
      <c r="L499" s="26" t="b">
        <f t="shared" si="66"/>
        <v>0</v>
      </c>
      <c r="M499" s="41"/>
      <c r="N499" s="42">
        <v>15</v>
      </c>
      <c r="O499" s="28">
        <v>0</v>
      </c>
      <c r="P499" s="43">
        <f t="shared" si="67"/>
        <v>15</v>
      </c>
      <c r="Q499" s="44">
        <v>130</v>
      </c>
      <c r="R499" s="45">
        <v>0</v>
      </c>
      <c r="S499" s="32">
        <f t="shared" si="70"/>
        <v>23400</v>
      </c>
      <c r="T499" s="33">
        <f t="shared" si="68"/>
        <v>8471</v>
      </c>
      <c r="U499" s="34">
        <f t="shared" si="71"/>
        <v>31871</v>
      </c>
      <c r="V499" s="35">
        <f t="shared" si="72"/>
        <v>0</v>
      </c>
      <c r="W499" s="35">
        <f t="shared" si="69"/>
        <v>0</v>
      </c>
      <c r="X499" s="36">
        <f t="shared" si="74"/>
        <v>0</v>
      </c>
      <c r="Y499" s="37">
        <f t="shared" si="73"/>
        <v>31871</v>
      </c>
    </row>
    <row r="500" spans="1:25" s="2" customFormat="1" x14ac:dyDescent="0.25">
      <c r="A500" s="40" t="s">
        <v>683</v>
      </c>
      <c r="B500" s="38" t="s">
        <v>21</v>
      </c>
      <c r="C500" s="38" t="s">
        <v>1248</v>
      </c>
      <c r="D500" s="38">
        <v>54130531</v>
      </c>
      <c r="E500" s="39" t="s">
        <v>1249</v>
      </c>
      <c r="F500" s="38">
        <v>14478</v>
      </c>
      <c r="G500" s="39" t="s">
        <v>1250</v>
      </c>
      <c r="H500" s="38" t="s">
        <v>683</v>
      </c>
      <c r="I500" s="39" t="s">
        <v>1251</v>
      </c>
      <c r="J500" s="39" t="s">
        <v>1252</v>
      </c>
      <c r="K500" s="39" t="s">
        <v>1253</v>
      </c>
      <c r="L500" s="26" t="b">
        <f t="shared" si="66"/>
        <v>0</v>
      </c>
      <c r="M500" s="51"/>
      <c r="N500" s="42">
        <v>14</v>
      </c>
      <c r="O500" s="28">
        <v>2</v>
      </c>
      <c r="P500" s="43">
        <f t="shared" si="67"/>
        <v>16</v>
      </c>
      <c r="Q500" s="44"/>
      <c r="R500" s="45">
        <v>200</v>
      </c>
      <c r="S500" s="32">
        <f t="shared" si="70"/>
        <v>0</v>
      </c>
      <c r="T500" s="33">
        <f t="shared" si="68"/>
        <v>0</v>
      </c>
      <c r="U500" s="34">
        <f t="shared" si="71"/>
        <v>0</v>
      </c>
      <c r="V500" s="35">
        <f t="shared" si="72"/>
        <v>38400</v>
      </c>
      <c r="W500" s="35">
        <f t="shared" si="69"/>
        <v>13805</v>
      </c>
      <c r="X500" s="36">
        <f t="shared" si="74"/>
        <v>52205</v>
      </c>
      <c r="Y500" s="37">
        <f t="shared" si="73"/>
        <v>52205</v>
      </c>
    </row>
    <row r="501" spans="1:25" s="2" customFormat="1" x14ac:dyDescent="0.25">
      <c r="A501" s="40" t="s">
        <v>683</v>
      </c>
      <c r="B501" s="38" t="s">
        <v>21</v>
      </c>
      <c r="C501" s="38" t="s">
        <v>1248</v>
      </c>
      <c r="D501" s="38">
        <v>54130531</v>
      </c>
      <c r="E501" s="39" t="s">
        <v>1249</v>
      </c>
      <c r="F501" s="38">
        <v>163309</v>
      </c>
      <c r="G501" s="39" t="s">
        <v>28</v>
      </c>
      <c r="H501" s="38" t="s">
        <v>683</v>
      </c>
      <c r="I501" s="39" t="s">
        <v>1254</v>
      </c>
      <c r="J501" s="39" t="s">
        <v>1254</v>
      </c>
      <c r="K501" s="39" t="s">
        <v>1255</v>
      </c>
      <c r="L501" s="26" t="b">
        <f t="shared" si="66"/>
        <v>0</v>
      </c>
      <c r="M501" s="41"/>
      <c r="N501" s="42">
        <v>22.7</v>
      </c>
      <c r="O501" s="28">
        <v>3</v>
      </c>
      <c r="P501" s="43">
        <f t="shared" si="67"/>
        <v>25.7</v>
      </c>
      <c r="Q501" s="44"/>
      <c r="R501" s="45">
        <v>200</v>
      </c>
      <c r="S501" s="32">
        <f t="shared" si="70"/>
        <v>0</v>
      </c>
      <c r="T501" s="33">
        <f t="shared" si="68"/>
        <v>0</v>
      </c>
      <c r="U501" s="34">
        <f t="shared" si="71"/>
        <v>0</v>
      </c>
      <c r="V501" s="35">
        <f t="shared" si="72"/>
        <v>61680</v>
      </c>
      <c r="W501" s="35">
        <f t="shared" si="69"/>
        <v>22174</v>
      </c>
      <c r="X501" s="36">
        <f t="shared" si="74"/>
        <v>83854</v>
      </c>
      <c r="Y501" s="37">
        <f t="shared" si="73"/>
        <v>83854</v>
      </c>
    </row>
    <row r="502" spans="1:25" s="2" customFormat="1" x14ac:dyDescent="0.25">
      <c r="A502" s="40" t="s">
        <v>683</v>
      </c>
      <c r="B502" s="38" t="s">
        <v>21</v>
      </c>
      <c r="C502" s="38" t="s">
        <v>1248</v>
      </c>
      <c r="D502" s="38">
        <v>54130531</v>
      </c>
      <c r="E502" s="39" t="s">
        <v>1249</v>
      </c>
      <c r="F502" s="38">
        <v>35629860</v>
      </c>
      <c r="G502" s="39" t="s">
        <v>51</v>
      </c>
      <c r="H502" s="38" t="s">
        <v>683</v>
      </c>
      <c r="I502" s="39" t="s">
        <v>684</v>
      </c>
      <c r="J502" s="39" t="s">
        <v>684</v>
      </c>
      <c r="K502" s="39" t="s">
        <v>1256</v>
      </c>
      <c r="L502" s="26" t="b">
        <f t="shared" si="66"/>
        <v>0</v>
      </c>
      <c r="M502" s="41"/>
      <c r="N502" s="42">
        <v>23.799999999999997</v>
      </c>
      <c r="O502" s="28">
        <v>1</v>
      </c>
      <c r="P502" s="43">
        <f t="shared" si="67"/>
        <v>24.799999999999997</v>
      </c>
      <c r="Q502" s="44">
        <v>70</v>
      </c>
      <c r="R502" s="45">
        <v>0</v>
      </c>
      <c r="S502" s="32">
        <f t="shared" si="70"/>
        <v>20832</v>
      </c>
      <c r="T502" s="33">
        <f t="shared" si="68"/>
        <v>7489</v>
      </c>
      <c r="U502" s="34">
        <f t="shared" si="71"/>
        <v>28321</v>
      </c>
      <c r="V502" s="35">
        <f t="shared" si="72"/>
        <v>0</v>
      </c>
      <c r="W502" s="35">
        <f t="shared" si="69"/>
        <v>0</v>
      </c>
      <c r="X502" s="36">
        <f t="shared" si="74"/>
        <v>0</v>
      </c>
      <c r="Y502" s="37">
        <f t="shared" si="73"/>
        <v>28321</v>
      </c>
    </row>
    <row r="503" spans="1:25" s="2" customFormat="1" x14ac:dyDescent="0.25">
      <c r="A503" s="40" t="s">
        <v>683</v>
      </c>
      <c r="B503" s="38" t="s">
        <v>21</v>
      </c>
      <c r="C503" s="38" t="s">
        <v>1248</v>
      </c>
      <c r="D503" s="38">
        <v>54130531</v>
      </c>
      <c r="E503" s="39" t="s">
        <v>1249</v>
      </c>
      <c r="F503" s="38">
        <v>35630060</v>
      </c>
      <c r="G503" s="39" t="s">
        <v>51</v>
      </c>
      <c r="H503" s="38" t="s">
        <v>683</v>
      </c>
      <c r="I503" s="39" t="s">
        <v>684</v>
      </c>
      <c r="J503" s="39" t="s">
        <v>684</v>
      </c>
      <c r="K503" s="39" t="s">
        <v>1257</v>
      </c>
      <c r="L503" s="26" t="b">
        <f t="shared" si="66"/>
        <v>0</v>
      </c>
      <c r="M503" s="41"/>
      <c r="N503" s="42">
        <v>50</v>
      </c>
      <c r="O503" s="28">
        <v>0.7</v>
      </c>
      <c r="P503" s="43">
        <f t="shared" si="67"/>
        <v>50.7</v>
      </c>
      <c r="Q503" s="44">
        <v>70</v>
      </c>
      <c r="R503" s="45">
        <v>0</v>
      </c>
      <c r="S503" s="32">
        <f t="shared" si="70"/>
        <v>42588</v>
      </c>
      <c r="T503" s="33">
        <f t="shared" si="68"/>
        <v>15310</v>
      </c>
      <c r="U503" s="34">
        <f t="shared" si="71"/>
        <v>57898</v>
      </c>
      <c r="V503" s="35">
        <f t="shared" si="72"/>
        <v>0</v>
      </c>
      <c r="W503" s="35">
        <f t="shared" si="69"/>
        <v>0</v>
      </c>
      <c r="X503" s="36">
        <f t="shared" si="74"/>
        <v>0</v>
      </c>
      <c r="Y503" s="37">
        <f t="shared" si="73"/>
        <v>57898</v>
      </c>
    </row>
    <row r="504" spans="1:25" s="2" customFormat="1" x14ac:dyDescent="0.25">
      <c r="A504" s="40" t="s">
        <v>683</v>
      </c>
      <c r="B504" s="38" t="s">
        <v>21</v>
      </c>
      <c r="C504" s="38" t="s">
        <v>1248</v>
      </c>
      <c r="D504" s="38">
        <v>54130531</v>
      </c>
      <c r="E504" s="39" t="s">
        <v>1249</v>
      </c>
      <c r="F504" s="38">
        <v>36080781</v>
      </c>
      <c r="G504" s="39" t="s">
        <v>1258</v>
      </c>
      <c r="H504" s="38" t="s">
        <v>683</v>
      </c>
      <c r="I504" s="39" t="s">
        <v>684</v>
      </c>
      <c r="J504" s="39" t="s">
        <v>684</v>
      </c>
      <c r="K504" s="39" t="s">
        <v>1259</v>
      </c>
      <c r="L504" s="26" t="b">
        <f t="shared" si="66"/>
        <v>0</v>
      </c>
      <c r="M504" s="41"/>
      <c r="N504" s="42">
        <v>0</v>
      </c>
      <c r="O504" s="28">
        <v>11.6</v>
      </c>
      <c r="P504" s="43">
        <f t="shared" si="67"/>
        <v>11.6</v>
      </c>
      <c r="Q504" s="44">
        <v>70</v>
      </c>
      <c r="R504" s="45">
        <v>0</v>
      </c>
      <c r="S504" s="32">
        <f t="shared" si="70"/>
        <v>9744</v>
      </c>
      <c r="T504" s="33">
        <f t="shared" si="68"/>
        <v>3503</v>
      </c>
      <c r="U504" s="34">
        <f t="shared" si="71"/>
        <v>13247</v>
      </c>
      <c r="V504" s="35">
        <f t="shared" si="72"/>
        <v>0</v>
      </c>
      <c r="W504" s="35">
        <f t="shared" si="69"/>
        <v>0</v>
      </c>
      <c r="X504" s="36">
        <f t="shared" si="74"/>
        <v>0</v>
      </c>
      <c r="Y504" s="37">
        <f t="shared" si="73"/>
        <v>13247</v>
      </c>
    </row>
    <row r="505" spans="1:25" s="2" customFormat="1" x14ac:dyDescent="0.25">
      <c r="A505" s="40" t="s">
        <v>683</v>
      </c>
      <c r="B505" s="38" t="s">
        <v>21</v>
      </c>
      <c r="C505" s="38" t="s">
        <v>1248</v>
      </c>
      <c r="D505" s="38">
        <v>54130531</v>
      </c>
      <c r="E505" s="39" t="s">
        <v>1249</v>
      </c>
      <c r="F505" s="38">
        <v>37836501</v>
      </c>
      <c r="G505" s="39" t="s">
        <v>53</v>
      </c>
      <c r="H505" s="38" t="s">
        <v>683</v>
      </c>
      <c r="I505" s="39" t="s">
        <v>684</v>
      </c>
      <c r="J505" s="39" t="s">
        <v>684</v>
      </c>
      <c r="K505" s="39" t="s">
        <v>1260</v>
      </c>
      <c r="L505" s="26" t="b">
        <f t="shared" si="66"/>
        <v>0</v>
      </c>
      <c r="M505" s="41"/>
      <c r="N505" s="42">
        <v>0</v>
      </c>
      <c r="O505" s="28">
        <v>19</v>
      </c>
      <c r="P505" s="43">
        <f t="shared" si="67"/>
        <v>19</v>
      </c>
      <c r="Q505" s="44">
        <v>70</v>
      </c>
      <c r="R505" s="45">
        <v>0</v>
      </c>
      <c r="S505" s="32">
        <f t="shared" si="70"/>
        <v>15960</v>
      </c>
      <c r="T505" s="33">
        <f t="shared" si="68"/>
        <v>5738</v>
      </c>
      <c r="U505" s="34">
        <f t="shared" si="71"/>
        <v>21698</v>
      </c>
      <c r="V505" s="35">
        <f t="shared" si="72"/>
        <v>0</v>
      </c>
      <c r="W505" s="35">
        <f t="shared" si="69"/>
        <v>0</v>
      </c>
      <c r="X505" s="36">
        <f t="shared" si="74"/>
        <v>0</v>
      </c>
      <c r="Y505" s="37">
        <f t="shared" si="73"/>
        <v>21698</v>
      </c>
    </row>
    <row r="506" spans="1:25" s="2" customFormat="1" x14ac:dyDescent="0.25">
      <c r="A506" s="40" t="s">
        <v>683</v>
      </c>
      <c r="B506" s="38" t="s">
        <v>21</v>
      </c>
      <c r="C506" s="38" t="s">
        <v>1248</v>
      </c>
      <c r="D506" s="38">
        <v>54130531</v>
      </c>
      <c r="E506" s="39" t="s">
        <v>1249</v>
      </c>
      <c r="F506" s="38">
        <v>51279177</v>
      </c>
      <c r="G506" s="39" t="s">
        <v>51</v>
      </c>
      <c r="H506" s="38" t="s">
        <v>683</v>
      </c>
      <c r="I506" s="39" t="s">
        <v>684</v>
      </c>
      <c r="J506" s="39" t="s">
        <v>684</v>
      </c>
      <c r="K506" s="39" t="s">
        <v>1261</v>
      </c>
      <c r="L506" s="26" t="b">
        <f t="shared" si="66"/>
        <v>0</v>
      </c>
      <c r="M506" s="41"/>
      <c r="N506" s="42">
        <v>66.599999999999994</v>
      </c>
      <c r="O506" s="28">
        <v>0</v>
      </c>
      <c r="P506" s="43">
        <f t="shared" si="67"/>
        <v>66.599999999999994</v>
      </c>
      <c r="Q506" s="44">
        <v>70</v>
      </c>
      <c r="R506" s="45">
        <v>0</v>
      </c>
      <c r="S506" s="32">
        <f t="shared" si="70"/>
        <v>55944</v>
      </c>
      <c r="T506" s="33">
        <f t="shared" si="68"/>
        <v>20112</v>
      </c>
      <c r="U506" s="34">
        <f t="shared" si="71"/>
        <v>76056</v>
      </c>
      <c r="V506" s="35">
        <f t="shared" si="72"/>
        <v>0</v>
      </c>
      <c r="W506" s="35">
        <f t="shared" si="69"/>
        <v>0</v>
      </c>
      <c r="X506" s="36">
        <f t="shared" si="74"/>
        <v>0</v>
      </c>
      <c r="Y506" s="37">
        <f t="shared" si="73"/>
        <v>76056</v>
      </c>
    </row>
    <row r="507" spans="1:25" s="2" customFormat="1" x14ac:dyDescent="0.25">
      <c r="A507" s="40" t="s">
        <v>683</v>
      </c>
      <c r="B507" s="38" t="s">
        <v>93</v>
      </c>
      <c r="C507" s="38" t="s">
        <v>1262</v>
      </c>
      <c r="D507" s="38">
        <v>37836901</v>
      </c>
      <c r="E507" s="39" t="s">
        <v>1263</v>
      </c>
      <c r="F507" s="38">
        <v>160466</v>
      </c>
      <c r="G507" s="39" t="s">
        <v>1264</v>
      </c>
      <c r="H507" s="38" t="s">
        <v>683</v>
      </c>
      <c r="I507" s="39" t="s">
        <v>684</v>
      </c>
      <c r="J507" s="39" t="s">
        <v>684</v>
      </c>
      <c r="K507" s="39" t="s">
        <v>1265</v>
      </c>
      <c r="L507" s="26" t="b">
        <f t="shared" si="66"/>
        <v>0</v>
      </c>
      <c r="M507" s="41"/>
      <c r="N507" s="42">
        <v>43.7</v>
      </c>
      <c r="O507" s="28">
        <v>1.4</v>
      </c>
      <c r="P507" s="43">
        <f t="shared" si="67"/>
        <v>45.1</v>
      </c>
      <c r="Q507" s="44">
        <v>70</v>
      </c>
      <c r="R507" s="45">
        <v>0</v>
      </c>
      <c r="S507" s="32">
        <f t="shared" si="70"/>
        <v>37884</v>
      </c>
      <c r="T507" s="33">
        <f t="shared" si="68"/>
        <v>13714</v>
      </c>
      <c r="U507" s="34">
        <f t="shared" si="71"/>
        <v>51598</v>
      </c>
      <c r="V507" s="35">
        <f t="shared" si="72"/>
        <v>0</v>
      </c>
      <c r="W507" s="35">
        <f t="shared" si="69"/>
        <v>0</v>
      </c>
      <c r="X507" s="36">
        <f t="shared" si="74"/>
        <v>0</v>
      </c>
      <c r="Y507" s="37">
        <f t="shared" si="73"/>
        <v>51598</v>
      </c>
    </row>
    <row r="508" spans="1:25" s="2" customFormat="1" x14ac:dyDescent="0.25">
      <c r="A508" s="40" t="s">
        <v>683</v>
      </c>
      <c r="B508" s="38" t="s">
        <v>93</v>
      </c>
      <c r="C508" s="38" t="s">
        <v>1262</v>
      </c>
      <c r="D508" s="38">
        <v>37836901</v>
      </c>
      <c r="E508" s="39" t="s">
        <v>1263</v>
      </c>
      <c r="F508" s="38">
        <v>162001</v>
      </c>
      <c r="G508" s="39" t="s">
        <v>134</v>
      </c>
      <c r="H508" s="38" t="s">
        <v>683</v>
      </c>
      <c r="I508" s="39" t="s">
        <v>684</v>
      </c>
      <c r="J508" s="39" t="s">
        <v>684</v>
      </c>
      <c r="K508" s="39" t="s">
        <v>1266</v>
      </c>
      <c r="L508" s="26" t="b">
        <f t="shared" si="66"/>
        <v>0</v>
      </c>
      <c r="M508" s="41"/>
      <c r="N508" s="42">
        <v>41.7</v>
      </c>
      <c r="O508" s="28">
        <v>0</v>
      </c>
      <c r="P508" s="43">
        <f t="shared" si="67"/>
        <v>41.7</v>
      </c>
      <c r="Q508" s="44">
        <v>70</v>
      </c>
      <c r="R508" s="45">
        <v>0</v>
      </c>
      <c r="S508" s="32">
        <f t="shared" si="70"/>
        <v>35028</v>
      </c>
      <c r="T508" s="33">
        <f t="shared" si="68"/>
        <v>12680</v>
      </c>
      <c r="U508" s="34">
        <f t="shared" si="71"/>
        <v>47708</v>
      </c>
      <c r="V508" s="35">
        <f t="shared" si="72"/>
        <v>0</v>
      </c>
      <c r="W508" s="35">
        <f t="shared" si="69"/>
        <v>0</v>
      </c>
      <c r="X508" s="36">
        <f t="shared" si="74"/>
        <v>0</v>
      </c>
      <c r="Y508" s="37">
        <f t="shared" si="73"/>
        <v>47708</v>
      </c>
    </row>
    <row r="509" spans="1:25" s="2" customFormat="1" x14ac:dyDescent="0.25">
      <c r="A509" s="40" t="s">
        <v>683</v>
      </c>
      <c r="B509" s="38" t="s">
        <v>93</v>
      </c>
      <c r="C509" s="38" t="s">
        <v>1262</v>
      </c>
      <c r="D509" s="38">
        <v>37836901</v>
      </c>
      <c r="E509" s="39" t="s">
        <v>1263</v>
      </c>
      <c r="F509" s="38">
        <v>162451</v>
      </c>
      <c r="G509" s="39" t="s">
        <v>1267</v>
      </c>
      <c r="H509" s="38" t="s">
        <v>683</v>
      </c>
      <c r="I509" s="39" t="s">
        <v>684</v>
      </c>
      <c r="J509" s="39" t="s">
        <v>684</v>
      </c>
      <c r="K509" s="39" t="s">
        <v>1268</v>
      </c>
      <c r="L509" s="26" t="b">
        <f t="shared" si="66"/>
        <v>0</v>
      </c>
      <c r="M509" s="41"/>
      <c r="N509" s="42">
        <v>22.2</v>
      </c>
      <c r="O509" s="28">
        <v>0.5</v>
      </c>
      <c r="P509" s="43">
        <f t="shared" si="67"/>
        <v>22.7</v>
      </c>
      <c r="Q509" s="44">
        <v>70</v>
      </c>
      <c r="R509" s="45">
        <v>0</v>
      </c>
      <c r="S509" s="32">
        <f t="shared" si="70"/>
        <v>19068</v>
      </c>
      <c r="T509" s="33">
        <f t="shared" si="68"/>
        <v>6903</v>
      </c>
      <c r="U509" s="34">
        <f t="shared" si="71"/>
        <v>25971</v>
      </c>
      <c r="V509" s="35">
        <f t="shared" si="72"/>
        <v>0</v>
      </c>
      <c r="W509" s="35">
        <f t="shared" si="69"/>
        <v>0</v>
      </c>
      <c r="X509" s="36">
        <f t="shared" si="74"/>
        <v>0</v>
      </c>
      <c r="Y509" s="37">
        <f t="shared" si="73"/>
        <v>25971</v>
      </c>
    </row>
    <row r="510" spans="1:25" s="2" customFormat="1" x14ac:dyDescent="0.25">
      <c r="A510" s="40" t="s">
        <v>683</v>
      </c>
      <c r="B510" s="38" t="s">
        <v>93</v>
      </c>
      <c r="C510" s="38" t="s">
        <v>1262</v>
      </c>
      <c r="D510" s="38">
        <v>37836901</v>
      </c>
      <c r="E510" s="39" t="s">
        <v>1263</v>
      </c>
      <c r="F510" s="38">
        <v>399817</v>
      </c>
      <c r="G510" s="39" t="s">
        <v>1269</v>
      </c>
      <c r="H510" s="38" t="s">
        <v>683</v>
      </c>
      <c r="I510" s="39" t="s">
        <v>684</v>
      </c>
      <c r="J510" s="39" t="s">
        <v>684</v>
      </c>
      <c r="K510" s="39" t="s">
        <v>1270</v>
      </c>
      <c r="L510" s="26" t="b">
        <f t="shared" si="66"/>
        <v>0</v>
      </c>
      <c r="M510" s="41"/>
      <c r="N510" s="42">
        <v>30.2</v>
      </c>
      <c r="O510" s="28">
        <v>0</v>
      </c>
      <c r="P510" s="43">
        <f t="shared" si="67"/>
        <v>30.2</v>
      </c>
      <c r="Q510" s="44">
        <v>70</v>
      </c>
      <c r="R510" s="45">
        <v>0</v>
      </c>
      <c r="S510" s="32">
        <f t="shared" si="70"/>
        <v>25368</v>
      </c>
      <c r="T510" s="33">
        <f t="shared" si="68"/>
        <v>9183</v>
      </c>
      <c r="U510" s="34">
        <f t="shared" si="71"/>
        <v>34551</v>
      </c>
      <c r="V510" s="35">
        <f t="shared" si="72"/>
        <v>0</v>
      </c>
      <c r="W510" s="35">
        <f t="shared" si="69"/>
        <v>0</v>
      </c>
      <c r="X510" s="36">
        <f t="shared" si="74"/>
        <v>0</v>
      </c>
      <c r="Y510" s="37">
        <f t="shared" si="73"/>
        <v>34551</v>
      </c>
    </row>
    <row r="511" spans="1:25" s="2" customFormat="1" x14ac:dyDescent="0.25">
      <c r="A511" s="40" t="s">
        <v>683</v>
      </c>
      <c r="B511" s="38" t="s">
        <v>93</v>
      </c>
      <c r="C511" s="38" t="s">
        <v>1262</v>
      </c>
      <c r="D511" s="38">
        <v>37836901</v>
      </c>
      <c r="E511" s="39" t="s">
        <v>1263</v>
      </c>
      <c r="F511" s="38">
        <v>491861</v>
      </c>
      <c r="G511" s="39" t="s">
        <v>146</v>
      </c>
      <c r="H511" s="38" t="s">
        <v>683</v>
      </c>
      <c r="I511" s="39" t="s">
        <v>684</v>
      </c>
      <c r="J511" s="39" t="s">
        <v>684</v>
      </c>
      <c r="K511" s="39" t="s">
        <v>1271</v>
      </c>
      <c r="L511" s="26" t="b">
        <f t="shared" si="66"/>
        <v>0</v>
      </c>
      <c r="M511" s="41"/>
      <c r="N511" s="42">
        <v>48.1</v>
      </c>
      <c r="O511" s="28">
        <v>0</v>
      </c>
      <c r="P511" s="43">
        <f t="shared" si="67"/>
        <v>48.1</v>
      </c>
      <c r="Q511" s="44">
        <v>70</v>
      </c>
      <c r="R511" s="45">
        <v>0</v>
      </c>
      <c r="S511" s="32">
        <f t="shared" si="70"/>
        <v>40404</v>
      </c>
      <c r="T511" s="33">
        <f t="shared" si="68"/>
        <v>14626</v>
      </c>
      <c r="U511" s="34">
        <f t="shared" si="71"/>
        <v>55030</v>
      </c>
      <c r="V511" s="35">
        <f t="shared" si="72"/>
        <v>0</v>
      </c>
      <c r="W511" s="35">
        <f t="shared" si="69"/>
        <v>0</v>
      </c>
      <c r="X511" s="36">
        <f t="shared" si="74"/>
        <v>0</v>
      </c>
      <c r="Y511" s="37">
        <f t="shared" si="73"/>
        <v>55030</v>
      </c>
    </row>
    <row r="512" spans="1:25" s="2" customFormat="1" x14ac:dyDescent="0.25">
      <c r="A512" s="40" t="s">
        <v>683</v>
      </c>
      <c r="B512" s="38" t="s">
        <v>93</v>
      </c>
      <c r="C512" s="38" t="s">
        <v>1262</v>
      </c>
      <c r="D512" s="38">
        <v>37836901</v>
      </c>
      <c r="E512" s="39" t="s">
        <v>1263</v>
      </c>
      <c r="F512" s="38">
        <v>607371</v>
      </c>
      <c r="G512" s="39" t="s">
        <v>110</v>
      </c>
      <c r="H512" s="38" t="s">
        <v>683</v>
      </c>
      <c r="I512" s="39" t="s">
        <v>684</v>
      </c>
      <c r="J512" s="39" t="s">
        <v>684</v>
      </c>
      <c r="K512" s="39" t="s">
        <v>1272</v>
      </c>
      <c r="L512" s="26" t="b">
        <f t="shared" si="66"/>
        <v>0</v>
      </c>
      <c r="M512" s="41"/>
      <c r="N512" s="42">
        <v>58.9</v>
      </c>
      <c r="O512" s="28">
        <v>1.9</v>
      </c>
      <c r="P512" s="43">
        <f t="shared" si="67"/>
        <v>60.8</v>
      </c>
      <c r="Q512" s="44">
        <v>70</v>
      </c>
      <c r="R512" s="45">
        <v>0</v>
      </c>
      <c r="S512" s="32">
        <f t="shared" si="70"/>
        <v>51072</v>
      </c>
      <c r="T512" s="33">
        <f t="shared" si="68"/>
        <v>18488</v>
      </c>
      <c r="U512" s="34">
        <f t="shared" si="71"/>
        <v>69560</v>
      </c>
      <c r="V512" s="35">
        <f t="shared" si="72"/>
        <v>0</v>
      </c>
      <c r="W512" s="35">
        <f t="shared" si="69"/>
        <v>0</v>
      </c>
      <c r="X512" s="36">
        <f t="shared" si="74"/>
        <v>0</v>
      </c>
      <c r="Y512" s="37">
        <f t="shared" si="73"/>
        <v>69560</v>
      </c>
    </row>
    <row r="513" spans="1:25" s="2" customFormat="1" x14ac:dyDescent="0.25">
      <c r="A513" s="40" t="s">
        <v>683</v>
      </c>
      <c r="B513" s="38" t="s">
        <v>93</v>
      </c>
      <c r="C513" s="38" t="s">
        <v>1262</v>
      </c>
      <c r="D513" s="38">
        <v>37836901</v>
      </c>
      <c r="E513" s="39" t="s">
        <v>1263</v>
      </c>
      <c r="F513" s="38">
        <v>893412</v>
      </c>
      <c r="G513" s="39" t="s">
        <v>1273</v>
      </c>
      <c r="H513" s="38" t="s">
        <v>683</v>
      </c>
      <c r="I513" s="39" t="s">
        <v>684</v>
      </c>
      <c r="J513" s="39" t="s">
        <v>684</v>
      </c>
      <c r="K513" s="39" t="s">
        <v>1274</v>
      </c>
      <c r="L513" s="26" t="b">
        <f t="shared" si="66"/>
        <v>0</v>
      </c>
      <c r="M513" s="41"/>
      <c r="N513" s="42">
        <v>78.400000000000006</v>
      </c>
      <c r="O513" s="28">
        <v>1</v>
      </c>
      <c r="P513" s="43">
        <f t="shared" si="67"/>
        <v>79.400000000000006</v>
      </c>
      <c r="Q513" s="44">
        <v>70</v>
      </c>
      <c r="R513" s="45">
        <v>0</v>
      </c>
      <c r="S513" s="32">
        <f t="shared" si="70"/>
        <v>66696</v>
      </c>
      <c r="T513" s="33">
        <f t="shared" si="68"/>
        <v>24144</v>
      </c>
      <c r="U513" s="34">
        <f t="shared" si="71"/>
        <v>90840</v>
      </c>
      <c r="V513" s="35">
        <f t="shared" si="72"/>
        <v>0</v>
      </c>
      <c r="W513" s="35">
        <f t="shared" si="69"/>
        <v>0</v>
      </c>
      <c r="X513" s="36">
        <f t="shared" si="74"/>
        <v>0</v>
      </c>
      <c r="Y513" s="37">
        <f t="shared" si="73"/>
        <v>90840</v>
      </c>
    </row>
    <row r="514" spans="1:25" s="2" customFormat="1" x14ac:dyDescent="0.25">
      <c r="A514" s="40" t="s">
        <v>683</v>
      </c>
      <c r="B514" s="38" t="s">
        <v>93</v>
      </c>
      <c r="C514" s="38" t="s">
        <v>1262</v>
      </c>
      <c r="D514" s="38">
        <v>37836901</v>
      </c>
      <c r="E514" s="39" t="s">
        <v>1263</v>
      </c>
      <c r="F514" s="38">
        <v>17053676</v>
      </c>
      <c r="G514" s="39" t="s">
        <v>1275</v>
      </c>
      <c r="H514" s="38" t="s">
        <v>683</v>
      </c>
      <c r="I514" s="39" t="s">
        <v>684</v>
      </c>
      <c r="J514" s="39" t="s">
        <v>684</v>
      </c>
      <c r="K514" s="39" t="s">
        <v>1276</v>
      </c>
      <c r="L514" s="26" t="b">
        <f t="shared" si="66"/>
        <v>0</v>
      </c>
      <c r="M514" s="41"/>
      <c r="N514" s="42">
        <v>37</v>
      </c>
      <c r="O514" s="28">
        <v>0.6</v>
      </c>
      <c r="P514" s="43">
        <f t="shared" si="67"/>
        <v>37.6</v>
      </c>
      <c r="Q514" s="44">
        <v>70</v>
      </c>
      <c r="R514" s="45">
        <v>0</v>
      </c>
      <c r="S514" s="32">
        <f t="shared" si="70"/>
        <v>31584</v>
      </c>
      <c r="T514" s="33">
        <f t="shared" si="68"/>
        <v>11433</v>
      </c>
      <c r="U514" s="34">
        <f t="shared" si="71"/>
        <v>43017</v>
      </c>
      <c r="V514" s="35">
        <f t="shared" si="72"/>
        <v>0</v>
      </c>
      <c r="W514" s="35">
        <f t="shared" si="69"/>
        <v>0</v>
      </c>
      <c r="X514" s="36">
        <f t="shared" si="74"/>
        <v>0</v>
      </c>
      <c r="Y514" s="37">
        <f t="shared" si="73"/>
        <v>43017</v>
      </c>
    </row>
    <row r="515" spans="1:25" s="2" customFormat="1" x14ac:dyDescent="0.25">
      <c r="A515" s="40" t="s">
        <v>683</v>
      </c>
      <c r="B515" s="38" t="s">
        <v>93</v>
      </c>
      <c r="C515" s="38" t="s">
        <v>1262</v>
      </c>
      <c r="D515" s="38">
        <v>37836901</v>
      </c>
      <c r="E515" s="39" t="s">
        <v>1263</v>
      </c>
      <c r="F515" s="38">
        <v>17055385</v>
      </c>
      <c r="G515" s="39" t="s">
        <v>1277</v>
      </c>
      <c r="H515" s="38" t="s">
        <v>683</v>
      </c>
      <c r="I515" s="39" t="s">
        <v>684</v>
      </c>
      <c r="J515" s="39" t="s">
        <v>684</v>
      </c>
      <c r="K515" s="39" t="s">
        <v>1278</v>
      </c>
      <c r="L515" s="26" t="b">
        <f t="shared" si="66"/>
        <v>0</v>
      </c>
      <c r="M515" s="41"/>
      <c r="N515" s="42">
        <v>53.2</v>
      </c>
      <c r="O515" s="28">
        <v>0</v>
      </c>
      <c r="P515" s="43">
        <f t="shared" si="67"/>
        <v>53.2</v>
      </c>
      <c r="Q515" s="44">
        <v>70</v>
      </c>
      <c r="R515" s="45">
        <v>0</v>
      </c>
      <c r="S515" s="32">
        <f t="shared" si="70"/>
        <v>44688</v>
      </c>
      <c r="T515" s="33">
        <f t="shared" si="68"/>
        <v>16177</v>
      </c>
      <c r="U515" s="34">
        <f t="shared" si="71"/>
        <v>60865</v>
      </c>
      <c r="V515" s="35">
        <f t="shared" si="72"/>
        <v>0</v>
      </c>
      <c r="W515" s="35">
        <f t="shared" si="69"/>
        <v>0</v>
      </c>
      <c r="X515" s="36">
        <f t="shared" si="74"/>
        <v>0</v>
      </c>
      <c r="Y515" s="37">
        <f t="shared" si="73"/>
        <v>60865</v>
      </c>
    </row>
    <row r="516" spans="1:25" s="2" customFormat="1" x14ac:dyDescent="0.25">
      <c r="A516" s="40" t="s">
        <v>683</v>
      </c>
      <c r="B516" s="38" t="s">
        <v>93</v>
      </c>
      <c r="C516" s="38" t="s">
        <v>1262</v>
      </c>
      <c r="D516" s="38">
        <v>37836901</v>
      </c>
      <c r="E516" s="39" t="s">
        <v>1263</v>
      </c>
      <c r="F516" s="38">
        <v>36082058</v>
      </c>
      <c r="G516" s="39" t="s">
        <v>1279</v>
      </c>
      <c r="H516" s="38" t="s">
        <v>683</v>
      </c>
      <c r="I516" s="39" t="s">
        <v>684</v>
      </c>
      <c r="J516" s="39" t="s">
        <v>684</v>
      </c>
      <c r="K516" s="39" t="s">
        <v>1280</v>
      </c>
      <c r="L516" s="26" t="b">
        <f t="shared" si="66"/>
        <v>0</v>
      </c>
      <c r="M516" s="41"/>
      <c r="N516" s="42">
        <v>47.6</v>
      </c>
      <c r="O516" s="28">
        <v>1</v>
      </c>
      <c r="P516" s="43">
        <f t="shared" si="67"/>
        <v>48.6</v>
      </c>
      <c r="Q516" s="44">
        <v>70</v>
      </c>
      <c r="R516" s="45">
        <v>0</v>
      </c>
      <c r="S516" s="32">
        <f t="shared" si="70"/>
        <v>40824</v>
      </c>
      <c r="T516" s="33">
        <f t="shared" si="68"/>
        <v>14778</v>
      </c>
      <c r="U516" s="34">
        <f t="shared" si="71"/>
        <v>55602</v>
      </c>
      <c r="V516" s="35">
        <f t="shared" si="72"/>
        <v>0</v>
      </c>
      <c r="W516" s="35">
        <f t="shared" si="69"/>
        <v>0</v>
      </c>
      <c r="X516" s="36">
        <f t="shared" si="74"/>
        <v>0</v>
      </c>
      <c r="Y516" s="37">
        <f t="shared" si="73"/>
        <v>55602</v>
      </c>
    </row>
    <row r="517" spans="1:25" s="2" customFormat="1" x14ac:dyDescent="0.25">
      <c r="A517" s="40" t="s">
        <v>683</v>
      </c>
      <c r="B517" s="38" t="s">
        <v>93</v>
      </c>
      <c r="C517" s="38" t="s">
        <v>1262</v>
      </c>
      <c r="D517" s="38">
        <v>37836901</v>
      </c>
      <c r="E517" s="39" t="s">
        <v>1263</v>
      </c>
      <c r="F517" s="38">
        <v>53242599</v>
      </c>
      <c r="G517" s="39" t="s">
        <v>1281</v>
      </c>
      <c r="H517" s="38" t="s">
        <v>683</v>
      </c>
      <c r="I517" s="39" t="s">
        <v>684</v>
      </c>
      <c r="J517" s="39" t="s">
        <v>684</v>
      </c>
      <c r="K517" s="39" t="s">
        <v>1282</v>
      </c>
      <c r="L517" s="26" t="b">
        <f t="shared" ref="L517:L580" si="75">F517=D517</f>
        <v>0</v>
      </c>
      <c r="M517" s="41"/>
      <c r="N517" s="42">
        <v>48.9</v>
      </c>
      <c r="O517" s="28">
        <v>1</v>
      </c>
      <c r="P517" s="43">
        <f t="shared" ref="P517:P581" si="76">N517+O517</f>
        <v>49.9</v>
      </c>
      <c r="Q517" s="44">
        <v>70</v>
      </c>
      <c r="R517" s="45">
        <v>0</v>
      </c>
      <c r="S517" s="32">
        <f t="shared" si="70"/>
        <v>41916</v>
      </c>
      <c r="T517" s="33">
        <f t="shared" ref="T517:T580" si="77">ROUND(S517*IF(B517="K",0.3595,0.362),0)</f>
        <v>15174</v>
      </c>
      <c r="U517" s="34">
        <f t="shared" si="71"/>
        <v>57090</v>
      </c>
      <c r="V517" s="35">
        <f t="shared" si="72"/>
        <v>0</v>
      </c>
      <c r="W517" s="35">
        <f t="shared" ref="W517:W580" si="78">ROUND(V517*IF(B517="K",0.3595,0.362),0)</f>
        <v>0</v>
      </c>
      <c r="X517" s="36">
        <f t="shared" si="74"/>
        <v>0</v>
      </c>
      <c r="Y517" s="37">
        <f t="shared" si="73"/>
        <v>57090</v>
      </c>
    </row>
    <row r="518" spans="1:25" s="2" customFormat="1" x14ac:dyDescent="0.25">
      <c r="A518" s="40" t="s">
        <v>683</v>
      </c>
      <c r="B518" s="38" t="s">
        <v>180</v>
      </c>
      <c r="C518" s="38" t="s">
        <v>1283</v>
      </c>
      <c r="D518" s="38">
        <v>313114</v>
      </c>
      <c r="E518" s="39" t="s">
        <v>1284</v>
      </c>
      <c r="F518" s="38">
        <v>313114</v>
      </c>
      <c r="G518" s="39" t="s">
        <v>1284</v>
      </c>
      <c r="H518" s="38" t="s">
        <v>683</v>
      </c>
      <c r="I518" s="39" t="s">
        <v>684</v>
      </c>
      <c r="J518" s="39" t="s">
        <v>684</v>
      </c>
      <c r="K518" s="39" t="s">
        <v>1285</v>
      </c>
      <c r="L518" s="26" t="b">
        <f t="shared" si="75"/>
        <v>1</v>
      </c>
      <c r="M518" s="41"/>
      <c r="N518" s="42">
        <v>56</v>
      </c>
      <c r="O518" s="28">
        <v>0</v>
      </c>
      <c r="P518" s="43">
        <f t="shared" si="76"/>
        <v>56</v>
      </c>
      <c r="Q518" s="44">
        <v>70</v>
      </c>
      <c r="R518" s="45">
        <v>0</v>
      </c>
      <c r="S518" s="32">
        <f t="shared" ref="S518:S582" si="79">ROUND(P518*Q518*12,0)</f>
        <v>47040</v>
      </c>
      <c r="T518" s="33">
        <f t="shared" si="77"/>
        <v>17028</v>
      </c>
      <c r="U518" s="34">
        <f t="shared" ref="U518:U582" si="80">S518+T518</f>
        <v>64068</v>
      </c>
      <c r="V518" s="35">
        <f t="shared" ref="V518:V582" si="81">ROUND(P518*R518*12,0)</f>
        <v>0</v>
      </c>
      <c r="W518" s="35">
        <f t="shared" si="78"/>
        <v>0</v>
      </c>
      <c r="X518" s="36">
        <f t="shared" si="74"/>
        <v>0</v>
      </c>
      <c r="Y518" s="37">
        <f t="shared" ref="Y518:Y582" si="82">U518+X518</f>
        <v>64068</v>
      </c>
    </row>
    <row r="519" spans="1:25" s="2" customFormat="1" x14ac:dyDescent="0.25">
      <c r="A519" s="40" t="s">
        <v>683</v>
      </c>
      <c r="B519" s="38" t="s">
        <v>180</v>
      </c>
      <c r="C519" s="38" t="s">
        <v>1283</v>
      </c>
      <c r="D519" s="38">
        <v>313114</v>
      </c>
      <c r="E519" s="39" t="s">
        <v>1284</v>
      </c>
      <c r="F519" s="38">
        <v>31875394</v>
      </c>
      <c r="G519" s="39" t="s">
        <v>236</v>
      </c>
      <c r="H519" s="38" t="s">
        <v>683</v>
      </c>
      <c r="I519" s="39" t="s">
        <v>684</v>
      </c>
      <c r="J519" s="39" t="s">
        <v>684</v>
      </c>
      <c r="K519" s="39" t="s">
        <v>1286</v>
      </c>
      <c r="L519" s="26" t="b">
        <f t="shared" si="75"/>
        <v>0</v>
      </c>
      <c r="M519" s="41"/>
      <c r="N519" s="42">
        <v>58.5</v>
      </c>
      <c r="O519" s="28">
        <v>3.1</v>
      </c>
      <c r="P519" s="43">
        <f t="shared" si="76"/>
        <v>61.6</v>
      </c>
      <c r="Q519" s="44">
        <v>70</v>
      </c>
      <c r="R519" s="45">
        <v>0</v>
      </c>
      <c r="S519" s="32">
        <f t="shared" si="79"/>
        <v>51744</v>
      </c>
      <c r="T519" s="33">
        <f t="shared" si="77"/>
        <v>18731</v>
      </c>
      <c r="U519" s="34">
        <f t="shared" si="80"/>
        <v>70475</v>
      </c>
      <c r="V519" s="35">
        <f t="shared" si="81"/>
        <v>0</v>
      </c>
      <c r="W519" s="35">
        <f t="shared" si="78"/>
        <v>0</v>
      </c>
      <c r="X519" s="36">
        <f t="shared" si="74"/>
        <v>0</v>
      </c>
      <c r="Y519" s="37">
        <f t="shared" si="82"/>
        <v>70475</v>
      </c>
    </row>
    <row r="520" spans="1:25" s="2" customFormat="1" x14ac:dyDescent="0.25">
      <c r="A520" s="40" t="s">
        <v>683</v>
      </c>
      <c r="B520" s="38" t="s">
        <v>180</v>
      </c>
      <c r="C520" s="38" t="s">
        <v>1283</v>
      </c>
      <c r="D520" s="38">
        <v>313114</v>
      </c>
      <c r="E520" s="39" t="s">
        <v>1284</v>
      </c>
      <c r="F520" s="38">
        <v>36080543</v>
      </c>
      <c r="G520" s="39" t="s">
        <v>236</v>
      </c>
      <c r="H520" s="38" t="s">
        <v>683</v>
      </c>
      <c r="I520" s="39" t="s">
        <v>684</v>
      </c>
      <c r="J520" s="39" t="s">
        <v>684</v>
      </c>
      <c r="K520" s="39" t="s">
        <v>1287</v>
      </c>
      <c r="L520" s="26" t="b">
        <f t="shared" si="75"/>
        <v>0</v>
      </c>
      <c r="M520" s="41"/>
      <c r="N520" s="42">
        <v>63</v>
      </c>
      <c r="O520" s="28">
        <v>2</v>
      </c>
      <c r="P520" s="43">
        <f t="shared" si="76"/>
        <v>65</v>
      </c>
      <c r="Q520" s="44">
        <v>70</v>
      </c>
      <c r="R520" s="45">
        <v>0</v>
      </c>
      <c r="S520" s="32">
        <f t="shared" si="79"/>
        <v>54600</v>
      </c>
      <c r="T520" s="33">
        <f t="shared" si="77"/>
        <v>19765</v>
      </c>
      <c r="U520" s="34">
        <f t="shared" si="80"/>
        <v>74365</v>
      </c>
      <c r="V520" s="35">
        <f t="shared" si="81"/>
        <v>0</v>
      </c>
      <c r="W520" s="35">
        <f t="shared" si="78"/>
        <v>0</v>
      </c>
      <c r="X520" s="36">
        <f t="shared" si="74"/>
        <v>0</v>
      </c>
      <c r="Y520" s="37">
        <f t="shared" si="82"/>
        <v>74365</v>
      </c>
    </row>
    <row r="521" spans="1:25" s="2" customFormat="1" x14ac:dyDescent="0.25">
      <c r="A521" s="40" t="s">
        <v>683</v>
      </c>
      <c r="B521" s="38" t="s">
        <v>180</v>
      </c>
      <c r="C521" s="38" t="s">
        <v>1283</v>
      </c>
      <c r="D521" s="38">
        <v>313114</v>
      </c>
      <c r="E521" s="39" t="s">
        <v>1284</v>
      </c>
      <c r="F521" s="38">
        <v>36080594</v>
      </c>
      <c r="G521" s="39" t="s">
        <v>236</v>
      </c>
      <c r="H521" s="38" t="s">
        <v>683</v>
      </c>
      <c r="I521" s="39" t="s">
        <v>684</v>
      </c>
      <c r="J521" s="39" t="s">
        <v>684</v>
      </c>
      <c r="K521" s="39" t="s">
        <v>1288</v>
      </c>
      <c r="L521" s="26" t="b">
        <f t="shared" si="75"/>
        <v>0</v>
      </c>
      <c r="M521" s="41"/>
      <c r="N521" s="42">
        <v>67.099999999999994</v>
      </c>
      <c r="O521" s="28">
        <v>2</v>
      </c>
      <c r="P521" s="43">
        <f t="shared" si="76"/>
        <v>69.099999999999994</v>
      </c>
      <c r="Q521" s="44">
        <v>70</v>
      </c>
      <c r="R521" s="45">
        <v>0</v>
      </c>
      <c r="S521" s="32">
        <f t="shared" si="79"/>
        <v>58044</v>
      </c>
      <c r="T521" s="33">
        <f t="shared" si="77"/>
        <v>21012</v>
      </c>
      <c r="U521" s="34">
        <f t="shared" si="80"/>
        <v>79056</v>
      </c>
      <c r="V521" s="35">
        <f t="shared" si="81"/>
        <v>0</v>
      </c>
      <c r="W521" s="35">
        <f t="shared" si="78"/>
        <v>0</v>
      </c>
      <c r="X521" s="36">
        <f t="shared" si="74"/>
        <v>0</v>
      </c>
      <c r="Y521" s="37">
        <f t="shared" si="82"/>
        <v>79056</v>
      </c>
    </row>
    <row r="522" spans="1:25" s="2" customFormat="1" x14ac:dyDescent="0.25">
      <c r="A522" s="40" t="s">
        <v>683</v>
      </c>
      <c r="B522" s="38" t="s">
        <v>180</v>
      </c>
      <c r="C522" s="38" t="s">
        <v>1283</v>
      </c>
      <c r="D522" s="38">
        <v>313114</v>
      </c>
      <c r="E522" s="39" t="s">
        <v>1284</v>
      </c>
      <c r="F522" s="38">
        <v>36080756</v>
      </c>
      <c r="G522" s="39" t="s">
        <v>236</v>
      </c>
      <c r="H522" s="38" t="s">
        <v>683</v>
      </c>
      <c r="I522" s="39" t="s">
        <v>684</v>
      </c>
      <c r="J522" s="39" t="s">
        <v>684</v>
      </c>
      <c r="K522" s="39" t="s">
        <v>1289</v>
      </c>
      <c r="L522" s="26" t="b">
        <f t="shared" si="75"/>
        <v>0</v>
      </c>
      <c r="M522" s="41"/>
      <c r="N522" s="42">
        <v>62.7</v>
      </c>
      <c r="O522" s="28">
        <v>2</v>
      </c>
      <c r="P522" s="43">
        <f t="shared" si="76"/>
        <v>64.7</v>
      </c>
      <c r="Q522" s="44">
        <v>70</v>
      </c>
      <c r="R522" s="45">
        <v>0</v>
      </c>
      <c r="S522" s="32">
        <f t="shared" si="79"/>
        <v>54348</v>
      </c>
      <c r="T522" s="33">
        <f t="shared" si="77"/>
        <v>19674</v>
      </c>
      <c r="U522" s="34">
        <f t="shared" si="80"/>
        <v>74022</v>
      </c>
      <c r="V522" s="35">
        <f t="shared" si="81"/>
        <v>0</v>
      </c>
      <c r="W522" s="35">
        <f t="shared" si="78"/>
        <v>0</v>
      </c>
      <c r="X522" s="36">
        <f t="shared" si="74"/>
        <v>0</v>
      </c>
      <c r="Y522" s="37">
        <f t="shared" si="82"/>
        <v>74022</v>
      </c>
    </row>
    <row r="523" spans="1:25" s="2" customFormat="1" x14ac:dyDescent="0.25">
      <c r="A523" s="40" t="s">
        <v>683</v>
      </c>
      <c r="B523" s="38" t="s">
        <v>180</v>
      </c>
      <c r="C523" s="38" t="s">
        <v>1283</v>
      </c>
      <c r="D523" s="38">
        <v>313114</v>
      </c>
      <c r="E523" s="39" t="s">
        <v>1284</v>
      </c>
      <c r="F523" s="38">
        <v>36080772</v>
      </c>
      <c r="G523" s="39" t="s">
        <v>236</v>
      </c>
      <c r="H523" s="38" t="s">
        <v>683</v>
      </c>
      <c r="I523" s="39" t="s">
        <v>684</v>
      </c>
      <c r="J523" s="39" t="s">
        <v>684</v>
      </c>
      <c r="K523" s="39" t="s">
        <v>1290</v>
      </c>
      <c r="L523" s="26" t="b">
        <f t="shared" si="75"/>
        <v>0</v>
      </c>
      <c r="M523" s="41"/>
      <c r="N523" s="42">
        <v>81.8</v>
      </c>
      <c r="O523" s="28">
        <v>2</v>
      </c>
      <c r="P523" s="43">
        <f t="shared" si="76"/>
        <v>83.8</v>
      </c>
      <c r="Q523" s="44">
        <v>70</v>
      </c>
      <c r="R523" s="45">
        <v>0</v>
      </c>
      <c r="S523" s="32">
        <f t="shared" si="79"/>
        <v>70392</v>
      </c>
      <c r="T523" s="33">
        <f t="shared" si="77"/>
        <v>25482</v>
      </c>
      <c r="U523" s="34">
        <f t="shared" si="80"/>
        <v>95874</v>
      </c>
      <c r="V523" s="35">
        <f t="shared" si="81"/>
        <v>0</v>
      </c>
      <c r="W523" s="35">
        <f t="shared" si="78"/>
        <v>0</v>
      </c>
      <c r="X523" s="36">
        <f t="shared" si="74"/>
        <v>0</v>
      </c>
      <c r="Y523" s="37">
        <f t="shared" si="82"/>
        <v>95874</v>
      </c>
    </row>
    <row r="524" spans="1:25" s="2" customFormat="1" x14ac:dyDescent="0.25">
      <c r="A524" s="40" t="s">
        <v>683</v>
      </c>
      <c r="B524" s="38" t="s">
        <v>180</v>
      </c>
      <c r="C524" s="38" t="s">
        <v>1283</v>
      </c>
      <c r="D524" s="38">
        <v>313114</v>
      </c>
      <c r="E524" s="39" t="s">
        <v>1284</v>
      </c>
      <c r="F524" s="38">
        <v>36080829</v>
      </c>
      <c r="G524" s="39" t="s">
        <v>236</v>
      </c>
      <c r="H524" s="38" t="s">
        <v>683</v>
      </c>
      <c r="I524" s="39" t="s">
        <v>684</v>
      </c>
      <c r="J524" s="39" t="s">
        <v>684</v>
      </c>
      <c r="K524" s="39" t="s">
        <v>1291</v>
      </c>
      <c r="L524" s="26" t="b">
        <f t="shared" si="75"/>
        <v>0</v>
      </c>
      <c r="M524" s="41"/>
      <c r="N524" s="42">
        <v>31.1</v>
      </c>
      <c r="O524" s="28">
        <v>1</v>
      </c>
      <c r="P524" s="43">
        <f t="shared" si="76"/>
        <v>32.1</v>
      </c>
      <c r="Q524" s="44">
        <v>70</v>
      </c>
      <c r="R524" s="45">
        <v>0</v>
      </c>
      <c r="S524" s="32">
        <f t="shared" si="79"/>
        <v>26964</v>
      </c>
      <c r="T524" s="33">
        <f t="shared" si="77"/>
        <v>9761</v>
      </c>
      <c r="U524" s="34">
        <f t="shared" si="80"/>
        <v>36725</v>
      </c>
      <c r="V524" s="35">
        <f t="shared" si="81"/>
        <v>0</v>
      </c>
      <c r="W524" s="35">
        <f t="shared" si="78"/>
        <v>0</v>
      </c>
      <c r="X524" s="36">
        <f t="shared" si="74"/>
        <v>0</v>
      </c>
      <c r="Y524" s="37">
        <f t="shared" si="82"/>
        <v>36725</v>
      </c>
    </row>
    <row r="525" spans="1:25" s="2" customFormat="1" x14ac:dyDescent="0.25">
      <c r="A525" s="40" t="s">
        <v>683</v>
      </c>
      <c r="B525" s="38" t="s">
        <v>180</v>
      </c>
      <c r="C525" s="38" t="s">
        <v>1283</v>
      </c>
      <c r="D525" s="38">
        <v>313114</v>
      </c>
      <c r="E525" s="39" t="s">
        <v>1284</v>
      </c>
      <c r="F525" s="38">
        <v>37990357</v>
      </c>
      <c r="G525" s="39" t="s">
        <v>236</v>
      </c>
      <c r="H525" s="38" t="s">
        <v>683</v>
      </c>
      <c r="I525" s="39" t="s">
        <v>684</v>
      </c>
      <c r="J525" s="39" t="s">
        <v>684</v>
      </c>
      <c r="K525" s="39" t="s">
        <v>1292</v>
      </c>
      <c r="L525" s="26" t="b">
        <f t="shared" si="75"/>
        <v>0</v>
      </c>
      <c r="M525" s="41"/>
      <c r="N525" s="42">
        <v>54.7</v>
      </c>
      <c r="O525" s="28">
        <v>2.5</v>
      </c>
      <c r="P525" s="43">
        <f t="shared" si="76"/>
        <v>57.2</v>
      </c>
      <c r="Q525" s="44">
        <v>70</v>
      </c>
      <c r="R525" s="45">
        <v>0</v>
      </c>
      <c r="S525" s="32">
        <f t="shared" si="79"/>
        <v>48048</v>
      </c>
      <c r="T525" s="33">
        <f t="shared" si="77"/>
        <v>17393</v>
      </c>
      <c r="U525" s="34">
        <f t="shared" si="80"/>
        <v>65441</v>
      </c>
      <c r="V525" s="35">
        <f t="shared" si="81"/>
        <v>0</v>
      </c>
      <c r="W525" s="35">
        <f t="shared" si="78"/>
        <v>0</v>
      </c>
      <c r="X525" s="36">
        <f t="shared" si="74"/>
        <v>0</v>
      </c>
      <c r="Y525" s="37">
        <f t="shared" si="82"/>
        <v>65441</v>
      </c>
    </row>
    <row r="526" spans="1:25" s="2" customFormat="1" x14ac:dyDescent="0.25">
      <c r="A526" s="40" t="s">
        <v>683</v>
      </c>
      <c r="B526" s="38" t="s">
        <v>180</v>
      </c>
      <c r="C526" s="38" t="s">
        <v>1283</v>
      </c>
      <c r="D526" s="38">
        <v>313114</v>
      </c>
      <c r="E526" s="39" t="s">
        <v>1284</v>
      </c>
      <c r="F526" s="38">
        <v>37990365</v>
      </c>
      <c r="G526" s="39" t="s">
        <v>236</v>
      </c>
      <c r="H526" s="38" t="s">
        <v>683</v>
      </c>
      <c r="I526" s="39" t="s">
        <v>684</v>
      </c>
      <c r="J526" s="39" t="s">
        <v>684</v>
      </c>
      <c r="K526" s="39" t="s">
        <v>1293</v>
      </c>
      <c r="L526" s="26" t="b">
        <f t="shared" si="75"/>
        <v>0</v>
      </c>
      <c r="M526" s="41"/>
      <c r="N526" s="42">
        <v>60.7</v>
      </c>
      <c r="O526" s="28">
        <v>4.5</v>
      </c>
      <c r="P526" s="43">
        <f t="shared" si="76"/>
        <v>65.2</v>
      </c>
      <c r="Q526" s="44">
        <v>70</v>
      </c>
      <c r="R526" s="45">
        <v>0</v>
      </c>
      <c r="S526" s="32">
        <f t="shared" si="79"/>
        <v>54768</v>
      </c>
      <c r="T526" s="33">
        <f t="shared" si="77"/>
        <v>19826</v>
      </c>
      <c r="U526" s="34">
        <f t="shared" si="80"/>
        <v>74594</v>
      </c>
      <c r="V526" s="35">
        <f t="shared" si="81"/>
        <v>0</v>
      </c>
      <c r="W526" s="35">
        <f t="shared" si="78"/>
        <v>0</v>
      </c>
      <c r="X526" s="36">
        <f t="shared" si="74"/>
        <v>0</v>
      </c>
      <c r="Y526" s="37">
        <f t="shared" si="82"/>
        <v>74594</v>
      </c>
    </row>
    <row r="527" spans="1:25" s="2" customFormat="1" x14ac:dyDescent="0.25">
      <c r="A527" s="40" t="s">
        <v>683</v>
      </c>
      <c r="B527" s="38" t="s">
        <v>180</v>
      </c>
      <c r="C527" s="38" t="s">
        <v>1283</v>
      </c>
      <c r="D527" s="38">
        <v>313114</v>
      </c>
      <c r="E527" s="39" t="s">
        <v>1284</v>
      </c>
      <c r="F527" s="38">
        <v>37990373</v>
      </c>
      <c r="G527" s="39" t="s">
        <v>236</v>
      </c>
      <c r="H527" s="38" t="s">
        <v>683</v>
      </c>
      <c r="I527" s="39" t="s">
        <v>684</v>
      </c>
      <c r="J527" s="39" t="s">
        <v>684</v>
      </c>
      <c r="K527" s="39" t="s">
        <v>1294</v>
      </c>
      <c r="L527" s="26" t="b">
        <f t="shared" si="75"/>
        <v>0</v>
      </c>
      <c r="M527" s="41"/>
      <c r="N527" s="42">
        <v>80.3</v>
      </c>
      <c r="O527" s="28">
        <v>1.7</v>
      </c>
      <c r="P527" s="43">
        <f t="shared" si="76"/>
        <v>82</v>
      </c>
      <c r="Q527" s="44">
        <v>70</v>
      </c>
      <c r="R527" s="45">
        <v>0</v>
      </c>
      <c r="S527" s="32">
        <f t="shared" si="79"/>
        <v>68880</v>
      </c>
      <c r="T527" s="33">
        <f t="shared" si="77"/>
        <v>24935</v>
      </c>
      <c r="U527" s="34">
        <f t="shared" si="80"/>
        <v>93815</v>
      </c>
      <c r="V527" s="35">
        <f t="shared" si="81"/>
        <v>0</v>
      </c>
      <c r="W527" s="35">
        <f t="shared" si="78"/>
        <v>0</v>
      </c>
      <c r="X527" s="36">
        <f t="shared" si="74"/>
        <v>0</v>
      </c>
      <c r="Y527" s="37">
        <f t="shared" si="82"/>
        <v>93815</v>
      </c>
    </row>
    <row r="528" spans="1:25" s="2" customFormat="1" x14ac:dyDescent="0.25">
      <c r="A528" s="40" t="s">
        <v>683</v>
      </c>
      <c r="B528" s="38" t="s">
        <v>180</v>
      </c>
      <c r="C528" s="38" t="s">
        <v>1295</v>
      </c>
      <c r="D528" s="38">
        <v>312258</v>
      </c>
      <c r="E528" s="39" t="s">
        <v>1296</v>
      </c>
      <c r="F528" s="38">
        <v>312258</v>
      </c>
      <c r="G528" s="39" t="s">
        <v>1296</v>
      </c>
      <c r="H528" s="38" t="s">
        <v>683</v>
      </c>
      <c r="I528" s="39" t="s">
        <v>684</v>
      </c>
      <c r="J528" s="39" t="s">
        <v>1297</v>
      </c>
      <c r="K528" s="39" t="s">
        <v>1298</v>
      </c>
      <c r="L528" s="26" t="b">
        <f t="shared" si="75"/>
        <v>1</v>
      </c>
      <c r="M528" s="41"/>
      <c r="N528" s="42">
        <v>2</v>
      </c>
      <c r="O528" s="28">
        <v>0</v>
      </c>
      <c r="P528" s="43">
        <f t="shared" si="76"/>
        <v>2</v>
      </c>
      <c r="Q528" s="44">
        <v>70</v>
      </c>
      <c r="R528" s="45">
        <v>0</v>
      </c>
      <c r="S528" s="32">
        <f t="shared" si="79"/>
        <v>1680</v>
      </c>
      <c r="T528" s="33">
        <f t="shared" si="77"/>
        <v>608</v>
      </c>
      <c r="U528" s="34">
        <f t="shared" si="80"/>
        <v>2288</v>
      </c>
      <c r="V528" s="35">
        <f t="shared" si="81"/>
        <v>0</v>
      </c>
      <c r="W528" s="35">
        <f t="shared" si="78"/>
        <v>0</v>
      </c>
      <c r="X528" s="36">
        <f t="shared" si="74"/>
        <v>0</v>
      </c>
      <c r="Y528" s="37">
        <f t="shared" si="82"/>
        <v>2288</v>
      </c>
    </row>
    <row r="529" spans="1:25" s="2" customFormat="1" x14ac:dyDescent="0.25">
      <c r="A529" s="40" t="s">
        <v>683</v>
      </c>
      <c r="B529" s="38" t="s">
        <v>180</v>
      </c>
      <c r="C529" s="38" t="s">
        <v>1299</v>
      </c>
      <c r="D529" s="38">
        <v>312266</v>
      </c>
      <c r="E529" s="39" t="s">
        <v>1300</v>
      </c>
      <c r="F529" s="38">
        <v>37842501</v>
      </c>
      <c r="G529" s="39" t="s">
        <v>236</v>
      </c>
      <c r="H529" s="38" t="s">
        <v>683</v>
      </c>
      <c r="I529" s="39" t="s">
        <v>684</v>
      </c>
      <c r="J529" s="39" t="s">
        <v>1301</v>
      </c>
      <c r="K529" s="39" t="s">
        <v>1302</v>
      </c>
      <c r="L529" s="26" t="b">
        <f t="shared" si="75"/>
        <v>0</v>
      </c>
      <c r="M529" s="41"/>
      <c r="N529" s="42">
        <v>15.3</v>
      </c>
      <c r="O529" s="28">
        <v>0</v>
      </c>
      <c r="P529" s="43">
        <f t="shared" si="76"/>
        <v>15.3</v>
      </c>
      <c r="Q529" s="44">
        <v>70</v>
      </c>
      <c r="R529" s="45">
        <v>0</v>
      </c>
      <c r="S529" s="32">
        <f t="shared" si="79"/>
        <v>12852</v>
      </c>
      <c r="T529" s="33">
        <f t="shared" si="77"/>
        <v>4652</v>
      </c>
      <c r="U529" s="34">
        <f t="shared" si="80"/>
        <v>17504</v>
      </c>
      <c r="V529" s="35">
        <f t="shared" si="81"/>
        <v>0</v>
      </c>
      <c r="W529" s="35">
        <f t="shared" si="78"/>
        <v>0</v>
      </c>
      <c r="X529" s="36">
        <f t="shared" si="74"/>
        <v>0</v>
      </c>
      <c r="Y529" s="37">
        <f t="shared" si="82"/>
        <v>17504</v>
      </c>
    </row>
    <row r="530" spans="1:25" s="2" customFormat="1" x14ac:dyDescent="0.25">
      <c r="A530" s="40" t="s">
        <v>683</v>
      </c>
      <c r="B530" s="38" t="s">
        <v>180</v>
      </c>
      <c r="C530" s="38" t="s">
        <v>1303</v>
      </c>
      <c r="D530" s="38">
        <v>312282</v>
      </c>
      <c r="E530" s="39" t="s">
        <v>1304</v>
      </c>
      <c r="F530" s="38">
        <v>37836463</v>
      </c>
      <c r="G530" s="39" t="s">
        <v>236</v>
      </c>
      <c r="H530" s="38" t="s">
        <v>683</v>
      </c>
      <c r="I530" s="39" t="s">
        <v>684</v>
      </c>
      <c r="J530" s="39" t="s">
        <v>1305</v>
      </c>
      <c r="K530" s="39" t="s">
        <v>1306</v>
      </c>
      <c r="L530" s="26" t="b">
        <f t="shared" si="75"/>
        <v>0</v>
      </c>
      <c r="M530" s="41"/>
      <c r="N530" s="42">
        <v>34.6</v>
      </c>
      <c r="O530" s="28">
        <v>1.2</v>
      </c>
      <c r="P530" s="43">
        <f t="shared" si="76"/>
        <v>35.800000000000004</v>
      </c>
      <c r="Q530" s="44">
        <v>70</v>
      </c>
      <c r="R530" s="45">
        <v>0</v>
      </c>
      <c r="S530" s="32">
        <f t="shared" si="79"/>
        <v>30072</v>
      </c>
      <c r="T530" s="33">
        <f t="shared" si="77"/>
        <v>10886</v>
      </c>
      <c r="U530" s="34">
        <f t="shared" si="80"/>
        <v>40958</v>
      </c>
      <c r="V530" s="35">
        <f t="shared" si="81"/>
        <v>0</v>
      </c>
      <c r="W530" s="35">
        <f t="shared" si="78"/>
        <v>0</v>
      </c>
      <c r="X530" s="36">
        <f t="shared" si="74"/>
        <v>0</v>
      </c>
      <c r="Y530" s="37">
        <f t="shared" si="82"/>
        <v>40958</v>
      </c>
    </row>
    <row r="531" spans="1:25" s="2" customFormat="1" x14ac:dyDescent="0.25">
      <c r="A531" s="40" t="s">
        <v>683</v>
      </c>
      <c r="B531" s="38" t="s">
        <v>180</v>
      </c>
      <c r="C531" s="38" t="s">
        <v>1307</v>
      </c>
      <c r="D531" s="38">
        <v>312291</v>
      </c>
      <c r="E531" s="39" t="s">
        <v>1308</v>
      </c>
      <c r="F531" s="38">
        <v>312291</v>
      </c>
      <c r="G531" s="39" t="s">
        <v>1308</v>
      </c>
      <c r="H531" s="38" t="s">
        <v>683</v>
      </c>
      <c r="I531" s="39" t="s">
        <v>684</v>
      </c>
      <c r="J531" s="39" t="s">
        <v>1309</v>
      </c>
      <c r="K531" s="39" t="s">
        <v>1310</v>
      </c>
      <c r="L531" s="26" t="b">
        <f t="shared" si="75"/>
        <v>1</v>
      </c>
      <c r="M531" s="41"/>
      <c r="N531" s="42">
        <v>2</v>
      </c>
      <c r="O531" s="28">
        <v>0</v>
      </c>
      <c r="P531" s="43">
        <f t="shared" si="76"/>
        <v>2</v>
      </c>
      <c r="Q531" s="44">
        <v>70</v>
      </c>
      <c r="R531" s="45">
        <v>0</v>
      </c>
      <c r="S531" s="32">
        <f t="shared" si="79"/>
        <v>1680</v>
      </c>
      <c r="T531" s="33">
        <f t="shared" si="77"/>
        <v>608</v>
      </c>
      <c r="U531" s="34">
        <f t="shared" si="80"/>
        <v>2288</v>
      </c>
      <c r="V531" s="35">
        <f t="shared" si="81"/>
        <v>0</v>
      </c>
      <c r="W531" s="35">
        <f t="shared" si="78"/>
        <v>0</v>
      </c>
      <c r="X531" s="36">
        <f t="shared" si="74"/>
        <v>0</v>
      </c>
      <c r="Y531" s="37">
        <f t="shared" si="82"/>
        <v>2288</v>
      </c>
    </row>
    <row r="532" spans="1:25" s="2" customFormat="1" x14ac:dyDescent="0.25">
      <c r="A532" s="40" t="s">
        <v>683</v>
      </c>
      <c r="B532" s="38" t="s">
        <v>180</v>
      </c>
      <c r="C532" s="38" t="s">
        <v>1311</v>
      </c>
      <c r="D532" s="38">
        <v>312312</v>
      </c>
      <c r="E532" s="39" t="s">
        <v>1312</v>
      </c>
      <c r="F532" s="38">
        <v>36080870</v>
      </c>
      <c r="G532" s="39" t="s">
        <v>236</v>
      </c>
      <c r="H532" s="38" t="s">
        <v>683</v>
      </c>
      <c r="I532" s="39" t="s">
        <v>684</v>
      </c>
      <c r="J532" s="39" t="s">
        <v>1313</v>
      </c>
      <c r="K532" s="39" t="s">
        <v>1314</v>
      </c>
      <c r="L532" s="26" t="b">
        <f t="shared" si="75"/>
        <v>0</v>
      </c>
      <c r="M532" s="41"/>
      <c r="N532" s="42">
        <v>29.6</v>
      </c>
      <c r="O532" s="28">
        <v>1</v>
      </c>
      <c r="P532" s="43">
        <f t="shared" si="76"/>
        <v>30.6</v>
      </c>
      <c r="Q532" s="44">
        <v>70</v>
      </c>
      <c r="R532" s="45">
        <v>0</v>
      </c>
      <c r="S532" s="32">
        <f t="shared" si="79"/>
        <v>25704</v>
      </c>
      <c r="T532" s="33">
        <f t="shared" si="77"/>
        <v>9305</v>
      </c>
      <c r="U532" s="34">
        <f t="shared" si="80"/>
        <v>35009</v>
      </c>
      <c r="V532" s="35">
        <f t="shared" si="81"/>
        <v>0</v>
      </c>
      <c r="W532" s="35">
        <f t="shared" si="78"/>
        <v>0</v>
      </c>
      <c r="X532" s="36">
        <f t="shared" si="74"/>
        <v>0</v>
      </c>
      <c r="Y532" s="37">
        <f t="shared" si="82"/>
        <v>35009</v>
      </c>
    </row>
    <row r="533" spans="1:25" s="2" customFormat="1" x14ac:dyDescent="0.25">
      <c r="A533" s="40" t="s">
        <v>683</v>
      </c>
      <c r="B533" s="38" t="s">
        <v>180</v>
      </c>
      <c r="C533" s="38" t="s">
        <v>1315</v>
      </c>
      <c r="D533" s="38">
        <v>312321</v>
      </c>
      <c r="E533" s="39" t="s">
        <v>1316</v>
      </c>
      <c r="F533" s="38">
        <v>37836552</v>
      </c>
      <c r="G533" s="39" t="s">
        <v>236</v>
      </c>
      <c r="H533" s="38" t="s">
        <v>683</v>
      </c>
      <c r="I533" s="39" t="s">
        <v>684</v>
      </c>
      <c r="J533" s="39" t="s">
        <v>1317</v>
      </c>
      <c r="K533" s="39" t="s">
        <v>1318</v>
      </c>
      <c r="L533" s="26" t="b">
        <f t="shared" si="75"/>
        <v>0</v>
      </c>
      <c r="M533" s="41"/>
      <c r="N533" s="42">
        <v>29.6</v>
      </c>
      <c r="O533" s="28">
        <v>0.5</v>
      </c>
      <c r="P533" s="43">
        <f t="shared" si="76"/>
        <v>30.1</v>
      </c>
      <c r="Q533" s="44">
        <v>70</v>
      </c>
      <c r="R533" s="45">
        <v>0</v>
      </c>
      <c r="S533" s="32">
        <f t="shared" si="79"/>
        <v>25284</v>
      </c>
      <c r="T533" s="33">
        <f t="shared" si="77"/>
        <v>9153</v>
      </c>
      <c r="U533" s="34">
        <f t="shared" si="80"/>
        <v>34437</v>
      </c>
      <c r="V533" s="35">
        <f t="shared" si="81"/>
        <v>0</v>
      </c>
      <c r="W533" s="35">
        <f t="shared" si="78"/>
        <v>0</v>
      </c>
      <c r="X533" s="36">
        <f t="shared" si="74"/>
        <v>0</v>
      </c>
      <c r="Y533" s="37">
        <f t="shared" si="82"/>
        <v>34437</v>
      </c>
    </row>
    <row r="534" spans="1:25" s="46" customFormat="1" x14ac:dyDescent="0.25">
      <c r="A534" s="40" t="s">
        <v>683</v>
      </c>
      <c r="B534" s="38" t="s">
        <v>180</v>
      </c>
      <c r="C534" s="38" t="s">
        <v>1319</v>
      </c>
      <c r="D534" s="38">
        <v>312339</v>
      </c>
      <c r="E534" s="39" t="s">
        <v>1320</v>
      </c>
      <c r="F534" s="38">
        <v>312339</v>
      </c>
      <c r="G534" s="39" t="s">
        <v>1320</v>
      </c>
      <c r="H534" s="38" t="s">
        <v>683</v>
      </c>
      <c r="I534" s="39" t="s">
        <v>684</v>
      </c>
      <c r="J534" s="39" t="s">
        <v>1321</v>
      </c>
      <c r="K534" s="39" t="s">
        <v>1322</v>
      </c>
      <c r="L534" s="26" t="b">
        <f t="shared" si="75"/>
        <v>1</v>
      </c>
      <c r="M534" s="41"/>
      <c r="N534" s="42">
        <v>2</v>
      </c>
      <c r="O534" s="28">
        <v>0</v>
      </c>
      <c r="P534" s="43">
        <f t="shared" si="76"/>
        <v>2</v>
      </c>
      <c r="Q534" s="44">
        <v>70</v>
      </c>
      <c r="R534" s="45">
        <v>0</v>
      </c>
      <c r="S534" s="32">
        <f t="shared" si="79"/>
        <v>1680</v>
      </c>
      <c r="T534" s="33">
        <f t="shared" si="77"/>
        <v>608</v>
      </c>
      <c r="U534" s="34">
        <f t="shared" si="80"/>
        <v>2288</v>
      </c>
      <c r="V534" s="35">
        <f t="shared" si="81"/>
        <v>0</v>
      </c>
      <c r="W534" s="35">
        <f t="shared" si="78"/>
        <v>0</v>
      </c>
      <c r="X534" s="36">
        <f t="shared" si="74"/>
        <v>0</v>
      </c>
      <c r="Y534" s="37">
        <f t="shared" si="82"/>
        <v>2288</v>
      </c>
    </row>
    <row r="535" spans="1:25" s="2" customFormat="1" x14ac:dyDescent="0.25">
      <c r="A535" s="40" t="s">
        <v>683</v>
      </c>
      <c r="B535" s="38" t="s">
        <v>180</v>
      </c>
      <c r="C535" s="38" t="s">
        <v>1323</v>
      </c>
      <c r="D535" s="38">
        <v>312347</v>
      </c>
      <c r="E535" s="39" t="s">
        <v>1324</v>
      </c>
      <c r="F535" s="38">
        <v>36093939</v>
      </c>
      <c r="G535" s="39" t="s">
        <v>207</v>
      </c>
      <c r="H535" s="38" t="s">
        <v>683</v>
      </c>
      <c r="I535" s="39" t="s">
        <v>684</v>
      </c>
      <c r="J535" s="39" t="s">
        <v>1325</v>
      </c>
      <c r="K535" s="39" t="s">
        <v>1326</v>
      </c>
      <c r="L535" s="26" t="b">
        <f t="shared" si="75"/>
        <v>0</v>
      </c>
      <c r="M535" s="41"/>
      <c r="N535" s="42">
        <v>43.9</v>
      </c>
      <c r="O535" s="28">
        <v>1</v>
      </c>
      <c r="P535" s="43">
        <f t="shared" si="76"/>
        <v>44.9</v>
      </c>
      <c r="Q535" s="44">
        <v>70</v>
      </c>
      <c r="R535" s="45">
        <v>0</v>
      </c>
      <c r="S535" s="32">
        <f t="shared" si="79"/>
        <v>37716</v>
      </c>
      <c r="T535" s="33">
        <f t="shared" si="77"/>
        <v>13653</v>
      </c>
      <c r="U535" s="34">
        <f t="shared" si="80"/>
        <v>51369</v>
      </c>
      <c r="V535" s="35">
        <f t="shared" si="81"/>
        <v>0</v>
      </c>
      <c r="W535" s="35">
        <f t="shared" si="78"/>
        <v>0</v>
      </c>
      <c r="X535" s="36">
        <f t="shared" si="74"/>
        <v>0</v>
      </c>
      <c r="Y535" s="37">
        <f t="shared" si="82"/>
        <v>51369</v>
      </c>
    </row>
    <row r="536" spans="1:25" s="2" customFormat="1" x14ac:dyDescent="0.25">
      <c r="A536" s="40" t="s">
        <v>683</v>
      </c>
      <c r="B536" s="38" t="s">
        <v>180</v>
      </c>
      <c r="C536" s="38" t="s">
        <v>1323</v>
      </c>
      <c r="D536" s="38">
        <v>312347</v>
      </c>
      <c r="E536" s="39" t="s">
        <v>1324</v>
      </c>
      <c r="F536" s="38">
        <v>37841491</v>
      </c>
      <c r="G536" s="39" t="s">
        <v>188</v>
      </c>
      <c r="H536" s="38" t="s">
        <v>683</v>
      </c>
      <c r="I536" s="39" t="s">
        <v>684</v>
      </c>
      <c r="J536" s="39" t="s">
        <v>1325</v>
      </c>
      <c r="K536" s="39" t="s">
        <v>1327</v>
      </c>
      <c r="L536" s="26" t="b">
        <f t="shared" si="75"/>
        <v>0</v>
      </c>
      <c r="M536" s="41"/>
      <c r="N536" s="42">
        <v>21</v>
      </c>
      <c r="O536" s="28">
        <v>1</v>
      </c>
      <c r="P536" s="43">
        <f t="shared" si="76"/>
        <v>22</v>
      </c>
      <c r="Q536" s="44">
        <v>70</v>
      </c>
      <c r="R536" s="45">
        <v>0</v>
      </c>
      <c r="S536" s="32">
        <f t="shared" si="79"/>
        <v>18480</v>
      </c>
      <c r="T536" s="33">
        <f t="shared" si="77"/>
        <v>6690</v>
      </c>
      <c r="U536" s="34">
        <f t="shared" si="80"/>
        <v>25170</v>
      </c>
      <c r="V536" s="35">
        <f t="shared" si="81"/>
        <v>0</v>
      </c>
      <c r="W536" s="35">
        <f t="shared" si="78"/>
        <v>0</v>
      </c>
      <c r="X536" s="36">
        <f t="shared" si="74"/>
        <v>0</v>
      </c>
      <c r="Y536" s="37">
        <f t="shared" si="82"/>
        <v>25170</v>
      </c>
    </row>
    <row r="537" spans="1:25" s="2" customFormat="1" x14ac:dyDescent="0.25">
      <c r="A537" s="40" t="s">
        <v>683</v>
      </c>
      <c r="B537" s="38" t="s">
        <v>180</v>
      </c>
      <c r="C537" s="38" t="s">
        <v>1328</v>
      </c>
      <c r="D537" s="38">
        <v>312363</v>
      </c>
      <c r="E537" s="39" t="s">
        <v>1329</v>
      </c>
      <c r="F537" s="38">
        <v>37836471</v>
      </c>
      <c r="G537" s="39" t="s">
        <v>236</v>
      </c>
      <c r="H537" s="38" t="s">
        <v>683</v>
      </c>
      <c r="I537" s="39" t="s">
        <v>684</v>
      </c>
      <c r="J537" s="39" t="s">
        <v>1330</v>
      </c>
      <c r="K537" s="39" t="s">
        <v>1331</v>
      </c>
      <c r="L537" s="26" t="b">
        <f t="shared" si="75"/>
        <v>0</v>
      </c>
      <c r="M537" s="41"/>
      <c r="N537" s="42">
        <v>20</v>
      </c>
      <c r="O537" s="28">
        <v>0.5</v>
      </c>
      <c r="P537" s="43">
        <f t="shared" si="76"/>
        <v>20.5</v>
      </c>
      <c r="Q537" s="44">
        <v>70</v>
      </c>
      <c r="R537" s="45">
        <v>0</v>
      </c>
      <c r="S537" s="32">
        <f t="shared" si="79"/>
        <v>17220</v>
      </c>
      <c r="T537" s="33">
        <f t="shared" si="77"/>
        <v>6234</v>
      </c>
      <c r="U537" s="34">
        <f t="shared" si="80"/>
        <v>23454</v>
      </c>
      <c r="V537" s="35">
        <f t="shared" si="81"/>
        <v>0</v>
      </c>
      <c r="W537" s="35">
        <f t="shared" si="78"/>
        <v>0</v>
      </c>
      <c r="X537" s="36">
        <f t="shared" si="74"/>
        <v>0</v>
      </c>
      <c r="Y537" s="37">
        <f t="shared" si="82"/>
        <v>23454</v>
      </c>
    </row>
    <row r="538" spans="1:25" s="2" customFormat="1" x14ac:dyDescent="0.25">
      <c r="A538" s="40" t="s">
        <v>683</v>
      </c>
      <c r="B538" s="38" t="s">
        <v>180</v>
      </c>
      <c r="C538" s="38" t="s">
        <v>1332</v>
      </c>
      <c r="D538" s="38">
        <v>312380</v>
      </c>
      <c r="E538" s="39" t="s">
        <v>1333</v>
      </c>
      <c r="F538" s="38">
        <v>36093815</v>
      </c>
      <c r="G538" s="39" t="s">
        <v>236</v>
      </c>
      <c r="H538" s="38" t="s">
        <v>683</v>
      </c>
      <c r="I538" s="39" t="s">
        <v>684</v>
      </c>
      <c r="J538" s="39" t="s">
        <v>1334</v>
      </c>
      <c r="K538" s="39" t="s">
        <v>1335</v>
      </c>
      <c r="L538" s="26" t="b">
        <f t="shared" si="75"/>
        <v>0</v>
      </c>
      <c r="M538" s="41"/>
      <c r="N538" s="42">
        <v>6.6999999999999993</v>
      </c>
      <c r="O538" s="28">
        <v>0</v>
      </c>
      <c r="P538" s="43">
        <f t="shared" si="76"/>
        <v>6.6999999999999993</v>
      </c>
      <c r="Q538" s="44">
        <v>70</v>
      </c>
      <c r="R538" s="45">
        <v>0</v>
      </c>
      <c r="S538" s="32">
        <f t="shared" si="79"/>
        <v>5628</v>
      </c>
      <c r="T538" s="33">
        <f t="shared" si="77"/>
        <v>2037</v>
      </c>
      <c r="U538" s="34">
        <f t="shared" si="80"/>
        <v>7665</v>
      </c>
      <c r="V538" s="35">
        <f t="shared" si="81"/>
        <v>0</v>
      </c>
      <c r="W538" s="35">
        <f t="shared" si="78"/>
        <v>0</v>
      </c>
      <c r="X538" s="36">
        <f t="shared" si="74"/>
        <v>0</v>
      </c>
      <c r="Y538" s="37">
        <f t="shared" si="82"/>
        <v>7665</v>
      </c>
    </row>
    <row r="539" spans="1:25" s="2" customFormat="1" x14ac:dyDescent="0.25">
      <c r="A539" s="40" t="s">
        <v>683</v>
      </c>
      <c r="B539" s="38" t="s">
        <v>180</v>
      </c>
      <c r="C539" s="38" t="s">
        <v>1336</v>
      </c>
      <c r="D539" s="38">
        <v>312398</v>
      </c>
      <c r="E539" s="39" t="s">
        <v>1337</v>
      </c>
      <c r="F539" s="38">
        <v>36080586</v>
      </c>
      <c r="G539" s="39" t="s">
        <v>236</v>
      </c>
      <c r="H539" s="38" t="s">
        <v>683</v>
      </c>
      <c r="I539" s="39" t="s">
        <v>684</v>
      </c>
      <c r="J539" s="39" t="s">
        <v>1338</v>
      </c>
      <c r="K539" s="39" t="s">
        <v>1339</v>
      </c>
      <c r="L539" s="26" t="b">
        <f t="shared" si="75"/>
        <v>0</v>
      </c>
      <c r="M539" s="41"/>
      <c r="N539" s="42">
        <v>29.7</v>
      </c>
      <c r="O539" s="28">
        <v>0</v>
      </c>
      <c r="P539" s="43">
        <f t="shared" si="76"/>
        <v>29.7</v>
      </c>
      <c r="Q539" s="44">
        <v>70</v>
      </c>
      <c r="R539" s="45">
        <v>0</v>
      </c>
      <c r="S539" s="32">
        <f t="shared" si="79"/>
        <v>24948</v>
      </c>
      <c r="T539" s="33">
        <f t="shared" si="77"/>
        <v>9031</v>
      </c>
      <c r="U539" s="34">
        <f t="shared" si="80"/>
        <v>33979</v>
      </c>
      <c r="V539" s="35">
        <f t="shared" si="81"/>
        <v>0</v>
      </c>
      <c r="W539" s="35">
        <f t="shared" si="78"/>
        <v>0</v>
      </c>
      <c r="X539" s="36">
        <f t="shared" si="74"/>
        <v>0</v>
      </c>
      <c r="Y539" s="37">
        <f t="shared" si="82"/>
        <v>33979</v>
      </c>
    </row>
    <row r="540" spans="1:25" s="2" customFormat="1" x14ac:dyDescent="0.25">
      <c r="A540" s="40" t="s">
        <v>683</v>
      </c>
      <c r="B540" s="38" t="s">
        <v>180</v>
      </c>
      <c r="C540" s="38" t="s">
        <v>1340</v>
      </c>
      <c r="D540" s="38">
        <v>312401</v>
      </c>
      <c r="E540" s="39" t="s">
        <v>1341</v>
      </c>
      <c r="F540" s="38">
        <v>37850946</v>
      </c>
      <c r="G540" s="39" t="s">
        <v>236</v>
      </c>
      <c r="H540" s="38" t="s">
        <v>683</v>
      </c>
      <c r="I540" s="39" t="s">
        <v>684</v>
      </c>
      <c r="J540" s="39" t="s">
        <v>1342</v>
      </c>
      <c r="K540" s="39" t="s">
        <v>1343</v>
      </c>
      <c r="L540" s="26" t="b">
        <f t="shared" si="75"/>
        <v>0</v>
      </c>
      <c r="M540" s="41"/>
      <c r="N540" s="42">
        <v>8.6</v>
      </c>
      <c r="O540" s="28">
        <v>0</v>
      </c>
      <c r="P540" s="43">
        <f t="shared" si="76"/>
        <v>8.6</v>
      </c>
      <c r="Q540" s="44">
        <v>70</v>
      </c>
      <c r="R540" s="45">
        <v>0</v>
      </c>
      <c r="S540" s="32">
        <f t="shared" si="79"/>
        <v>7224</v>
      </c>
      <c r="T540" s="33">
        <f t="shared" si="77"/>
        <v>2615</v>
      </c>
      <c r="U540" s="34">
        <f t="shared" si="80"/>
        <v>9839</v>
      </c>
      <c r="V540" s="35">
        <f t="shared" si="81"/>
        <v>0</v>
      </c>
      <c r="W540" s="35">
        <f t="shared" si="78"/>
        <v>0</v>
      </c>
      <c r="X540" s="36">
        <f t="shared" si="74"/>
        <v>0</v>
      </c>
      <c r="Y540" s="37">
        <f t="shared" si="82"/>
        <v>9839</v>
      </c>
    </row>
    <row r="541" spans="1:25" s="2" customFormat="1" x14ac:dyDescent="0.25">
      <c r="A541" s="40" t="s">
        <v>683</v>
      </c>
      <c r="B541" s="38" t="s">
        <v>180</v>
      </c>
      <c r="C541" s="38" t="s">
        <v>1344</v>
      </c>
      <c r="D541" s="38">
        <v>312410</v>
      </c>
      <c r="E541" s="39" t="s">
        <v>1345</v>
      </c>
      <c r="F541" s="38">
        <v>37836480</v>
      </c>
      <c r="G541" s="39" t="s">
        <v>236</v>
      </c>
      <c r="H541" s="38" t="s">
        <v>683</v>
      </c>
      <c r="I541" s="39" t="s">
        <v>684</v>
      </c>
      <c r="J541" s="39" t="s">
        <v>1346</v>
      </c>
      <c r="K541" s="39" t="s">
        <v>1347</v>
      </c>
      <c r="L541" s="26" t="b">
        <f t="shared" si="75"/>
        <v>0</v>
      </c>
      <c r="M541" s="41"/>
      <c r="N541" s="42">
        <v>21.1</v>
      </c>
      <c r="O541" s="28">
        <v>0</v>
      </c>
      <c r="P541" s="43">
        <f t="shared" si="76"/>
        <v>21.1</v>
      </c>
      <c r="Q541" s="44">
        <v>70</v>
      </c>
      <c r="R541" s="45">
        <v>0</v>
      </c>
      <c r="S541" s="32">
        <f t="shared" si="79"/>
        <v>17724</v>
      </c>
      <c r="T541" s="33">
        <f t="shared" si="77"/>
        <v>6416</v>
      </c>
      <c r="U541" s="34">
        <f t="shared" si="80"/>
        <v>24140</v>
      </c>
      <c r="V541" s="35">
        <f t="shared" si="81"/>
        <v>0</v>
      </c>
      <c r="W541" s="35">
        <f t="shared" si="78"/>
        <v>0</v>
      </c>
      <c r="X541" s="36">
        <f t="shared" ref="X541:X604" si="83">V541+W541</f>
        <v>0</v>
      </c>
      <c r="Y541" s="37">
        <f t="shared" si="82"/>
        <v>24140</v>
      </c>
    </row>
    <row r="542" spans="1:25" s="2" customFormat="1" x14ac:dyDescent="0.25">
      <c r="A542" s="40" t="s">
        <v>683</v>
      </c>
      <c r="B542" s="38" t="s">
        <v>180</v>
      </c>
      <c r="C542" s="38" t="s">
        <v>1348</v>
      </c>
      <c r="D542" s="38">
        <v>312533</v>
      </c>
      <c r="E542" s="39" t="s">
        <v>1349</v>
      </c>
      <c r="F542" s="38">
        <v>36090387</v>
      </c>
      <c r="G542" s="39" t="s">
        <v>236</v>
      </c>
      <c r="H542" s="38" t="s">
        <v>683</v>
      </c>
      <c r="I542" s="39" t="s">
        <v>684</v>
      </c>
      <c r="J542" s="39" t="s">
        <v>1350</v>
      </c>
      <c r="K542" s="39" t="s">
        <v>1351</v>
      </c>
      <c r="L542" s="26" t="b">
        <f t="shared" si="75"/>
        <v>0</v>
      </c>
      <c r="M542" s="41"/>
      <c r="N542" s="42">
        <v>23.1</v>
      </c>
      <c r="O542" s="28">
        <v>1</v>
      </c>
      <c r="P542" s="43">
        <f t="shared" si="76"/>
        <v>24.1</v>
      </c>
      <c r="Q542" s="44">
        <v>70</v>
      </c>
      <c r="R542" s="45">
        <v>0</v>
      </c>
      <c r="S542" s="32">
        <f t="shared" si="79"/>
        <v>20244</v>
      </c>
      <c r="T542" s="33">
        <f t="shared" si="77"/>
        <v>7328</v>
      </c>
      <c r="U542" s="34">
        <f t="shared" si="80"/>
        <v>27572</v>
      </c>
      <c r="V542" s="35">
        <f t="shared" si="81"/>
        <v>0</v>
      </c>
      <c r="W542" s="35">
        <f t="shared" si="78"/>
        <v>0</v>
      </c>
      <c r="X542" s="36">
        <f t="shared" si="83"/>
        <v>0</v>
      </c>
      <c r="Y542" s="37">
        <f t="shared" si="82"/>
        <v>27572</v>
      </c>
    </row>
    <row r="543" spans="1:25" s="2" customFormat="1" x14ac:dyDescent="0.25">
      <c r="A543" s="40" t="s">
        <v>683</v>
      </c>
      <c r="B543" s="38" t="s">
        <v>180</v>
      </c>
      <c r="C543" s="38" t="s">
        <v>1352</v>
      </c>
      <c r="D543" s="38">
        <v>312614</v>
      </c>
      <c r="E543" s="39" t="s">
        <v>1353</v>
      </c>
      <c r="F543" s="38">
        <v>37836579</v>
      </c>
      <c r="G543" s="39" t="s">
        <v>236</v>
      </c>
      <c r="H543" s="38" t="s">
        <v>683</v>
      </c>
      <c r="I543" s="39" t="s">
        <v>684</v>
      </c>
      <c r="J543" s="39" t="s">
        <v>1354</v>
      </c>
      <c r="K543" s="39" t="s">
        <v>1355</v>
      </c>
      <c r="L543" s="26" t="b">
        <f t="shared" si="75"/>
        <v>0</v>
      </c>
      <c r="M543" s="41"/>
      <c r="N543" s="42">
        <v>43.3</v>
      </c>
      <c r="O543" s="28">
        <v>6</v>
      </c>
      <c r="P543" s="43">
        <f t="shared" si="76"/>
        <v>49.3</v>
      </c>
      <c r="Q543" s="44">
        <v>70</v>
      </c>
      <c r="R543" s="45">
        <v>0</v>
      </c>
      <c r="S543" s="32">
        <f t="shared" si="79"/>
        <v>41412</v>
      </c>
      <c r="T543" s="33">
        <f t="shared" si="77"/>
        <v>14991</v>
      </c>
      <c r="U543" s="34">
        <f t="shared" si="80"/>
        <v>56403</v>
      </c>
      <c r="V543" s="35">
        <f t="shared" si="81"/>
        <v>0</v>
      </c>
      <c r="W543" s="35">
        <f t="shared" si="78"/>
        <v>0</v>
      </c>
      <c r="X543" s="36">
        <f t="shared" si="83"/>
        <v>0</v>
      </c>
      <c r="Y543" s="37">
        <f t="shared" si="82"/>
        <v>56403</v>
      </c>
    </row>
    <row r="544" spans="1:25" s="2" customFormat="1" x14ac:dyDescent="0.25">
      <c r="A544" s="40" t="s">
        <v>683</v>
      </c>
      <c r="B544" s="38" t="s">
        <v>180</v>
      </c>
      <c r="C544" s="38" t="s">
        <v>1356</v>
      </c>
      <c r="D544" s="38">
        <v>312622</v>
      </c>
      <c r="E544" s="39" t="s">
        <v>1357</v>
      </c>
      <c r="F544" s="38">
        <v>37836544</v>
      </c>
      <c r="G544" s="39" t="s">
        <v>1358</v>
      </c>
      <c r="H544" s="38" t="s">
        <v>683</v>
      </c>
      <c r="I544" s="39" t="s">
        <v>684</v>
      </c>
      <c r="J544" s="39" t="s">
        <v>1359</v>
      </c>
      <c r="K544" s="39" t="s">
        <v>1360</v>
      </c>
      <c r="L544" s="26" t="b">
        <f t="shared" si="75"/>
        <v>0</v>
      </c>
      <c r="M544" s="41"/>
      <c r="N544" s="42">
        <v>19</v>
      </c>
      <c r="O544" s="28">
        <v>0</v>
      </c>
      <c r="P544" s="43">
        <f t="shared" si="76"/>
        <v>19</v>
      </c>
      <c r="Q544" s="44">
        <v>70</v>
      </c>
      <c r="R544" s="45">
        <v>0</v>
      </c>
      <c r="S544" s="32">
        <f t="shared" si="79"/>
        <v>15960</v>
      </c>
      <c r="T544" s="33">
        <f t="shared" si="77"/>
        <v>5778</v>
      </c>
      <c r="U544" s="34">
        <f t="shared" si="80"/>
        <v>21738</v>
      </c>
      <c r="V544" s="35">
        <f t="shared" si="81"/>
        <v>0</v>
      </c>
      <c r="W544" s="35">
        <f t="shared" si="78"/>
        <v>0</v>
      </c>
      <c r="X544" s="36">
        <f t="shared" si="83"/>
        <v>0</v>
      </c>
      <c r="Y544" s="37">
        <f t="shared" si="82"/>
        <v>21738</v>
      </c>
    </row>
    <row r="545" spans="1:25" s="2" customFormat="1" x14ac:dyDescent="0.25">
      <c r="A545" s="40" t="s">
        <v>683</v>
      </c>
      <c r="B545" s="38" t="s">
        <v>180</v>
      </c>
      <c r="C545" s="38" t="s">
        <v>1361</v>
      </c>
      <c r="D545" s="38">
        <v>312673</v>
      </c>
      <c r="E545" s="39" t="s">
        <v>1362</v>
      </c>
      <c r="F545" s="38">
        <v>312673</v>
      </c>
      <c r="G545" s="39" t="s">
        <v>1362</v>
      </c>
      <c r="H545" s="38" t="s">
        <v>683</v>
      </c>
      <c r="I545" s="39" t="s">
        <v>684</v>
      </c>
      <c r="J545" s="39" t="s">
        <v>1363</v>
      </c>
      <c r="K545" s="39" t="s">
        <v>1364</v>
      </c>
      <c r="L545" s="26" t="b">
        <f t="shared" si="75"/>
        <v>1</v>
      </c>
      <c r="M545" s="41"/>
      <c r="N545" s="42">
        <v>4</v>
      </c>
      <c r="O545" s="28">
        <v>0</v>
      </c>
      <c r="P545" s="43">
        <f t="shared" si="76"/>
        <v>4</v>
      </c>
      <c r="Q545" s="44">
        <v>70</v>
      </c>
      <c r="R545" s="45">
        <v>0</v>
      </c>
      <c r="S545" s="32">
        <f t="shared" si="79"/>
        <v>3360</v>
      </c>
      <c r="T545" s="33">
        <f t="shared" si="77"/>
        <v>1216</v>
      </c>
      <c r="U545" s="34">
        <f t="shared" si="80"/>
        <v>4576</v>
      </c>
      <c r="V545" s="35">
        <f t="shared" si="81"/>
        <v>0</v>
      </c>
      <c r="W545" s="35">
        <f t="shared" si="78"/>
        <v>0</v>
      </c>
      <c r="X545" s="36">
        <f t="shared" si="83"/>
        <v>0</v>
      </c>
      <c r="Y545" s="37">
        <f t="shared" si="82"/>
        <v>4576</v>
      </c>
    </row>
    <row r="546" spans="1:25" s="2" customFormat="1" x14ac:dyDescent="0.25">
      <c r="A546" s="40" t="s">
        <v>683</v>
      </c>
      <c r="B546" s="38" t="s">
        <v>180</v>
      </c>
      <c r="C546" s="38" t="s">
        <v>1365</v>
      </c>
      <c r="D546" s="38">
        <v>312746</v>
      </c>
      <c r="E546" s="39" t="s">
        <v>1366</v>
      </c>
      <c r="F546" s="38">
        <v>36093734</v>
      </c>
      <c r="G546" s="39" t="s">
        <v>1367</v>
      </c>
      <c r="H546" s="38" t="s">
        <v>683</v>
      </c>
      <c r="I546" s="39" t="s">
        <v>684</v>
      </c>
      <c r="J546" s="39" t="s">
        <v>1368</v>
      </c>
      <c r="K546" s="39" t="s">
        <v>1369</v>
      </c>
      <c r="L546" s="26" t="b">
        <f t="shared" si="75"/>
        <v>0</v>
      </c>
      <c r="M546" s="41"/>
      <c r="N546" s="42">
        <v>21.900000000000002</v>
      </c>
      <c r="O546" s="28">
        <v>2.5</v>
      </c>
      <c r="P546" s="43">
        <f t="shared" si="76"/>
        <v>24.400000000000002</v>
      </c>
      <c r="Q546" s="44">
        <v>70</v>
      </c>
      <c r="R546" s="45">
        <v>0</v>
      </c>
      <c r="S546" s="32">
        <f t="shared" si="79"/>
        <v>20496</v>
      </c>
      <c r="T546" s="33">
        <f t="shared" si="77"/>
        <v>7420</v>
      </c>
      <c r="U546" s="34">
        <f t="shared" si="80"/>
        <v>27916</v>
      </c>
      <c r="V546" s="35">
        <f t="shared" si="81"/>
        <v>0</v>
      </c>
      <c r="W546" s="35">
        <f t="shared" si="78"/>
        <v>0</v>
      </c>
      <c r="X546" s="36">
        <f t="shared" si="83"/>
        <v>0</v>
      </c>
      <c r="Y546" s="37">
        <f t="shared" si="82"/>
        <v>27916</v>
      </c>
    </row>
    <row r="547" spans="1:25" s="2" customFormat="1" x14ac:dyDescent="0.25">
      <c r="A547" s="40" t="s">
        <v>683</v>
      </c>
      <c r="B547" s="38" t="s">
        <v>180</v>
      </c>
      <c r="C547" s="38" t="s">
        <v>1365</v>
      </c>
      <c r="D547" s="38">
        <v>312746</v>
      </c>
      <c r="E547" s="39" t="s">
        <v>1366</v>
      </c>
      <c r="F547" s="38">
        <v>37842391</v>
      </c>
      <c r="G547" s="39" t="s">
        <v>188</v>
      </c>
      <c r="H547" s="38" t="s">
        <v>683</v>
      </c>
      <c r="I547" s="39" t="s">
        <v>684</v>
      </c>
      <c r="J547" s="39" t="s">
        <v>1368</v>
      </c>
      <c r="K547" s="39" t="s">
        <v>1370</v>
      </c>
      <c r="L547" s="26" t="b">
        <f t="shared" si="75"/>
        <v>0</v>
      </c>
      <c r="M547" s="41"/>
      <c r="N547" s="42">
        <v>9.6999999999999993</v>
      </c>
      <c r="O547" s="28">
        <v>0</v>
      </c>
      <c r="P547" s="43">
        <f t="shared" si="76"/>
        <v>9.6999999999999993</v>
      </c>
      <c r="Q547" s="44">
        <v>70</v>
      </c>
      <c r="R547" s="45">
        <v>0</v>
      </c>
      <c r="S547" s="32">
        <f t="shared" si="79"/>
        <v>8148</v>
      </c>
      <c r="T547" s="33">
        <f t="shared" si="77"/>
        <v>2950</v>
      </c>
      <c r="U547" s="34">
        <f t="shared" si="80"/>
        <v>11098</v>
      </c>
      <c r="V547" s="35">
        <f t="shared" si="81"/>
        <v>0</v>
      </c>
      <c r="W547" s="35">
        <f t="shared" si="78"/>
        <v>0</v>
      </c>
      <c r="X547" s="36">
        <f t="shared" si="83"/>
        <v>0</v>
      </c>
      <c r="Y547" s="37">
        <f t="shared" si="82"/>
        <v>11098</v>
      </c>
    </row>
    <row r="548" spans="1:25" s="2" customFormat="1" x14ac:dyDescent="0.25">
      <c r="A548" s="40" t="s">
        <v>683</v>
      </c>
      <c r="B548" s="38" t="s">
        <v>180</v>
      </c>
      <c r="C548" s="38" t="s">
        <v>1371</v>
      </c>
      <c r="D548" s="38">
        <v>312762</v>
      </c>
      <c r="E548" s="39" t="s">
        <v>1372</v>
      </c>
      <c r="F548" s="38">
        <v>37842251</v>
      </c>
      <c r="G548" s="39" t="s">
        <v>236</v>
      </c>
      <c r="H548" s="38" t="s">
        <v>683</v>
      </c>
      <c r="I548" s="39" t="s">
        <v>684</v>
      </c>
      <c r="J548" s="39" t="s">
        <v>1373</v>
      </c>
      <c r="K548" s="39" t="s">
        <v>1374</v>
      </c>
      <c r="L548" s="26" t="b">
        <f t="shared" si="75"/>
        <v>0</v>
      </c>
      <c r="M548" s="41"/>
      <c r="N548" s="42">
        <v>13.4</v>
      </c>
      <c r="O548" s="28">
        <v>0</v>
      </c>
      <c r="P548" s="43">
        <f t="shared" si="76"/>
        <v>13.4</v>
      </c>
      <c r="Q548" s="44">
        <v>70</v>
      </c>
      <c r="R548" s="45">
        <v>0</v>
      </c>
      <c r="S548" s="32">
        <f t="shared" si="79"/>
        <v>11256</v>
      </c>
      <c r="T548" s="33">
        <f t="shared" si="77"/>
        <v>4075</v>
      </c>
      <c r="U548" s="34">
        <f t="shared" si="80"/>
        <v>15331</v>
      </c>
      <c r="V548" s="35">
        <f t="shared" si="81"/>
        <v>0</v>
      </c>
      <c r="W548" s="35">
        <f t="shared" si="78"/>
        <v>0</v>
      </c>
      <c r="X548" s="36">
        <f t="shared" si="83"/>
        <v>0</v>
      </c>
      <c r="Y548" s="37">
        <f t="shared" si="82"/>
        <v>15331</v>
      </c>
    </row>
    <row r="549" spans="1:25" s="2" customFormat="1" x14ac:dyDescent="0.25">
      <c r="A549" s="40" t="s">
        <v>683</v>
      </c>
      <c r="B549" s="38" t="s">
        <v>180</v>
      </c>
      <c r="C549" s="38" t="s">
        <v>1375</v>
      </c>
      <c r="D549" s="38">
        <v>312941</v>
      </c>
      <c r="E549" s="39" t="s">
        <v>1376</v>
      </c>
      <c r="F549" s="38">
        <v>36090344</v>
      </c>
      <c r="G549" s="39" t="s">
        <v>236</v>
      </c>
      <c r="H549" s="38" t="s">
        <v>683</v>
      </c>
      <c r="I549" s="39" t="s">
        <v>684</v>
      </c>
      <c r="J549" s="39" t="s">
        <v>1377</v>
      </c>
      <c r="K549" s="39" t="s">
        <v>1378</v>
      </c>
      <c r="L549" s="26" t="b">
        <f t="shared" si="75"/>
        <v>0</v>
      </c>
      <c r="M549" s="41"/>
      <c r="N549" s="42">
        <v>32.6</v>
      </c>
      <c r="O549" s="28">
        <v>0.9</v>
      </c>
      <c r="P549" s="43">
        <f t="shared" si="76"/>
        <v>33.5</v>
      </c>
      <c r="Q549" s="44">
        <v>70</v>
      </c>
      <c r="R549" s="45">
        <v>0</v>
      </c>
      <c r="S549" s="32">
        <f t="shared" si="79"/>
        <v>28140</v>
      </c>
      <c r="T549" s="33">
        <f t="shared" si="77"/>
        <v>10187</v>
      </c>
      <c r="U549" s="34">
        <f t="shared" si="80"/>
        <v>38327</v>
      </c>
      <c r="V549" s="35">
        <f t="shared" si="81"/>
        <v>0</v>
      </c>
      <c r="W549" s="35">
        <f t="shared" si="78"/>
        <v>0</v>
      </c>
      <c r="X549" s="36">
        <f t="shared" si="83"/>
        <v>0</v>
      </c>
      <c r="Y549" s="37">
        <f t="shared" si="82"/>
        <v>38327</v>
      </c>
    </row>
    <row r="550" spans="1:25" s="2" customFormat="1" x14ac:dyDescent="0.25">
      <c r="A550" s="40" t="s">
        <v>683</v>
      </c>
      <c r="B550" s="38" t="s">
        <v>180</v>
      </c>
      <c r="C550" s="38" t="s">
        <v>1379</v>
      </c>
      <c r="D550" s="38">
        <v>312983</v>
      </c>
      <c r="E550" s="39" t="s">
        <v>1380</v>
      </c>
      <c r="F550" s="38">
        <v>37836498</v>
      </c>
      <c r="G550" s="39" t="s">
        <v>236</v>
      </c>
      <c r="H550" s="38" t="s">
        <v>683</v>
      </c>
      <c r="I550" s="39" t="s">
        <v>684</v>
      </c>
      <c r="J550" s="39" t="s">
        <v>1381</v>
      </c>
      <c r="K550" s="39" t="s">
        <v>254</v>
      </c>
      <c r="L550" s="26" t="b">
        <f t="shared" si="75"/>
        <v>0</v>
      </c>
      <c r="M550" s="41"/>
      <c r="N550" s="42">
        <v>48.8</v>
      </c>
      <c r="O550" s="28">
        <v>2</v>
      </c>
      <c r="P550" s="43">
        <f t="shared" si="76"/>
        <v>50.8</v>
      </c>
      <c r="Q550" s="44">
        <v>70</v>
      </c>
      <c r="R550" s="45">
        <v>0</v>
      </c>
      <c r="S550" s="32">
        <f t="shared" si="79"/>
        <v>42672</v>
      </c>
      <c r="T550" s="33">
        <f t="shared" si="77"/>
        <v>15447</v>
      </c>
      <c r="U550" s="34">
        <f t="shared" si="80"/>
        <v>58119</v>
      </c>
      <c r="V550" s="35">
        <f t="shared" si="81"/>
        <v>0</v>
      </c>
      <c r="W550" s="35">
        <f t="shared" si="78"/>
        <v>0</v>
      </c>
      <c r="X550" s="36">
        <f t="shared" si="83"/>
        <v>0</v>
      </c>
      <c r="Y550" s="37">
        <f t="shared" si="82"/>
        <v>58119</v>
      </c>
    </row>
    <row r="551" spans="1:25" s="2" customFormat="1" x14ac:dyDescent="0.25">
      <c r="A551" s="40" t="s">
        <v>683</v>
      </c>
      <c r="B551" s="38" t="s">
        <v>180</v>
      </c>
      <c r="C551" s="38" t="s">
        <v>1382</v>
      </c>
      <c r="D551" s="38">
        <v>313009</v>
      </c>
      <c r="E551" s="39" t="s">
        <v>1383</v>
      </c>
      <c r="F551" s="38">
        <v>37836510</v>
      </c>
      <c r="G551" s="39" t="s">
        <v>236</v>
      </c>
      <c r="H551" s="38" t="s">
        <v>683</v>
      </c>
      <c r="I551" s="39" t="s">
        <v>684</v>
      </c>
      <c r="J551" s="39" t="s">
        <v>1384</v>
      </c>
      <c r="K551" s="39" t="s">
        <v>1385</v>
      </c>
      <c r="L551" s="26" t="b">
        <f t="shared" si="75"/>
        <v>0</v>
      </c>
      <c r="M551" s="41"/>
      <c r="N551" s="42">
        <v>39</v>
      </c>
      <c r="O551" s="28">
        <v>1.5</v>
      </c>
      <c r="P551" s="43">
        <f t="shared" si="76"/>
        <v>40.5</v>
      </c>
      <c r="Q551" s="44">
        <v>70</v>
      </c>
      <c r="R551" s="45">
        <v>0</v>
      </c>
      <c r="S551" s="32">
        <f t="shared" si="79"/>
        <v>34020</v>
      </c>
      <c r="T551" s="33">
        <f t="shared" si="77"/>
        <v>12315</v>
      </c>
      <c r="U551" s="34">
        <f t="shared" si="80"/>
        <v>46335</v>
      </c>
      <c r="V551" s="35">
        <f t="shared" si="81"/>
        <v>0</v>
      </c>
      <c r="W551" s="35">
        <f t="shared" si="78"/>
        <v>0</v>
      </c>
      <c r="X551" s="36">
        <f t="shared" si="83"/>
        <v>0</v>
      </c>
      <c r="Y551" s="37">
        <f t="shared" si="82"/>
        <v>46335</v>
      </c>
    </row>
    <row r="552" spans="1:25" s="2" customFormat="1" x14ac:dyDescent="0.25">
      <c r="A552" s="40" t="s">
        <v>683</v>
      </c>
      <c r="B552" s="38" t="s">
        <v>180</v>
      </c>
      <c r="C552" s="38" t="s">
        <v>1386</v>
      </c>
      <c r="D552" s="38">
        <v>313033</v>
      </c>
      <c r="E552" s="39" t="s">
        <v>1387</v>
      </c>
      <c r="F552" s="38">
        <v>36093751</v>
      </c>
      <c r="G552" s="39" t="s">
        <v>236</v>
      </c>
      <c r="H552" s="38" t="s">
        <v>683</v>
      </c>
      <c r="I552" s="39" t="s">
        <v>684</v>
      </c>
      <c r="J552" s="39" t="s">
        <v>1388</v>
      </c>
      <c r="K552" s="39" t="s">
        <v>1389</v>
      </c>
      <c r="L552" s="26" t="b">
        <f t="shared" si="75"/>
        <v>0</v>
      </c>
      <c r="M552" s="41"/>
      <c r="N552" s="42">
        <v>47.6</v>
      </c>
      <c r="O552" s="28">
        <v>1</v>
      </c>
      <c r="P552" s="43">
        <f t="shared" si="76"/>
        <v>48.6</v>
      </c>
      <c r="Q552" s="44">
        <v>70</v>
      </c>
      <c r="R552" s="45">
        <v>0</v>
      </c>
      <c r="S552" s="32">
        <f t="shared" si="79"/>
        <v>40824</v>
      </c>
      <c r="T552" s="33">
        <f t="shared" si="77"/>
        <v>14778</v>
      </c>
      <c r="U552" s="34">
        <f t="shared" si="80"/>
        <v>55602</v>
      </c>
      <c r="V552" s="35">
        <f t="shared" si="81"/>
        <v>0</v>
      </c>
      <c r="W552" s="35">
        <f t="shared" si="78"/>
        <v>0</v>
      </c>
      <c r="X552" s="36">
        <f t="shared" si="83"/>
        <v>0</v>
      </c>
      <c r="Y552" s="37">
        <f t="shared" si="82"/>
        <v>55602</v>
      </c>
    </row>
    <row r="553" spans="1:25" s="2" customFormat="1" x14ac:dyDescent="0.25">
      <c r="A553" s="40" t="s">
        <v>683</v>
      </c>
      <c r="B553" s="38" t="s">
        <v>180</v>
      </c>
      <c r="C553" s="38" t="s">
        <v>1390</v>
      </c>
      <c r="D553" s="38">
        <v>313068</v>
      </c>
      <c r="E553" s="39" t="s">
        <v>1391</v>
      </c>
      <c r="F553" s="38">
        <v>36080608</v>
      </c>
      <c r="G553" s="39" t="s">
        <v>236</v>
      </c>
      <c r="H553" s="38" t="s">
        <v>683</v>
      </c>
      <c r="I553" s="39" t="s">
        <v>684</v>
      </c>
      <c r="J553" s="39" t="s">
        <v>1392</v>
      </c>
      <c r="K553" s="39" t="s">
        <v>1393</v>
      </c>
      <c r="L553" s="26" t="b">
        <f t="shared" si="75"/>
        <v>0</v>
      </c>
      <c r="M553" s="41"/>
      <c r="N553" s="42">
        <v>27</v>
      </c>
      <c r="O553" s="28">
        <v>1.5</v>
      </c>
      <c r="P553" s="43">
        <f t="shared" si="76"/>
        <v>28.5</v>
      </c>
      <c r="Q553" s="44">
        <v>70</v>
      </c>
      <c r="R553" s="45">
        <v>0</v>
      </c>
      <c r="S553" s="32">
        <f t="shared" si="79"/>
        <v>23940</v>
      </c>
      <c r="T553" s="33">
        <f t="shared" si="77"/>
        <v>8666</v>
      </c>
      <c r="U553" s="34">
        <f t="shared" si="80"/>
        <v>32606</v>
      </c>
      <c r="V553" s="35">
        <f t="shared" si="81"/>
        <v>0</v>
      </c>
      <c r="W553" s="35">
        <f t="shared" si="78"/>
        <v>0</v>
      </c>
      <c r="X553" s="36">
        <f t="shared" si="83"/>
        <v>0</v>
      </c>
      <c r="Y553" s="37">
        <f t="shared" si="82"/>
        <v>32606</v>
      </c>
    </row>
    <row r="554" spans="1:25" s="2" customFormat="1" x14ac:dyDescent="0.25">
      <c r="A554" s="40" t="s">
        <v>683</v>
      </c>
      <c r="B554" s="38" t="s">
        <v>180</v>
      </c>
      <c r="C554" s="38" t="s">
        <v>1394</v>
      </c>
      <c r="D554" s="38">
        <v>313122</v>
      </c>
      <c r="E554" s="39" t="s">
        <v>1395</v>
      </c>
      <c r="F554" s="38">
        <v>36080683</v>
      </c>
      <c r="G554" s="39" t="s">
        <v>236</v>
      </c>
      <c r="H554" s="38" t="s">
        <v>683</v>
      </c>
      <c r="I554" s="39" t="s">
        <v>684</v>
      </c>
      <c r="J554" s="39" t="s">
        <v>1396</v>
      </c>
      <c r="K554" s="39" t="s">
        <v>1397</v>
      </c>
      <c r="L554" s="26" t="b">
        <f t="shared" si="75"/>
        <v>0</v>
      </c>
      <c r="M554" s="41"/>
      <c r="N554" s="42">
        <v>31.3</v>
      </c>
      <c r="O554" s="28">
        <v>0</v>
      </c>
      <c r="P554" s="43">
        <f t="shared" si="76"/>
        <v>31.3</v>
      </c>
      <c r="Q554" s="44">
        <v>70</v>
      </c>
      <c r="R554" s="45">
        <v>0</v>
      </c>
      <c r="S554" s="32">
        <f t="shared" si="79"/>
        <v>26292</v>
      </c>
      <c r="T554" s="33">
        <f t="shared" si="77"/>
        <v>9518</v>
      </c>
      <c r="U554" s="34">
        <f t="shared" si="80"/>
        <v>35810</v>
      </c>
      <c r="V554" s="35">
        <f t="shared" si="81"/>
        <v>0</v>
      </c>
      <c r="W554" s="35">
        <f t="shared" si="78"/>
        <v>0</v>
      </c>
      <c r="X554" s="36">
        <f t="shared" si="83"/>
        <v>0</v>
      </c>
      <c r="Y554" s="37">
        <f t="shared" si="82"/>
        <v>35810</v>
      </c>
    </row>
    <row r="555" spans="1:25" s="2" customFormat="1" x14ac:dyDescent="0.25">
      <c r="A555" s="40" t="s">
        <v>683</v>
      </c>
      <c r="B555" s="38" t="s">
        <v>180</v>
      </c>
      <c r="C555" s="38" t="s">
        <v>1398</v>
      </c>
      <c r="D555" s="38">
        <v>313181</v>
      </c>
      <c r="E555" s="39" t="s">
        <v>1399</v>
      </c>
      <c r="F555" s="38">
        <v>37836536</v>
      </c>
      <c r="G555" s="39" t="s">
        <v>236</v>
      </c>
      <c r="H555" s="38" t="s">
        <v>683</v>
      </c>
      <c r="I555" s="39" t="s">
        <v>684</v>
      </c>
      <c r="J555" s="39" t="s">
        <v>1400</v>
      </c>
      <c r="K555" s="39" t="s">
        <v>1401</v>
      </c>
      <c r="L555" s="26" t="b">
        <f t="shared" si="75"/>
        <v>0</v>
      </c>
      <c r="M555" s="41"/>
      <c r="N555" s="42">
        <v>39</v>
      </c>
      <c r="O555" s="28">
        <v>1</v>
      </c>
      <c r="P555" s="43">
        <f t="shared" si="76"/>
        <v>40</v>
      </c>
      <c r="Q555" s="44">
        <v>70</v>
      </c>
      <c r="R555" s="45">
        <v>0</v>
      </c>
      <c r="S555" s="32">
        <f t="shared" si="79"/>
        <v>33600</v>
      </c>
      <c r="T555" s="33">
        <f t="shared" si="77"/>
        <v>12163</v>
      </c>
      <c r="U555" s="34">
        <f t="shared" si="80"/>
        <v>45763</v>
      </c>
      <c r="V555" s="35">
        <f t="shared" si="81"/>
        <v>0</v>
      </c>
      <c r="W555" s="35">
        <f t="shared" si="78"/>
        <v>0</v>
      </c>
      <c r="X555" s="36">
        <f t="shared" si="83"/>
        <v>0</v>
      </c>
      <c r="Y555" s="37">
        <f t="shared" si="82"/>
        <v>45763</v>
      </c>
    </row>
    <row r="556" spans="1:25" s="2" customFormat="1" x14ac:dyDescent="0.25">
      <c r="A556" s="40" t="s">
        <v>683</v>
      </c>
      <c r="B556" s="38" t="s">
        <v>180</v>
      </c>
      <c r="C556" s="38" t="s">
        <v>1402</v>
      </c>
      <c r="D556" s="38">
        <v>313203</v>
      </c>
      <c r="E556" s="39" t="s">
        <v>1403</v>
      </c>
      <c r="F556" s="38">
        <v>34017381</v>
      </c>
      <c r="G556" s="39" t="s">
        <v>236</v>
      </c>
      <c r="H556" s="38" t="s">
        <v>683</v>
      </c>
      <c r="I556" s="39" t="s">
        <v>684</v>
      </c>
      <c r="J556" s="39" t="s">
        <v>1404</v>
      </c>
      <c r="K556" s="39" t="s">
        <v>1405</v>
      </c>
      <c r="L556" s="26" t="b">
        <f t="shared" si="75"/>
        <v>0</v>
      </c>
      <c r="M556" s="41"/>
      <c r="N556" s="42">
        <v>36.400000000000006</v>
      </c>
      <c r="O556" s="28">
        <v>2</v>
      </c>
      <c r="P556" s="43">
        <f t="shared" si="76"/>
        <v>38.400000000000006</v>
      </c>
      <c r="Q556" s="44">
        <v>70</v>
      </c>
      <c r="R556" s="45">
        <v>0</v>
      </c>
      <c r="S556" s="32">
        <f t="shared" si="79"/>
        <v>32256</v>
      </c>
      <c r="T556" s="33">
        <f t="shared" si="77"/>
        <v>11677</v>
      </c>
      <c r="U556" s="34">
        <f t="shared" si="80"/>
        <v>43933</v>
      </c>
      <c r="V556" s="35">
        <f t="shared" si="81"/>
        <v>0</v>
      </c>
      <c r="W556" s="35">
        <f t="shared" si="78"/>
        <v>0</v>
      </c>
      <c r="X556" s="36">
        <f t="shared" si="83"/>
        <v>0</v>
      </c>
      <c r="Y556" s="37">
        <f t="shared" si="82"/>
        <v>43933</v>
      </c>
    </row>
    <row r="557" spans="1:25" s="2" customFormat="1" x14ac:dyDescent="0.25">
      <c r="A557" s="40" t="s">
        <v>683</v>
      </c>
      <c r="B557" s="38" t="s">
        <v>180</v>
      </c>
      <c r="C557" s="38" t="s">
        <v>1406</v>
      </c>
      <c r="D557" s="38">
        <v>313211</v>
      </c>
      <c r="E557" s="39" t="s">
        <v>1407</v>
      </c>
      <c r="F557" s="38">
        <v>37836561</v>
      </c>
      <c r="G557" s="39" t="s">
        <v>236</v>
      </c>
      <c r="H557" s="38" t="s">
        <v>683</v>
      </c>
      <c r="I557" s="39" t="s">
        <v>684</v>
      </c>
      <c r="J557" s="39" t="s">
        <v>1408</v>
      </c>
      <c r="K557" s="39" t="s">
        <v>297</v>
      </c>
      <c r="L557" s="26" t="b">
        <f t="shared" si="75"/>
        <v>0</v>
      </c>
      <c r="M557" s="41"/>
      <c r="N557" s="42">
        <v>27.6</v>
      </c>
      <c r="O557" s="28">
        <v>1.3</v>
      </c>
      <c r="P557" s="43">
        <f t="shared" si="76"/>
        <v>28.900000000000002</v>
      </c>
      <c r="Q557" s="44">
        <v>70</v>
      </c>
      <c r="R557" s="45">
        <v>0</v>
      </c>
      <c r="S557" s="32">
        <f t="shared" si="79"/>
        <v>24276</v>
      </c>
      <c r="T557" s="33">
        <f t="shared" si="77"/>
        <v>8788</v>
      </c>
      <c r="U557" s="34">
        <f t="shared" si="80"/>
        <v>33064</v>
      </c>
      <c r="V557" s="35">
        <f t="shared" si="81"/>
        <v>0</v>
      </c>
      <c r="W557" s="35">
        <f t="shared" si="78"/>
        <v>0</v>
      </c>
      <c r="X557" s="36">
        <f t="shared" si="83"/>
        <v>0</v>
      </c>
      <c r="Y557" s="37">
        <f t="shared" si="82"/>
        <v>33064</v>
      </c>
    </row>
    <row r="558" spans="1:25" s="46" customFormat="1" x14ac:dyDescent="0.25">
      <c r="A558" s="40" t="s">
        <v>683</v>
      </c>
      <c r="B558" s="38" t="s">
        <v>180</v>
      </c>
      <c r="C558" s="38" t="s">
        <v>1409</v>
      </c>
      <c r="D558" s="38">
        <v>682187</v>
      </c>
      <c r="E558" s="39" t="s">
        <v>1410</v>
      </c>
      <c r="F558" s="38">
        <v>36080691</v>
      </c>
      <c r="G558" s="39" t="s">
        <v>236</v>
      </c>
      <c r="H558" s="38" t="s">
        <v>683</v>
      </c>
      <c r="I558" s="39" t="s">
        <v>684</v>
      </c>
      <c r="J558" s="39" t="s">
        <v>1411</v>
      </c>
      <c r="K558" s="39" t="s">
        <v>1412</v>
      </c>
      <c r="L558" s="26" t="b">
        <f t="shared" si="75"/>
        <v>0</v>
      </c>
      <c r="M558" s="41"/>
      <c r="N558" s="42">
        <v>36.1</v>
      </c>
      <c r="O558" s="28">
        <v>0</v>
      </c>
      <c r="P558" s="43">
        <f t="shared" si="76"/>
        <v>36.1</v>
      </c>
      <c r="Q558" s="44">
        <v>70</v>
      </c>
      <c r="R558" s="45">
        <v>0</v>
      </c>
      <c r="S558" s="32">
        <f t="shared" si="79"/>
        <v>30324</v>
      </c>
      <c r="T558" s="33">
        <f t="shared" si="77"/>
        <v>10977</v>
      </c>
      <c r="U558" s="34">
        <f t="shared" si="80"/>
        <v>41301</v>
      </c>
      <c r="V558" s="35">
        <f t="shared" si="81"/>
        <v>0</v>
      </c>
      <c r="W558" s="35">
        <f t="shared" si="78"/>
        <v>0</v>
      </c>
      <c r="X558" s="36">
        <f t="shared" si="83"/>
        <v>0</v>
      </c>
      <c r="Y558" s="37">
        <f t="shared" si="82"/>
        <v>41301</v>
      </c>
    </row>
    <row r="559" spans="1:25" s="46" customFormat="1" x14ac:dyDescent="0.25">
      <c r="A559" s="40" t="s">
        <v>683</v>
      </c>
      <c r="B559" s="38" t="s">
        <v>180</v>
      </c>
      <c r="C559" s="38" t="s">
        <v>1413</v>
      </c>
      <c r="D559" s="38">
        <v>682217</v>
      </c>
      <c r="E559" s="39" t="s">
        <v>1414</v>
      </c>
      <c r="F559" s="38">
        <v>52089282</v>
      </c>
      <c r="G559" s="39" t="s">
        <v>188</v>
      </c>
      <c r="H559" s="38" t="s">
        <v>683</v>
      </c>
      <c r="I559" s="39" t="s">
        <v>684</v>
      </c>
      <c r="J559" s="39" t="s">
        <v>1415</v>
      </c>
      <c r="K559" s="39" t="s">
        <v>1416</v>
      </c>
      <c r="L559" s="26" t="b">
        <f t="shared" si="75"/>
        <v>0</v>
      </c>
      <c r="M559" s="41"/>
      <c r="N559" s="42">
        <v>4</v>
      </c>
      <c r="O559" s="28">
        <v>0</v>
      </c>
      <c r="P559" s="43">
        <f t="shared" si="76"/>
        <v>4</v>
      </c>
      <c r="Q559" s="44">
        <v>70</v>
      </c>
      <c r="R559" s="45">
        <v>0</v>
      </c>
      <c r="S559" s="32">
        <f t="shared" si="79"/>
        <v>3360</v>
      </c>
      <c r="T559" s="33">
        <f t="shared" si="77"/>
        <v>1216</v>
      </c>
      <c r="U559" s="34">
        <f t="shared" si="80"/>
        <v>4576</v>
      </c>
      <c r="V559" s="35">
        <f t="shared" si="81"/>
        <v>0</v>
      </c>
      <c r="W559" s="35">
        <f t="shared" si="78"/>
        <v>0</v>
      </c>
      <c r="X559" s="36">
        <f t="shared" si="83"/>
        <v>0</v>
      </c>
      <c r="Y559" s="37">
        <f t="shared" si="82"/>
        <v>4576</v>
      </c>
    </row>
    <row r="560" spans="1:25" s="46" customFormat="1" x14ac:dyDescent="0.25">
      <c r="A560" s="40" t="s">
        <v>683</v>
      </c>
      <c r="B560" s="38" t="s">
        <v>180</v>
      </c>
      <c r="C560" s="38" t="s">
        <v>1417</v>
      </c>
      <c r="D560" s="38">
        <v>682209</v>
      </c>
      <c r="E560" s="39" t="s">
        <v>1418</v>
      </c>
      <c r="F560" s="38">
        <v>37842498</v>
      </c>
      <c r="G560" s="39" t="s">
        <v>236</v>
      </c>
      <c r="H560" s="38" t="s">
        <v>683</v>
      </c>
      <c r="I560" s="39" t="s">
        <v>684</v>
      </c>
      <c r="J560" s="39" t="s">
        <v>1419</v>
      </c>
      <c r="K560" s="39" t="s">
        <v>1420</v>
      </c>
      <c r="L560" s="26" t="b">
        <f t="shared" si="75"/>
        <v>0</v>
      </c>
      <c r="M560" s="41"/>
      <c r="N560" s="42">
        <v>15.200000000000001</v>
      </c>
      <c r="O560" s="28">
        <v>0</v>
      </c>
      <c r="P560" s="43">
        <f t="shared" si="76"/>
        <v>15.200000000000001</v>
      </c>
      <c r="Q560" s="44">
        <v>70</v>
      </c>
      <c r="R560" s="45">
        <v>0</v>
      </c>
      <c r="S560" s="32">
        <f t="shared" si="79"/>
        <v>12768</v>
      </c>
      <c r="T560" s="33">
        <f t="shared" si="77"/>
        <v>4622</v>
      </c>
      <c r="U560" s="34">
        <f t="shared" si="80"/>
        <v>17390</v>
      </c>
      <c r="V560" s="35">
        <f t="shared" si="81"/>
        <v>0</v>
      </c>
      <c r="W560" s="35">
        <f t="shared" si="78"/>
        <v>0</v>
      </c>
      <c r="X560" s="36">
        <f t="shared" si="83"/>
        <v>0</v>
      </c>
      <c r="Y560" s="37">
        <f t="shared" si="82"/>
        <v>17390</v>
      </c>
    </row>
    <row r="561" spans="1:25" s="46" customFormat="1" x14ac:dyDescent="0.25">
      <c r="A561" s="40" t="s">
        <v>683</v>
      </c>
      <c r="B561" s="38" t="s">
        <v>180</v>
      </c>
      <c r="C561" s="38" t="s">
        <v>1421</v>
      </c>
      <c r="D561" s="38">
        <v>682144</v>
      </c>
      <c r="E561" s="39" t="s">
        <v>1422</v>
      </c>
      <c r="F561" s="38">
        <v>682144</v>
      </c>
      <c r="G561" s="39" t="s">
        <v>1422</v>
      </c>
      <c r="H561" s="38" t="s">
        <v>683</v>
      </c>
      <c r="I561" s="39" t="s">
        <v>684</v>
      </c>
      <c r="J561" s="39" t="s">
        <v>1423</v>
      </c>
      <c r="K561" s="39" t="s">
        <v>1424</v>
      </c>
      <c r="L561" s="26" t="b">
        <f t="shared" si="75"/>
        <v>1</v>
      </c>
      <c r="M561" s="41"/>
      <c r="N561" s="42">
        <v>2</v>
      </c>
      <c r="O561" s="28">
        <v>0</v>
      </c>
      <c r="P561" s="43">
        <f t="shared" si="76"/>
        <v>2</v>
      </c>
      <c r="Q561" s="44">
        <v>70</v>
      </c>
      <c r="R561" s="45">
        <v>0</v>
      </c>
      <c r="S561" s="32">
        <f t="shared" si="79"/>
        <v>1680</v>
      </c>
      <c r="T561" s="33">
        <f t="shared" si="77"/>
        <v>608</v>
      </c>
      <c r="U561" s="34">
        <f t="shared" si="80"/>
        <v>2288</v>
      </c>
      <c r="V561" s="35">
        <f t="shared" si="81"/>
        <v>0</v>
      </c>
      <c r="W561" s="35">
        <f t="shared" si="78"/>
        <v>0</v>
      </c>
      <c r="X561" s="36">
        <f t="shared" si="83"/>
        <v>0</v>
      </c>
      <c r="Y561" s="37">
        <f t="shared" si="82"/>
        <v>2288</v>
      </c>
    </row>
    <row r="562" spans="1:25" s="46" customFormat="1" x14ac:dyDescent="0.25">
      <c r="A562" s="40" t="s">
        <v>683</v>
      </c>
      <c r="B562" s="38" t="s">
        <v>180</v>
      </c>
      <c r="C562" s="38" t="s">
        <v>1425</v>
      </c>
      <c r="D562" s="38">
        <v>682195</v>
      </c>
      <c r="E562" s="39" t="s">
        <v>1426</v>
      </c>
      <c r="F562" s="38">
        <v>682195</v>
      </c>
      <c r="G562" s="39" t="s">
        <v>1426</v>
      </c>
      <c r="H562" s="38" t="s">
        <v>683</v>
      </c>
      <c r="I562" s="39" t="s">
        <v>684</v>
      </c>
      <c r="J562" s="39" t="s">
        <v>1427</v>
      </c>
      <c r="K562" s="39" t="s">
        <v>1428</v>
      </c>
      <c r="L562" s="26" t="b">
        <f t="shared" si="75"/>
        <v>1</v>
      </c>
      <c r="M562" s="41"/>
      <c r="N562" s="42">
        <v>2</v>
      </c>
      <c r="O562" s="28">
        <v>0</v>
      </c>
      <c r="P562" s="43">
        <f t="shared" si="76"/>
        <v>2</v>
      </c>
      <c r="Q562" s="44">
        <v>70</v>
      </c>
      <c r="R562" s="45">
        <v>0</v>
      </c>
      <c r="S562" s="32">
        <f t="shared" si="79"/>
        <v>1680</v>
      </c>
      <c r="T562" s="33">
        <f t="shared" si="77"/>
        <v>608</v>
      </c>
      <c r="U562" s="34">
        <f t="shared" si="80"/>
        <v>2288</v>
      </c>
      <c r="V562" s="35">
        <f t="shared" si="81"/>
        <v>0</v>
      </c>
      <c r="W562" s="35">
        <f t="shared" si="78"/>
        <v>0</v>
      </c>
      <c r="X562" s="36">
        <f t="shared" si="83"/>
        <v>0</v>
      </c>
      <c r="Y562" s="37">
        <f t="shared" si="82"/>
        <v>2288</v>
      </c>
    </row>
    <row r="563" spans="1:25" s="49" customFormat="1" x14ac:dyDescent="0.25">
      <c r="A563" s="40" t="s">
        <v>683</v>
      </c>
      <c r="B563" s="38" t="s">
        <v>180</v>
      </c>
      <c r="C563" s="38" t="s">
        <v>1429</v>
      </c>
      <c r="D563" s="38">
        <v>682233</v>
      </c>
      <c r="E563" s="39" t="s">
        <v>1430</v>
      </c>
      <c r="F563" s="38">
        <v>682233</v>
      </c>
      <c r="G563" s="39" t="s">
        <v>1430</v>
      </c>
      <c r="H563" s="38" t="s">
        <v>683</v>
      </c>
      <c r="I563" s="39" t="s">
        <v>684</v>
      </c>
      <c r="J563" s="39" t="s">
        <v>1431</v>
      </c>
      <c r="K563" s="39" t="s">
        <v>1432</v>
      </c>
      <c r="L563" s="26" t="b">
        <f t="shared" si="75"/>
        <v>1</v>
      </c>
      <c r="M563" s="41"/>
      <c r="N563" s="42">
        <v>2</v>
      </c>
      <c r="O563" s="28">
        <v>0</v>
      </c>
      <c r="P563" s="43">
        <f t="shared" si="76"/>
        <v>2</v>
      </c>
      <c r="Q563" s="44">
        <v>70</v>
      </c>
      <c r="R563" s="45">
        <v>0</v>
      </c>
      <c r="S563" s="32">
        <f t="shared" si="79"/>
        <v>1680</v>
      </c>
      <c r="T563" s="33">
        <f t="shared" si="77"/>
        <v>608</v>
      </c>
      <c r="U563" s="34">
        <f t="shared" si="80"/>
        <v>2288</v>
      </c>
      <c r="V563" s="35">
        <f t="shared" si="81"/>
        <v>0</v>
      </c>
      <c r="W563" s="35">
        <f t="shared" si="78"/>
        <v>0</v>
      </c>
      <c r="X563" s="36">
        <f t="shared" si="83"/>
        <v>0</v>
      </c>
      <c r="Y563" s="37">
        <f t="shared" si="82"/>
        <v>2288</v>
      </c>
    </row>
    <row r="564" spans="1:25" s="2" customFormat="1" x14ac:dyDescent="0.25">
      <c r="A564" s="40" t="s">
        <v>683</v>
      </c>
      <c r="B564" s="38" t="s">
        <v>180</v>
      </c>
      <c r="C564" s="38" t="s">
        <v>1433</v>
      </c>
      <c r="D564" s="38">
        <v>686301</v>
      </c>
      <c r="E564" s="39" t="s">
        <v>1434</v>
      </c>
      <c r="F564" s="38">
        <v>686301</v>
      </c>
      <c r="G564" s="39" t="s">
        <v>1434</v>
      </c>
      <c r="H564" s="38" t="s">
        <v>683</v>
      </c>
      <c r="I564" s="39" t="s">
        <v>684</v>
      </c>
      <c r="J564" s="39" t="s">
        <v>1435</v>
      </c>
      <c r="K564" s="39" t="s">
        <v>1436</v>
      </c>
      <c r="L564" s="26" t="b">
        <f t="shared" si="75"/>
        <v>1</v>
      </c>
      <c r="M564" s="41"/>
      <c r="N564" s="42">
        <v>2</v>
      </c>
      <c r="O564" s="28">
        <v>0</v>
      </c>
      <c r="P564" s="43">
        <f t="shared" si="76"/>
        <v>2</v>
      </c>
      <c r="Q564" s="44">
        <v>70</v>
      </c>
      <c r="R564" s="45">
        <v>0</v>
      </c>
      <c r="S564" s="32">
        <f t="shared" si="79"/>
        <v>1680</v>
      </c>
      <c r="T564" s="33">
        <f t="shared" si="77"/>
        <v>608</v>
      </c>
      <c r="U564" s="34">
        <f t="shared" si="80"/>
        <v>2288</v>
      </c>
      <c r="V564" s="35">
        <f t="shared" si="81"/>
        <v>0</v>
      </c>
      <c r="W564" s="35">
        <f t="shared" si="78"/>
        <v>0</v>
      </c>
      <c r="X564" s="36">
        <f t="shared" si="83"/>
        <v>0</v>
      </c>
      <c r="Y564" s="37">
        <f t="shared" si="82"/>
        <v>2288</v>
      </c>
    </row>
    <row r="565" spans="1:25" s="2" customFormat="1" x14ac:dyDescent="0.25">
      <c r="A565" s="40" t="s">
        <v>683</v>
      </c>
      <c r="B565" s="38" t="s">
        <v>180</v>
      </c>
      <c r="C565" s="38" t="s">
        <v>1437</v>
      </c>
      <c r="D565" s="38">
        <v>682225</v>
      </c>
      <c r="E565" s="39" t="s">
        <v>1438</v>
      </c>
      <c r="F565" s="38">
        <v>682225</v>
      </c>
      <c r="G565" s="39" t="s">
        <v>1438</v>
      </c>
      <c r="H565" s="38" t="s">
        <v>683</v>
      </c>
      <c r="I565" s="39" t="s">
        <v>684</v>
      </c>
      <c r="J565" s="39" t="s">
        <v>1439</v>
      </c>
      <c r="K565" s="39" t="s">
        <v>1440</v>
      </c>
      <c r="L565" s="26" t="b">
        <f t="shared" si="75"/>
        <v>1</v>
      </c>
      <c r="M565" s="41"/>
      <c r="N565" s="42">
        <v>3</v>
      </c>
      <c r="O565" s="28">
        <v>0</v>
      </c>
      <c r="P565" s="43">
        <f t="shared" si="76"/>
        <v>3</v>
      </c>
      <c r="Q565" s="44">
        <v>70</v>
      </c>
      <c r="R565" s="45">
        <v>0</v>
      </c>
      <c r="S565" s="32">
        <f t="shared" si="79"/>
        <v>2520</v>
      </c>
      <c r="T565" s="33">
        <f t="shared" si="77"/>
        <v>912</v>
      </c>
      <c r="U565" s="34">
        <f t="shared" si="80"/>
        <v>3432</v>
      </c>
      <c r="V565" s="35">
        <f t="shared" si="81"/>
        <v>0</v>
      </c>
      <c r="W565" s="35">
        <f t="shared" si="78"/>
        <v>0</v>
      </c>
      <c r="X565" s="36">
        <f t="shared" si="83"/>
        <v>0</v>
      </c>
      <c r="Y565" s="37">
        <f t="shared" si="82"/>
        <v>3432</v>
      </c>
    </row>
    <row r="566" spans="1:25" s="2" customFormat="1" x14ac:dyDescent="0.25">
      <c r="A566" s="40" t="s">
        <v>683</v>
      </c>
      <c r="B566" s="38" t="s">
        <v>180</v>
      </c>
      <c r="C566" s="38" t="s">
        <v>1441</v>
      </c>
      <c r="D566" s="38">
        <v>682292</v>
      </c>
      <c r="E566" s="39" t="s">
        <v>1442</v>
      </c>
      <c r="F566" s="38">
        <v>682292</v>
      </c>
      <c r="G566" s="39" t="s">
        <v>1442</v>
      </c>
      <c r="H566" s="38" t="s">
        <v>683</v>
      </c>
      <c r="I566" s="39" t="s">
        <v>684</v>
      </c>
      <c r="J566" s="39" t="s">
        <v>1443</v>
      </c>
      <c r="K566" s="39" t="s">
        <v>1444</v>
      </c>
      <c r="L566" s="26" t="b">
        <f t="shared" si="75"/>
        <v>1</v>
      </c>
      <c r="M566" s="41"/>
      <c r="N566" s="42">
        <v>2</v>
      </c>
      <c r="O566" s="28">
        <v>0</v>
      </c>
      <c r="P566" s="43">
        <f t="shared" si="76"/>
        <v>2</v>
      </c>
      <c r="Q566" s="44">
        <v>70</v>
      </c>
      <c r="R566" s="45">
        <v>0</v>
      </c>
      <c r="S566" s="32">
        <f t="shared" si="79"/>
        <v>1680</v>
      </c>
      <c r="T566" s="33">
        <f t="shared" si="77"/>
        <v>608</v>
      </c>
      <c r="U566" s="34">
        <f t="shared" si="80"/>
        <v>2288</v>
      </c>
      <c r="V566" s="35">
        <f t="shared" si="81"/>
        <v>0</v>
      </c>
      <c r="W566" s="35">
        <f t="shared" si="78"/>
        <v>0</v>
      </c>
      <c r="X566" s="36">
        <f t="shared" si="83"/>
        <v>0</v>
      </c>
      <c r="Y566" s="37">
        <f t="shared" si="82"/>
        <v>2288</v>
      </c>
    </row>
    <row r="567" spans="1:25" s="2" customFormat="1" x14ac:dyDescent="0.25">
      <c r="A567" s="40" t="s">
        <v>683</v>
      </c>
      <c r="B567" s="38" t="s">
        <v>180</v>
      </c>
      <c r="C567" s="38" t="s">
        <v>1445</v>
      </c>
      <c r="D567" s="38">
        <v>31871461</v>
      </c>
      <c r="E567" s="39" t="s">
        <v>1446</v>
      </c>
      <c r="F567" s="38">
        <v>37847490</v>
      </c>
      <c r="G567" s="39" t="s">
        <v>188</v>
      </c>
      <c r="H567" s="38" t="s">
        <v>683</v>
      </c>
      <c r="I567" s="39" t="s">
        <v>684</v>
      </c>
      <c r="J567" s="39" t="s">
        <v>1447</v>
      </c>
      <c r="K567" s="39" t="s">
        <v>1448</v>
      </c>
      <c r="L567" s="26" t="b">
        <f t="shared" si="75"/>
        <v>0</v>
      </c>
      <c r="M567" s="41"/>
      <c r="N567" s="42">
        <v>9</v>
      </c>
      <c r="O567" s="28">
        <v>0</v>
      </c>
      <c r="P567" s="43">
        <f t="shared" si="76"/>
        <v>9</v>
      </c>
      <c r="Q567" s="44">
        <v>70</v>
      </c>
      <c r="R567" s="45">
        <v>0</v>
      </c>
      <c r="S567" s="32">
        <f t="shared" si="79"/>
        <v>7560</v>
      </c>
      <c r="T567" s="33">
        <f t="shared" si="77"/>
        <v>2737</v>
      </c>
      <c r="U567" s="34">
        <f t="shared" si="80"/>
        <v>10297</v>
      </c>
      <c r="V567" s="35">
        <f t="shared" si="81"/>
        <v>0</v>
      </c>
      <c r="W567" s="35">
        <f t="shared" si="78"/>
        <v>0</v>
      </c>
      <c r="X567" s="36">
        <f t="shared" si="83"/>
        <v>0</v>
      </c>
      <c r="Y567" s="37">
        <f t="shared" si="82"/>
        <v>10297</v>
      </c>
    </row>
    <row r="568" spans="1:25" s="2" customFormat="1" x14ac:dyDescent="0.25">
      <c r="A568" s="40" t="s">
        <v>683</v>
      </c>
      <c r="B568" s="38" t="s">
        <v>180</v>
      </c>
      <c r="C568" s="38" t="s">
        <v>1445</v>
      </c>
      <c r="D568" s="38">
        <v>31871461</v>
      </c>
      <c r="E568" s="39" t="s">
        <v>1446</v>
      </c>
      <c r="F568" s="38">
        <v>54721024</v>
      </c>
      <c r="G568" s="39" t="s">
        <v>207</v>
      </c>
      <c r="H568" s="38" t="s">
        <v>683</v>
      </c>
      <c r="I568" s="39" t="s">
        <v>684</v>
      </c>
      <c r="J568" s="39" t="s">
        <v>1447</v>
      </c>
      <c r="K568" s="39" t="s">
        <v>1449</v>
      </c>
      <c r="L568" s="26" t="b">
        <f t="shared" si="75"/>
        <v>0</v>
      </c>
      <c r="M568" s="41"/>
      <c r="N568" s="42">
        <v>7.4</v>
      </c>
      <c r="O568" s="28">
        <v>0</v>
      </c>
      <c r="P568" s="43">
        <f t="shared" si="76"/>
        <v>7.4</v>
      </c>
      <c r="Q568" s="44">
        <v>70</v>
      </c>
      <c r="R568" s="45">
        <v>0</v>
      </c>
      <c r="S568" s="32">
        <f t="shared" si="79"/>
        <v>6216</v>
      </c>
      <c r="T568" s="33">
        <f t="shared" si="77"/>
        <v>2250</v>
      </c>
      <c r="U568" s="34">
        <f t="shared" si="80"/>
        <v>8466</v>
      </c>
      <c r="V568" s="35">
        <f t="shared" si="81"/>
        <v>0</v>
      </c>
      <c r="W568" s="35">
        <f t="shared" si="78"/>
        <v>0</v>
      </c>
      <c r="X568" s="36">
        <f t="shared" si="83"/>
        <v>0</v>
      </c>
      <c r="Y568" s="37">
        <f t="shared" si="82"/>
        <v>8466</v>
      </c>
    </row>
    <row r="569" spans="1:25" s="2" customFormat="1" x14ac:dyDescent="0.25">
      <c r="A569" s="40" t="s">
        <v>683</v>
      </c>
      <c r="B569" s="38" t="s">
        <v>180</v>
      </c>
      <c r="C569" s="38" t="s">
        <v>1450</v>
      </c>
      <c r="D569" s="38">
        <v>34007521</v>
      </c>
      <c r="E569" s="39" t="s">
        <v>1451</v>
      </c>
      <c r="F569" s="38">
        <v>31875408</v>
      </c>
      <c r="G569" s="39" t="s">
        <v>236</v>
      </c>
      <c r="H569" s="38" t="s">
        <v>683</v>
      </c>
      <c r="I569" s="39" t="s">
        <v>684</v>
      </c>
      <c r="J569" s="39" t="s">
        <v>1452</v>
      </c>
      <c r="K569" s="39" t="s">
        <v>1453</v>
      </c>
      <c r="L569" s="26" t="b">
        <f t="shared" si="75"/>
        <v>0</v>
      </c>
      <c r="M569" s="41"/>
      <c r="N569" s="42">
        <v>25.7</v>
      </c>
      <c r="O569" s="28">
        <v>1</v>
      </c>
      <c r="P569" s="43">
        <f t="shared" si="76"/>
        <v>26.7</v>
      </c>
      <c r="Q569" s="44">
        <v>70</v>
      </c>
      <c r="R569" s="45">
        <v>0</v>
      </c>
      <c r="S569" s="32">
        <f t="shared" si="79"/>
        <v>22428</v>
      </c>
      <c r="T569" s="33">
        <f t="shared" si="77"/>
        <v>8119</v>
      </c>
      <c r="U569" s="34">
        <f t="shared" si="80"/>
        <v>30547</v>
      </c>
      <c r="V569" s="35">
        <f t="shared" si="81"/>
        <v>0</v>
      </c>
      <c r="W569" s="35">
        <f t="shared" si="78"/>
        <v>0</v>
      </c>
      <c r="X569" s="36">
        <f t="shared" si="83"/>
        <v>0</v>
      </c>
      <c r="Y569" s="37">
        <f t="shared" si="82"/>
        <v>30547</v>
      </c>
    </row>
    <row r="570" spans="1:25" s="2" customFormat="1" x14ac:dyDescent="0.25">
      <c r="A570" s="40" t="s">
        <v>683</v>
      </c>
      <c r="B570" s="38" t="s">
        <v>180</v>
      </c>
      <c r="C570" s="38" t="s">
        <v>1454</v>
      </c>
      <c r="D570" s="38">
        <v>34075836</v>
      </c>
      <c r="E570" s="39" t="s">
        <v>1455</v>
      </c>
      <c r="F570" s="38">
        <v>34075836</v>
      </c>
      <c r="G570" s="39" t="s">
        <v>1455</v>
      </c>
      <c r="H570" s="38" t="s">
        <v>683</v>
      </c>
      <c r="I570" s="39" t="s">
        <v>684</v>
      </c>
      <c r="J570" s="39" t="s">
        <v>1456</v>
      </c>
      <c r="K570" s="39" t="s">
        <v>1457</v>
      </c>
      <c r="L570" s="26" t="b">
        <f t="shared" si="75"/>
        <v>1</v>
      </c>
      <c r="M570" s="41"/>
      <c r="N570" s="42">
        <v>4</v>
      </c>
      <c r="O570" s="28">
        <v>0</v>
      </c>
      <c r="P570" s="43">
        <f t="shared" si="76"/>
        <v>4</v>
      </c>
      <c r="Q570" s="44">
        <v>70</v>
      </c>
      <c r="R570" s="45">
        <v>0</v>
      </c>
      <c r="S570" s="32">
        <f t="shared" si="79"/>
        <v>3360</v>
      </c>
      <c r="T570" s="33">
        <f t="shared" si="77"/>
        <v>1216</v>
      </c>
      <c r="U570" s="34">
        <f t="shared" si="80"/>
        <v>4576</v>
      </c>
      <c r="V570" s="35">
        <f t="shared" si="81"/>
        <v>0</v>
      </c>
      <c r="W570" s="35">
        <f t="shared" si="78"/>
        <v>0</v>
      </c>
      <c r="X570" s="36">
        <f t="shared" si="83"/>
        <v>0</v>
      </c>
      <c r="Y570" s="37">
        <f t="shared" si="82"/>
        <v>4576</v>
      </c>
    </row>
    <row r="571" spans="1:25" s="2" customFormat="1" ht="60" x14ac:dyDescent="0.25">
      <c r="A571" s="40" t="s">
        <v>683</v>
      </c>
      <c r="B571" s="38" t="s">
        <v>668</v>
      </c>
      <c r="C571" s="38" t="s">
        <v>1458</v>
      </c>
      <c r="D571" s="38">
        <v>419702</v>
      </c>
      <c r="E571" s="47" t="s">
        <v>1459</v>
      </c>
      <c r="F571" s="38">
        <v>57133263</v>
      </c>
      <c r="G571" s="48" t="s">
        <v>1460</v>
      </c>
      <c r="H571" s="38" t="s">
        <v>683</v>
      </c>
      <c r="I571" s="47" t="s">
        <v>684</v>
      </c>
      <c r="J571" s="47" t="s">
        <v>684</v>
      </c>
      <c r="K571" s="47" t="s">
        <v>1461</v>
      </c>
      <c r="L571" s="26" t="b">
        <f t="shared" si="75"/>
        <v>0</v>
      </c>
      <c r="M571" s="41"/>
      <c r="N571" s="42">
        <v>17.399999999999999</v>
      </c>
      <c r="O571" s="28">
        <v>0.30000000000000004</v>
      </c>
      <c r="P571" s="43">
        <f t="shared" si="76"/>
        <v>17.7</v>
      </c>
      <c r="Q571" s="44">
        <v>70</v>
      </c>
      <c r="R571" s="45">
        <v>0</v>
      </c>
      <c r="S571" s="32">
        <f t="shared" si="79"/>
        <v>14868</v>
      </c>
      <c r="T571" s="33">
        <f t="shared" si="77"/>
        <v>5382</v>
      </c>
      <c r="U571" s="34">
        <f t="shared" si="80"/>
        <v>20250</v>
      </c>
      <c r="V571" s="35">
        <f t="shared" si="81"/>
        <v>0</v>
      </c>
      <c r="W571" s="35">
        <f t="shared" si="78"/>
        <v>0</v>
      </c>
      <c r="X571" s="36">
        <f t="shared" si="83"/>
        <v>0</v>
      </c>
      <c r="Y571" s="37">
        <f t="shared" si="82"/>
        <v>20250</v>
      </c>
    </row>
    <row r="572" spans="1:25" s="49" customFormat="1" ht="15" customHeight="1" x14ac:dyDescent="0.25">
      <c r="A572" s="40" t="s">
        <v>683</v>
      </c>
      <c r="B572" s="38" t="s">
        <v>668</v>
      </c>
      <c r="C572" s="38" t="s">
        <v>1462</v>
      </c>
      <c r="D572" s="38">
        <v>587117</v>
      </c>
      <c r="E572" s="47" t="s">
        <v>1463</v>
      </c>
      <c r="F572" s="38">
        <v>35590181</v>
      </c>
      <c r="G572" s="48" t="s">
        <v>1464</v>
      </c>
      <c r="H572" s="38" t="s">
        <v>683</v>
      </c>
      <c r="I572" s="47" t="s">
        <v>684</v>
      </c>
      <c r="J572" s="47" t="s">
        <v>684</v>
      </c>
      <c r="K572" s="47" t="s">
        <v>1465</v>
      </c>
      <c r="L572" s="26" t="b">
        <f t="shared" si="75"/>
        <v>0</v>
      </c>
      <c r="M572" s="41"/>
      <c r="N572" s="42">
        <v>2</v>
      </c>
      <c r="O572" s="28">
        <v>0.1</v>
      </c>
      <c r="P572" s="43">
        <f t="shared" si="76"/>
        <v>2.1</v>
      </c>
      <c r="Q572" s="44">
        <v>70</v>
      </c>
      <c r="R572" s="45">
        <v>0</v>
      </c>
      <c r="S572" s="32">
        <f t="shared" si="79"/>
        <v>1764</v>
      </c>
      <c r="T572" s="33">
        <f t="shared" si="77"/>
        <v>639</v>
      </c>
      <c r="U572" s="34">
        <f t="shared" si="80"/>
        <v>2403</v>
      </c>
      <c r="V572" s="35">
        <f t="shared" si="81"/>
        <v>0</v>
      </c>
      <c r="W572" s="35">
        <f t="shared" si="78"/>
        <v>0</v>
      </c>
      <c r="X572" s="36">
        <f t="shared" si="83"/>
        <v>0</v>
      </c>
      <c r="Y572" s="37">
        <f t="shared" si="82"/>
        <v>2403</v>
      </c>
    </row>
    <row r="573" spans="1:25" s="2" customFormat="1" ht="30" x14ac:dyDescent="0.25">
      <c r="A573" s="40" t="s">
        <v>683</v>
      </c>
      <c r="B573" s="38" t="s">
        <v>668</v>
      </c>
      <c r="C573" s="38" t="s">
        <v>1466</v>
      </c>
      <c r="D573" s="38">
        <v>586366</v>
      </c>
      <c r="E573" s="47" t="s">
        <v>1467</v>
      </c>
      <c r="F573" s="38">
        <v>31773834</v>
      </c>
      <c r="G573" s="48" t="s">
        <v>1468</v>
      </c>
      <c r="H573" s="38" t="s">
        <v>20</v>
      </c>
      <c r="I573" s="47" t="s">
        <v>79</v>
      </c>
      <c r="J573" s="47" t="s">
        <v>168</v>
      </c>
      <c r="K573" s="47" t="s">
        <v>1469</v>
      </c>
      <c r="L573" s="26" t="b">
        <f t="shared" si="75"/>
        <v>0</v>
      </c>
      <c r="M573" s="41"/>
      <c r="N573" s="42">
        <v>6.5</v>
      </c>
      <c r="O573" s="28">
        <v>0</v>
      </c>
      <c r="P573" s="43">
        <f t="shared" si="76"/>
        <v>6.5</v>
      </c>
      <c r="Q573" s="44">
        <v>60</v>
      </c>
      <c r="R573" s="45">
        <v>0</v>
      </c>
      <c r="S573" s="32">
        <f t="shared" si="79"/>
        <v>4680</v>
      </c>
      <c r="T573" s="33">
        <f t="shared" si="77"/>
        <v>1694</v>
      </c>
      <c r="U573" s="34">
        <f t="shared" si="80"/>
        <v>6374</v>
      </c>
      <c r="V573" s="35">
        <f t="shared" si="81"/>
        <v>0</v>
      </c>
      <c r="W573" s="35">
        <f t="shared" si="78"/>
        <v>0</v>
      </c>
      <c r="X573" s="36">
        <f t="shared" si="83"/>
        <v>0</v>
      </c>
      <c r="Y573" s="37">
        <f t="shared" si="82"/>
        <v>6374</v>
      </c>
    </row>
    <row r="574" spans="1:25" s="46" customFormat="1" x14ac:dyDescent="0.25">
      <c r="A574" s="40" t="s">
        <v>683</v>
      </c>
      <c r="B574" s="38" t="s">
        <v>751</v>
      </c>
      <c r="C574" s="38" t="s">
        <v>1470</v>
      </c>
      <c r="D574" s="38">
        <v>55193196</v>
      </c>
      <c r="E574" s="47" t="s">
        <v>1471</v>
      </c>
      <c r="F574" s="38">
        <v>710289057</v>
      </c>
      <c r="G574" s="48" t="s">
        <v>1472</v>
      </c>
      <c r="H574" s="38" t="s">
        <v>683</v>
      </c>
      <c r="I574" s="47" t="s">
        <v>684</v>
      </c>
      <c r="J574" s="47" t="s">
        <v>684</v>
      </c>
      <c r="K574" s="47" t="s">
        <v>1473</v>
      </c>
      <c r="L574" s="26" t="b">
        <f t="shared" si="75"/>
        <v>0</v>
      </c>
      <c r="M574" s="41"/>
      <c r="N574" s="42">
        <v>3.8</v>
      </c>
      <c r="O574" s="28">
        <v>0</v>
      </c>
      <c r="P574" s="43">
        <f t="shared" si="76"/>
        <v>3.8</v>
      </c>
      <c r="Q574" s="44">
        <v>70</v>
      </c>
      <c r="R574" s="45">
        <v>0</v>
      </c>
      <c r="S574" s="32">
        <f t="shared" si="79"/>
        <v>3192</v>
      </c>
      <c r="T574" s="33">
        <f t="shared" si="77"/>
        <v>1156</v>
      </c>
      <c r="U574" s="34">
        <f t="shared" si="80"/>
        <v>4348</v>
      </c>
      <c r="V574" s="35">
        <f t="shared" si="81"/>
        <v>0</v>
      </c>
      <c r="W574" s="35">
        <f t="shared" si="78"/>
        <v>0</v>
      </c>
      <c r="X574" s="36">
        <f t="shared" si="83"/>
        <v>0</v>
      </c>
      <c r="Y574" s="37">
        <f t="shared" si="82"/>
        <v>4348</v>
      </c>
    </row>
    <row r="575" spans="1:25" s="2" customFormat="1" x14ac:dyDescent="0.25">
      <c r="A575" s="40" t="s">
        <v>683</v>
      </c>
      <c r="B575" s="38" t="s">
        <v>751</v>
      </c>
      <c r="C575" s="38" t="s">
        <v>1474</v>
      </c>
      <c r="D575" s="38">
        <v>54540321</v>
      </c>
      <c r="E575" s="47" t="s">
        <v>1475</v>
      </c>
      <c r="F575" s="38">
        <v>710289073</v>
      </c>
      <c r="G575" s="48" t="s">
        <v>1476</v>
      </c>
      <c r="H575" s="38" t="s">
        <v>683</v>
      </c>
      <c r="I575" s="47" t="s">
        <v>684</v>
      </c>
      <c r="J575" s="47" t="s">
        <v>684</v>
      </c>
      <c r="K575" s="47" t="s">
        <v>1477</v>
      </c>
      <c r="L575" s="26" t="b">
        <f t="shared" si="75"/>
        <v>0</v>
      </c>
      <c r="M575" s="41"/>
      <c r="N575" s="42">
        <v>1.4</v>
      </c>
      <c r="O575" s="28">
        <v>0</v>
      </c>
      <c r="P575" s="43">
        <f t="shared" si="76"/>
        <v>1.4</v>
      </c>
      <c r="Q575" s="44">
        <v>70</v>
      </c>
      <c r="R575" s="45">
        <v>0</v>
      </c>
      <c r="S575" s="32">
        <f t="shared" si="79"/>
        <v>1176</v>
      </c>
      <c r="T575" s="33">
        <f t="shared" si="77"/>
        <v>426</v>
      </c>
      <c r="U575" s="34">
        <f t="shared" si="80"/>
        <v>1602</v>
      </c>
      <c r="V575" s="35">
        <f t="shared" si="81"/>
        <v>0</v>
      </c>
      <c r="W575" s="35">
        <f t="shared" si="78"/>
        <v>0</v>
      </c>
      <c r="X575" s="36">
        <f t="shared" si="83"/>
        <v>0</v>
      </c>
      <c r="Y575" s="37">
        <f t="shared" si="82"/>
        <v>1602</v>
      </c>
    </row>
    <row r="576" spans="1:25" s="2" customFormat="1" x14ac:dyDescent="0.25">
      <c r="A576" s="40" t="s">
        <v>683</v>
      </c>
      <c r="B576" s="38" t="s">
        <v>751</v>
      </c>
      <c r="C576" s="38" t="s">
        <v>1478</v>
      </c>
      <c r="D576" s="38">
        <v>50328913</v>
      </c>
      <c r="E576" s="47" t="s">
        <v>1479</v>
      </c>
      <c r="F576" s="38">
        <v>710291809</v>
      </c>
      <c r="G576" s="48" t="s">
        <v>786</v>
      </c>
      <c r="H576" s="38" t="s">
        <v>683</v>
      </c>
      <c r="I576" s="47" t="s">
        <v>684</v>
      </c>
      <c r="J576" s="47" t="s">
        <v>684</v>
      </c>
      <c r="K576" s="47" t="s">
        <v>1480</v>
      </c>
      <c r="L576" s="26" t="b">
        <f t="shared" si="75"/>
        <v>0</v>
      </c>
      <c r="M576" s="41"/>
      <c r="N576" s="42">
        <v>3</v>
      </c>
      <c r="O576" s="28">
        <v>0</v>
      </c>
      <c r="P576" s="43">
        <f t="shared" si="76"/>
        <v>3</v>
      </c>
      <c r="Q576" s="44">
        <v>70</v>
      </c>
      <c r="R576" s="45">
        <v>0</v>
      </c>
      <c r="S576" s="32">
        <f t="shared" si="79"/>
        <v>2520</v>
      </c>
      <c r="T576" s="33">
        <f t="shared" si="77"/>
        <v>912</v>
      </c>
      <c r="U576" s="34">
        <f t="shared" si="80"/>
        <v>3432</v>
      </c>
      <c r="V576" s="35">
        <f t="shared" si="81"/>
        <v>0</v>
      </c>
      <c r="W576" s="35">
        <f t="shared" si="78"/>
        <v>0</v>
      </c>
      <c r="X576" s="36">
        <f t="shared" si="83"/>
        <v>0</v>
      </c>
      <c r="Y576" s="37">
        <f t="shared" si="82"/>
        <v>3432</v>
      </c>
    </row>
    <row r="577" spans="1:25" s="2" customFormat="1" x14ac:dyDescent="0.25">
      <c r="A577" s="40" t="s">
        <v>683</v>
      </c>
      <c r="B577" s="38" t="s">
        <v>751</v>
      </c>
      <c r="C577" s="38" t="s">
        <v>1481</v>
      </c>
      <c r="D577" s="38">
        <v>51282852</v>
      </c>
      <c r="E577" s="47" t="s">
        <v>1482</v>
      </c>
      <c r="F577" s="38">
        <v>710258526</v>
      </c>
      <c r="G577" s="48" t="s">
        <v>786</v>
      </c>
      <c r="H577" s="38" t="s">
        <v>683</v>
      </c>
      <c r="I577" s="47" t="s">
        <v>684</v>
      </c>
      <c r="J577" s="47" t="s">
        <v>684</v>
      </c>
      <c r="K577" s="47" t="s">
        <v>1483</v>
      </c>
      <c r="L577" s="26" t="b">
        <f t="shared" si="75"/>
        <v>0</v>
      </c>
      <c r="M577" s="41"/>
      <c r="N577" s="42">
        <v>18</v>
      </c>
      <c r="O577" s="28">
        <v>1</v>
      </c>
      <c r="P577" s="43">
        <f t="shared" si="76"/>
        <v>19</v>
      </c>
      <c r="Q577" s="44">
        <v>70</v>
      </c>
      <c r="R577" s="45">
        <v>0</v>
      </c>
      <c r="S577" s="32">
        <f t="shared" si="79"/>
        <v>15960</v>
      </c>
      <c r="T577" s="33">
        <f t="shared" si="77"/>
        <v>5778</v>
      </c>
      <c r="U577" s="34">
        <f t="shared" si="80"/>
        <v>21738</v>
      </c>
      <c r="V577" s="35">
        <f t="shared" si="81"/>
        <v>0</v>
      </c>
      <c r="W577" s="35">
        <f t="shared" si="78"/>
        <v>0</v>
      </c>
      <c r="X577" s="36">
        <f t="shared" si="83"/>
        <v>0</v>
      </c>
      <c r="Y577" s="37">
        <f t="shared" si="82"/>
        <v>21738</v>
      </c>
    </row>
    <row r="578" spans="1:25" s="2" customFormat="1" x14ac:dyDescent="0.25">
      <c r="A578" s="40" t="s">
        <v>683</v>
      </c>
      <c r="B578" s="38" t="s">
        <v>751</v>
      </c>
      <c r="C578" s="38" t="s">
        <v>1484</v>
      </c>
      <c r="D578" s="38">
        <v>55129609</v>
      </c>
      <c r="E578" s="47" t="s">
        <v>1485</v>
      </c>
      <c r="F578" s="38">
        <v>57177392</v>
      </c>
      <c r="G578" s="48" t="s">
        <v>207</v>
      </c>
      <c r="H578" s="38" t="s">
        <v>20</v>
      </c>
      <c r="I578" s="47" t="s">
        <v>79</v>
      </c>
      <c r="J578" s="47" t="s">
        <v>296</v>
      </c>
      <c r="K578" s="47" t="s">
        <v>1486</v>
      </c>
      <c r="L578" s="26" t="b">
        <f t="shared" si="75"/>
        <v>0</v>
      </c>
      <c r="M578" s="41"/>
      <c r="N578" s="42">
        <v>21.6</v>
      </c>
      <c r="O578" s="28">
        <v>2</v>
      </c>
      <c r="P578" s="43">
        <f t="shared" si="76"/>
        <v>23.6</v>
      </c>
      <c r="Q578" s="44">
        <v>60</v>
      </c>
      <c r="R578" s="45">
        <v>0</v>
      </c>
      <c r="S578" s="32">
        <f t="shared" si="79"/>
        <v>16992</v>
      </c>
      <c r="T578" s="33">
        <f t="shared" si="77"/>
        <v>6151</v>
      </c>
      <c r="U578" s="34">
        <f t="shared" si="80"/>
        <v>23143</v>
      </c>
      <c r="V578" s="35">
        <f t="shared" si="81"/>
        <v>0</v>
      </c>
      <c r="W578" s="35">
        <f t="shared" si="78"/>
        <v>0</v>
      </c>
      <c r="X578" s="36">
        <f t="shared" si="83"/>
        <v>0</v>
      </c>
      <c r="Y578" s="37">
        <f t="shared" si="82"/>
        <v>23143</v>
      </c>
    </row>
    <row r="579" spans="1:25" s="2" customFormat="1" x14ac:dyDescent="0.25">
      <c r="A579" s="40" t="s">
        <v>683</v>
      </c>
      <c r="B579" s="38" t="s">
        <v>751</v>
      </c>
      <c r="C579" s="38" t="s">
        <v>1487</v>
      </c>
      <c r="D579" s="38">
        <v>36084573</v>
      </c>
      <c r="E579" s="39" t="s">
        <v>1488</v>
      </c>
      <c r="F579" s="38">
        <v>710216297</v>
      </c>
      <c r="G579" s="39" t="s">
        <v>786</v>
      </c>
      <c r="H579" s="38" t="s">
        <v>683</v>
      </c>
      <c r="I579" s="39" t="s">
        <v>684</v>
      </c>
      <c r="J579" s="39" t="s">
        <v>684</v>
      </c>
      <c r="K579" s="39" t="s">
        <v>1489</v>
      </c>
      <c r="L579" s="26" t="b">
        <f t="shared" si="75"/>
        <v>0</v>
      </c>
      <c r="M579" s="41"/>
      <c r="N579" s="42">
        <v>9</v>
      </c>
      <c r="O579" s="28">
        <v>0</v>
      </c>
      <c r="P579" s="43">
        <f t="shared" si="76"/>
        <v>9</v>
      </c>
      <c r="Q579" s="44">
        <v>70</v>
      </c>
      <c r="R579" s="45">
        <v>0</v>
      </c>
      <c r="S579" s="32">
        <f t="shared" si="79"/>
        <v>7560</v>
      </c>
      <c r="T579" s="33">
        <f t="shared" si="77"/>
        <v>2737</v>
      </c>
      <c r="U579" s="34">
        <f t="shared" si="80"/>
        <v>10297</v>
      </c>
      <c r="V579" s="35">
        <f t="shared" si="81"/>
        <v>0</v>
      </c>
      <c r="W579" s="35">
        <f t="shared" si="78"/>
        <v>0</v>
      </c>
      <c r="X579" s="36">
        <f t="shared" si="83"/>
        <v>0</v>
      </c>
      <c r="Y579" s="37">
        <f t="shared" si="82"/>
        <v>10297</v>
      </c>
    </row>
    <row r="580" spans="1:25" s="2" customFormat="1" x14ac:dyDescent="0.25">
      <c r="A580" s="40" t="s">
        <v>683</v>
      </c>
      <c r="B580" s="38" t="s">
        <v>751</v>
      </c>
      <c r="C580" s="38" t="s">
        <v>1490</v>
      </c>
      <c r="D580" s="38">
        <v>44125747</v>
      </c>
      <c r="E580" s="39" t="s">
        <v>1491</v>
      </c>
      <c r="F580" s="38">
        <v>42156467</v>
      </c>
      <c r="G580" s="39" t="s">
        <v>1492</v>
      </c>
      <c r="H580" s="38" t="s">
        <v>683</v>
      </c>
      <c r="I580" s="39" t="s">
        <v>684</v>
      </c>
      <c r="J580" s="39" t="s">
        <v>684</v>
      </c>
      <c r="K580" s="39" t="s">
        <v>1493</v>
      </c>
      <c r="L580" s="26" t="b">
        <f t="shared" si="75"/>
        <v>0</v>
      </c>
      <c r="M580" s="41"/>
      <c r="N580" s="42">
        <v>0</v>
      </c>
      <c r="O580" s="28">
        <v>9.6</v>
      </c>
      <c r="P580" s="43">
        <f t="shared" si="76"/>
        <v>9.6</v>
      </c>
      <c r="Q580" s="44">
        <v>70</v>
      </c>
      <c r="R580" s="45">
        <v>0</v>
      </c>
      <c r="S580" s="32">
        <f t="shared" si="79"/>
        <v>8064</v>
      </c>
      <c r="T580" s="33">
        <f t="shared" si="77"/>
        <v>2919</v>
      </c>
      <c r="U580" s="34">
        <f t="shared" si="80"/>
        <v>10983</v>
      </c>
      <c r="V580" s="35">
        <f t="shared" si="81"/>
        <v>0</v>
      </c>
      <c r="W580" s="35">
        <f t="shared" si="78"/>
        <v>0</v>
      </c>
      <c r="X580" s="36">
        <f t="shared" si="83"/>
        <v>0</v>
      </c>
      <c r="Y580" s="37">
        <f t="shared" si="82"/>
        <v>10983</v>
      </c>
    </row>
    <row r="581" spans="1:25" s="2" customFormat="1" x14ac:dyDescent="0.25">
      <c r="A581" s="40" t="s">
        <v>683</v>
      </c>
      <c r="B581" s="38" t="s">
        <v>751</v>
      </c>
      <c r="C581" s="38" t="s">
        <v>1494</v>
      </c>
      <c r="D581" s="38">
        <v>36079821</v>
      </c>
      <c r="E581" s="39" t="s">
        <v>1495</v>
      </c>
      <c r="F581" s="38">
        <v>710225997</v>
      </c>
      <c r="G581" s="39" t="s">
        <v>786</v>
      </c>
      <c r="H581" s="38" t="s">
        <v>683</v>
      </c>
      <c r="I581" s="39" t="s">
        <v>684</v>
      </c>
      <c r="J581" s="39" t="s">
        <v>1381</v>
      </c>
      <c r="K581" s="39" t="s">
        <v>1496</v>
      </c>
      <c r="L581" s="26" t="b">
        <f t="shared" ref="L581:L644" si="84">F581=D581</f>
        <v>0</v>
      </c>
      <c r="M581" s="41"/>
      <c r="N581" s="42">
        <v>5</v>
      </c>
      <c r="O581" s="28">
        <v>0</v>
      </c>
      <c r="P581" s="43">
        <f t="shared" si="76"/>
        <v>5</v>
      </c>
      <c r="Q581" s="44">
        <v>70</v>
      </c>
      <c r="R581" s="45">
        <v>0</v>
      </c>
      <c r="S581" s="32">
        <f t="shared" si="79"/>
        <v>4200</v>
      </c>
      <c r="T581" s="33">
        <f t="shared" ref="T581:T644" si="85">ROUND(S581*IF(B581="K",0.3595,0.362),0)</f>
        <v>1520</v>
      </c>
      <c r="U581" s="34">
        <f t="shared" si="80"/>
        <v>5720</v>
      </c>
      <c r="V581" s="35">
        <f t="shared" si="81"/>
        <v>0</v>
      </c>
      <c r="W581" s="35">
        <f t="shared" ref="W581:W644" si="86">ROUND(V581*IF(B581="K",0.3595,0.362),0)</f>
        <v>0</v>
      </c>
      <c r="X581" s="36">
        <f t="shared" si="83"/>
        <v>0</v>
      </c>
      <c r="Y581" s="37">
        <f t="shared" si="82"/>
        <v>5720</v>
      </c>
    </row>
    <row r="582" spans="1:25" s="2" customFormat="1" x14ac:dyDescent="0.25">
      <c r="A582" s="40" t="s">
        <v>683</v>
      </c>
      <c r="B582" s="38" t="s">
        <v>751</v>
      </c>
      <c r="C582" s="38" t="s">
        <v>1497</v>
      </c>
      <c r="D582" s="38">
        <v>42159873</v>
      </c>
      <c r="E582" s="39" t="s">
        <v>1498</v>
      </c>
      <c r="F582" s="38">
        <v>37849948</v>
      </c>
      <c r="G582" s="39" t="s">
        <v>1499</v>
      </c>
      <c r="H582" s="38" t="s">
        <v>683</v>
      </c>
      <c r="I582" s="39" t="s">
        <v>684</v>
      </c>
      <c r="J582" s="39" t="s">
        <v>684</v>
      </c>
      <c r="K582" s="39" t="s">
        <v>1500</v>
      </c>
      <c r="L582" s="26" t="b">
        <f t="shared" si="84"/>
        <v>0</v>
      </c>
      <c r="M582" s="41"/>
      <c r="N582" s="42">
        <v>11.5</v>
      </c>
      <c r="O582" s="28">
        <v>0</v>
      </c>
      <c r="P582" s="43">
        <f t="shared" ref="P582:P645" si="87">N582+O582</f>
        <v>11.5</v>
      </c>
      <c r="Q582" s="44">
        <v>70</v>
      </c>
      <c r="R582" s="45">
        <v>0</v>
      </c>
      <c r="S582" s="32">
        <f t="shared" si="79"/>
        <v>9660</v>
      </c>
      <c r="T582" s="33">
        <f t="shared" si="85"/>
        <v>3497</v>
      </c>
      <c r="U582" s="34">
        <f t="shared" si="80"/>
        <v>13157</v>
      </c>
      <c r="V582" s="35">
        <f t="shared" si="81"/>
        <v>0</v>
      </c>
      <c r="W582" s="35">
        <f t="shared" si="86"/>
        <v>0</v>
      </c>
      <c r="X582" s="36">
        <f t="shared" si="83"/>
        <v>0</v>
      </c>
      <c r="Y582" s="37">
        <f t="shared" si="82"/>
        <v>13157</v>
      </c>
    </row>
    <row r="583" spans="1:25" s="2" customFormat="1" x14ac:dyDescent="0.25">
      <c r="A583" s="40" t="s">
        <v>683</v>
      </c>
      <c r="B583" s="38" t="s">
        <v>751</v>
      </c>
      <c r="C583" s="38" t="s">
        <v>1501</v>
      </c>
      <c r="D583" s="38">
        <v>44867379</v>
      </c>
      <c r="E583" s="39" t="s">
        <v>1502</v>
      </c>
      <c r="F583" s="38">
        <v>42165393</v>
      </c>
      <c r="G583" s="39" t="s">
        <v>1503</v>
      </c>
      <c r="H583" s="38" t="s">
        <v>683</v>
      </c>
      <c r="I583" s="39" t="s">
        <v>684</v>
      </c>
      <c r="J583" s="39" t="s">
        <v>684</v>
      </c>
      <c r="K583" s="39" t="s">
        <v>1504</v>
      </c>
      <c r="L583" s="26" t="b">
        <f t="shared" si="84"/>
        <v>0</v>
      </c>
      <c r="M583" s="41"/>
      <c r="N583" s="42">
        <v>55.6</v>
      </c>
      <c r="O583" s="28">
        <v>2</v>
      </c>
      <c r="P583" s="43">
        <f t="shared" si="87"/>
        <v>57.6</v>
      </c>
      <c r="Q583" s="44">
        <v>70</v>
      </c>
      <c r="R583" s="45">
        <v>0</v>
      </c>
      <c r="S583" s="32">
        <f t="shared" ref="S583:S646" si="88">ROUND(P583*Q583*12,0)</f>
        <v>48384</v>
      </c>
      <c r="T583" s="33">
        <f t="shared" si="85"/>
        <v>17515</v>
      </c>
      <c r="U583" s="34">
        <f t="shared" ref="U583:U646" si="89">S583+T583</f>
        <v>65899</v>
      </c>
      <c r="V583" s="35">
        <f t="shared" ref="V583:V646" si="90">ROUND(P583*R583*12,0)</f>
        <v>0</v>
      </c>
      <c r="W583" s="35">
        <f t="shared" si="86"/>
        <v>0</v>
      </c>
      <c r="X583" s="36">
        <f t="shared" si="83"/>
        <v>0</v>
      </c>
      <c r="Y583" s="37">
        <f t="shared" ref="Y583:Y646" si="91">U583+X583</f>
        <v>65899</v>
      </c>
    </row>
    <row r="584" spans="1:25" s="2" customFormat="1" x14ac:dyDescent="0.25">
      <c r="A584" s="40" t="s">
        <v>683</v>
      </c>
      <c r="B584" s="38" t="s">
        <v>751</v>
      </c>
      <c r="C584" s="38" t="s">
        <v>1501</v>
      </c>
      <c r="D584" s="38">
        <v>44867379</v>
      </c>
      <c r="E584" s="39" t="s">
        <v>1502</v>
      </c>
      <c r="F584" s="38">
        <v>42165997</v>
      </c>
      <c r="G584" s="39" t="s">
        <v>1505</v>
      </c>
      <c r="H584" s="38" t="s">
        <v>683</v>
      </c>
      <c r="I584" s="39" t="s">
        <v>684</v>
      </c>
      <c r="J584" s="39" t="s">
        <v>684</v>
      </c>
      <c r="K584" s="39" t="s">
        <v>1504</v>
      </c>
      <c r="L584" s="26" t="b">
        <f t="shared" si="84"/>
        <v>0</v>
      </c>
      <c r="M584" s="41"/>
      <c r="N584" s="42">
        <v>22</v>
      </c>
      <c r="O584" s="28">
        <v>0.8</v>
      </c>
      <c r="P584" s="43">
        <f t="shared" si="87"/>
        <v>22.8</v>
      </c>
      <c r="Q584" s="44">
        <v>70</v>
      </c>
      <c r="R584" s="45">
        <v>0</v>
      </c>
      <c r="S584" s="32">
        <f t="shared" si="88"/>
        <v>19152</v>
      </c>
      <c r="T584" s="33">
        <f t="shared" si="85"/>
        <v>6933</v>
      </c>
      <c r="U584" s="34">
        <f t="shared" si="89"/>
        <v>26085</v>
      </c>
      <c r="V584" s="35">
        <f t="shared" si="90"/>
        <v>0</v>
      </c>
      <c r="W584" s="35">
        <f t="shared" si="86"/>
        <v>0</v>
      </c>
      <c r="X584" s="36">
        <f t="shared" si="83"/>
        <v>0</v>
      </c>
      <c r="Y584" s="37">
        <f t="shared" si="91"/>
        <v>26085</v>
      </c>
    </row>
    <row r="585" spans="1:25" s="2" customFormat="1" x14ac:dyDescent="0.25">
      <c r="A585" s="40" t="s">
        <v>683</v>
      </c>
      <c r="B585" s="38" t="s">
        <v>751</v>
      </c>
      <c r="C585" s="38" t="s">
        <v>1501</v>
      </c>
      <c r="D585" s="38">
        <v>44867379</v>
      </c>
      <c r="E585" s="39" t="s">
        <v>1502</v>
      </c>
      <c r="F585" s="38">
        <v>42297605</v>
      </c>
      <c r="G585" s="39" t="s">
        <v>1506</v>
      </c>
      <c r="H585" s="38" t="s">
        <v>683</v>
      </c>
      <c r="I585" s="39" t="s">
        <v>684</v>
      </c>
      <c r="J585" s="39" t="s">
        <v>684</v>
      </c>
      <c r="K585" s="39" t="s">
        <v>1507</v>
      </c>
      <c r="L585" s="26" t="b">
        <f t="shared" si="84"/>
        <v>0</v>
      </c>
      <c r="M585" s="41"/>
      <c r="N585" s="42">
        <v>22.3</v>
      </c>
      <c r="O585" s="28">
        <v>0.8</v>
      </c>
      <c r="P585" s="43">
        <f t="shared" si="87"/>
        <v>23.1</v>
      </c>
      <c r="Q585" s="44">
        <v>70</v>
      </c>
      <c r="R585" s="45">
        <v>0</v>
      </c>
      <c r="S585" s="32">
        <f t="shared" si="88"/>
        <v>19404</v>
      </c>
      <c r="T585" s="33">
        <f t="shared" si="85"/>
        <v>7024</v>
      </c>
      <c r="U585" s="34">
        <f t="shared" si="89"/>
        <v>26428</v>
      </c>
      <c r="V585" s="35">
        <f t="shared" si="90"/>
        <v>0</v>
      </c>
      <c r="W585" s="35">
        <f t="shared" si="86"/>
        <v>0</v>
      </c>
      <c r="X585" s="36">
        <f t="shared" si="83"/>
        <v>0</v>
      </c>
      <c r="Y585" s="37">
        <f t="shared" si="91"/>
        <v>26428</v>
      </c>
    </row>
    <row r="586" spans="1:25" s="2" customFormat="1" x14ac:dyDescent="0.25">
      <c r="A586" s="52" t="s">
        <v>683</v>
      </c>
      <c r="B586" s="38" t="s">
        <v>751</v>
      </c>
      <c r="C586" s="38" t="s">
        <v>1501</v>
      </c>
      <c r="D586" s="38">
        <v>44867379</v>
      </c>
      <c r="E586" s="39" t="s">
        <v>1502</v>
      </c>
      <c r="F586" s="38">
        <v>48412210</v>
      </c>
      <c r="G586" s="39" t="s">
        <v>993</v>
      </c>
      <c r="H586" s="38" t="s">
        <v>683</v>
      </c>
      <c r="I586" s="39" t="s">
        <v>684</v>
      </c>
      <c r="J586" s="39" t="s">
        <v>684</v>
      </c>
      <c r="K586" s="39" t="s">
        <v>1508</v>
      </c>
      <c r="L586" s="26" t="b">
        <f t="shared" si="84"/>
        <v>0</v>
      </c>
      <c r="M586" s="41"/>
      <c r="N586" s="42">
        <v>0</v>
      </c>
      <c r="O586" s="28">
        <v>5.3</v>
      </c>
      <c r="P586" s="43">
        <f t="shared" si="87"/>
        <v>5.3</v>
      </c>
      <c r="Q586" s="44">
        <v>70</v>
      </c>
      <c r="R586" s="45">
        <v>0</v>
      </c>
      <c r="S586" s="32">
        <f t="shared" si="88"/>
        <v>4452</v>
      </c>
      <c r="T586" s="33">
        <f t="shared" si="85"/>
        <v>1612</v>
      </c>
      <c r="U586" s="34">
        <f t="shared" si="89"/>
        <v>6064</v>
      </c>
      <c r="V586" s="35">
        <f t="shared" si="90"/>
        <v>0</v>
      </c>
      <c r="W586" s="35">
        <f t="shared" si="86"/>
        <v>0</v>
      </c>
      <c r="X586" s="36">
        <f t="shared" si="83"/>
        <v>0</v>
      </c>
      <c r="Y586" s="37">
        <f t="shared" si="91"/>
        <v>6064</v>
      </c>
    </row>
    <row r="587" spans="1:25" s="2" customFormat="1" x14ac:dyDescent="0.25">
      <c r="A587" s="40" t="s">
        <v>683</v>
      </c>
      <c r="B587" s="38" t="s">
        <v>751</v>
      </c>
      <c r="C587" s="38" t="s">
        <v>1509</v>
      </c>
      <c r="D587" s="38">
        <v>45734542</v>
      </c>
      <c r="E587" s="39" t="s">
        <v>1510</v>
      </c>
      <c r="F587" s="38">
        <v>710228651</v>
      </c>
      <c r="G587" s="39" t="s">
        <v>1511</v>
      </c>
      <c r="H587" s="38" t="s">
        <v>683</v>
      </c>
      <c r="I587" s="39" t="s">
        <v>684</v>
      </c>
      <c r="J587" s="39" t="s">
        <v>684</v>
      </c>
      <c r="K587" s="39" t="s">
        <v>1512</v>
      </c>
      <c r="L587" s="26" t="b">
        <f t="shared" si="84"/>
        <v>0</v>
      </c>
      <c r="M587" s="41"/>
      <c r="N587" s="42">
        <v>5</v>
      </c>
      <c r="O587" s="28">
        <v>0</v>
      </c>
      <c r="P587" s="43">
        <f t="shared" si="87"/>
        <v>5</v>
      </c>
      <c r="Q587" s="44">
        <v>70</v>
      </c>
      <c r="R587" s="45">
        <v>0</v>
      </c>
      <c r="S587" s="32">
        <f t="shared" si="88"/>
        <v>4200</v>
      </c>
      <c r="T587" s="33">
        <f t="shared" si="85"/>
        <v>1520</v>
      </c>
      <c r="U587" s="34">
        <f t="shared" si="89"/>
        <v>5720</v>
      </c>
      <c r="V587" s="35">
        <f t="shared" si="90"/>
        <v>0</v>
      </c>
      <c r="W587" s="35">
        <f t="shared" si="86"/>
        <v>0</v>
      </c>
      <c r="X587" s="36">
        <f t="shared" si="83"/>
        <v>0</v>
      </c>
      <c r="Y587" s="37">
        <f t="shared" si="91"/>
        <v>5720</v>
      </c>
    </row>
    <row r="588" spans="1:25" s="2" customFormat="1" x14ac:dyDescent="0.25">
      <c r="A588" s="40" t="s">
        <v>683</v>
      </c>
      <c r="B588" s="38" t="s">
        <v>751</v>
      </c>
      <c r="C588" s="38" t="s">
        <v>1513</v>
      </c>
      <c r="D588" s="38">
        <v>50935909</v>
      </c>
      <c r="E588" s="39" t="s">
        <v>1514</v>
      </c>
      <c r="F588" s="38">
        <v>710271468</v>
      </c>
      <c r="G588" s="39" t="s">
        <v>786</v>
      </c>
      <c r="H588" s="38" t="s">
        <v>20</v>
      </c>
      <c r="I588" s="39" t="s">
        <v>79</v>
      </c>
      <c r="J588" s="39" t="s">
        <v>211</v>
      </c>
      <c r="K588" s="39" t="s">
        <v>1515</v>
      </c>
      <c r="L588" s="26" t="b">
        <f t="shared" si="84"/>
        <v>0</v>
      </c>
      <c r="M588" s="41"/>
      <c r="N588" s="42">
        <v>4.2</v>
      </c>
      <c r="O588" s="28">
        <v>0</v>
      </c>
      <c r="P588" s="43">
        <f t="shared" si="87"/>
        <v>4.2</v>
      </c>
      <c r="Q588" s="44">
        <v>60</v>
      </c>
      <c r="R588" s="45">
        <v>0</v>
      </c>
      <c r="S588" s="32">
        <f t="shared" si="88"/>
        <v>3024</v>
      </c>
      <c r="T588" s="33">
        <f t="shared" si="85"/>
        <v>1095</v>
      </c>
      <c r="U588" s="34">
        <f t="shared" si="89"/>
        <v>4119</v>
      </c>
      <c r="V588" s="35">
        <f t="shared" si="90"/>
        <v>0</v>
      </c>
      <c r="W588" s="35">
        <f t="shared" si="86"/>
        <v>0</v>
      </c>
      <c r="X588" s="36">
        <f t="shared" si="83"/>
        <v>0</v>
      </c>
      <c r="Y588" s="37">
        <f t="shared" si="91"/>
        <v>4119</v>
      </c>
    </row>
    <row r="589" spans="1:25" s="46" customFormat="1" x14ac:dyDescent="0.25">
      <c r="A589" s="52" t="s">
        <v>683</v>
      </c>
      <c r="B589" s="53" t="s">
        <v>751</v>
      </c>
      <c r="C589" s="53" t="s">
        <v>1516</v>
      </c>
      <c r="D589" s="53">
        <v>42364141</v>
      </c>
      <c r="E589" s="54" t="s">
        <v>1517</v>
      </c>
      <c r="F589" s="53">
        <v>710274700</v>
      </c>
      <c r="G589" s="54" t="s">
        <v>786</v>
      </c>
      <c r="H589" s="53" t="s">
        <v>20</v>
      </c>
      <c r="I589" s="54" t="s">
        <v>29</v>
      </c>
      <c r="J589" s="54" t="s">
        <v>409</v>
      </c>
      <c r="K589" s="54" t="s">
        <v>1518</v>
      </c>
      <c r="L589" s="26" t="b">
        <f t="shared" si="84"/>
        <v>0</v>
      </c>
      <c r="M589" s="55"/>
      <c r="N589" s="42">
        <v>2</v>
      </c>
      <c r="O589" s="28">
        <v>0</v>
      </c>
      <c r="P589" s="43">
        <f t="shared" si="87"/>
        <v>2</v>
      </c>
      <c r="Q589" s="56">
        <v>60</v>
      </c>
      <c r="R589" s="57">
        <v>0</v>
      </c>
      <c r="S589" s="32">
        <f t="shared" si="88"/>
        <v>1440</v>
      </c>
      <c r="T589" s="33">
        <f t="shared" si="85"/>
        <v>521</v>
      </c>
      <c r="U589" s="34">
        <f t="shared" si="89"/>
        <v>1961</v>
      </c>
      <c r="V589" s="35">
        <f t="shared" si="90"/>
        <v>0</v>
      </c>
      <c r="W589" s="35">
        <f t="shared" si="86"/>
        <v>0</v>
      </c>
      <c r="X589" s="36">
        <f t="shared" si="83"/>
        <v>0</v>
      </c>
      <c r="Y589" s="37">
        <f t="shared" si="91"/>
        <v>1961</v>
      </c>
    </row>
    <row r="590" spans="1:25" s="46" customFormat="1" x14ac:dyDescent="0.25">
      <c r="A590" s="40" t="s">
        <v>683</v>
      </c>
      <c r="B590" s="38" t="s">
        <v>751</v>
      </c>
      <c r="C590" s="38" t="s">
        <v>1519</v>
      </c>
      <c r="D590" s="38">
        <v>52215211</v>
      </c>
      <c r="E590" s="39" t="s">
        <v>1520</v>
      </c>
      <c r="F590" s="38">
        <v>53072120</v>
      </c>
      <c r="G590" s="39" t="s">
        <v>1131</v>
      </c>
      <c r="H590" s="38" t="s">
        <v>683</v>
      </c>
      <c r="I590" s="39" t="s">
        <v>684</v>
      </c>
      <c r="J590" s="39" t="s">
        <v>684</v>
      </c>
      <c r="K590" s="39" t="s">
        <v>1521</v>
      </c>
      <c r="L590" s="26" t="b">
        <f t="shared" si="84"/>
        <v>0</v>
      </c>
      <c r="M590" s="41"/>
      <c r="N590" s="42">
        <v>10.6</v>
      </c>
      <c r="O590" s="28">
        <v>0</v>
      </c>
      <c r="P590" s="43">
        <f t="shared" si="87"/>
        <v>10.6</v>
      </c>
      <c r="Q590" s="44">
        <v>70</v>
      </c>
      <c r="R590" s="45">
        <v>0</v>
      </c>
      <c r="S590" s="32">
        <f t="shared" si="88"/>
        <v>8904</v>
      </c>
      <c r="T590" s="33">
        <f t="shared" si="85"/>
        <v>3223</v>
      </c>
      <c r="U590" s="34">
        <f t="shared" si="89"/>
        <v>12127</v>
      </c>
      <c r="V590" s="35">
        <f t="shared" si="90"/>
        <v>0</v>
      </c>
      <c r="W590" s="35">
        <f t="shared" si="86"/>
        <v>0</v>
      </c>
      <c r="X590" s="36">
        <f t="shared" si="83"/>
        <v>0</v>
      </c>
      <c r="Y590" s="37">
        <f t="shared" si="91"/>
        <v>12127</v>
      </c>
    </row>
    <row r="591" spans="1:25" s="2" customFormat="1" x14ac:dyDescent="0.25">
      <c r="A591" s="40" t="s">
        <v>1522</v>
      </c>
      <c r="B591" s="38" t="s">
        <v>751</v>
      </c>
      <c r="C591" s="38" t="s">
        <v>1523</v>
      </c>
      <c r="D591" s="38">
        <v>37923862</v>
      </c>
      <c r="E591" s="39" t="s">
        <v>1524</v>
      </c>
      <c r="F591" s="38">
        <v>55595391</v>
      </c>
      <c r="G591" s="39" t="s">
        <v>1525</v>
      </c>
      <c r="H591" s="38" t="s">
        <v>672</v>
      </c>
      <c r="I591" s="39" t="s">
        <v>673</v>
      </c>
      <c r="J591" s="39" t="s">
        <v>674</v>
      </c>
      <c r="K591" s="39" t="s">
        <v>1526</v>
      </c>
      <c r="L591" s="26" t="b">
        <f t="shared" si="84"/>
        <v>0</v>
      </c>
      <c r="M591" s="41"/>
      <c r="N591" s="42">
        <v>13.4</v>
      </c>
      <c r="O591" s="28">
        <v>0</v>
      </c>
      <c r="P591" s="43">
        <f t="shared" si="87"/>
        <v>13.4</v>
      </c>
      <c r="Q591" s="44">
        <v>70</v>
      </c>
      <c r="R591" s="45">
        <v>0</v>
      </c>
      <c r="S591" s="32">
        <f t="shared" si="88"/>
        <v>11256</v>
      </c>
      <c r="T591" s="33">
        <f t="shared" si="85"/>
        <v>4075</v>
      </c>
      <c r="U591" s="34">
        <f t="shared" si="89"/>
        <v>15331</v>
      </c>
      <c r="V591" s="35">
        <f t="shared" si="90"/>
        <v>0</v>
      </c>
      <c r="W591" s="35">
        <f t="shared" si="86"/>
        <v>0</v>
      </c>
      <c r="X591" s="36">
        <f t="shared" si="83"/>
        <v>0</v>
      </c>
      <c r="Y591" s="37">
        <f t="shared" si="91"/>
        <v>15331</v>
      </c>
    </row>
    <row r="592" spans="1:25" s="49" customFormat="1" x14ac:dyDescent="0.25">
      <c r="A592" s="40" t="s">
        <v>1522</v>
      </c>
      <c r="B592" s="38" t="s">
        <v>751</v>
      </c>
      <c r="C592" s="38" t="s">
        <v>1527</v>
      </c>
      <c r="D592" s="38">
        <v>90000260</v>
      </c>
      <c r="E592" s="39" t="s">
        <v>1528</v>
      </c>
      <c r="F592" s="38">
        <v>54528224</v>
      </c>
      <c r="G592" s="48" t="s">
        <v>786</v>
      </c>
      <c r="H592" s="38" t="s">
        <v>20</v>
      </c>
      <c r="I592" s="47" t="s">
        <v>44</v>
      </c>
      <c r="J592" s="47" t="s">
        <v>55</v>
      </c>
      <c r="K592" s="47" t="s">
        <v>1529</v>
      </c>
      <c r="L592" s="26" t="b">
        <f t="shared" si="84"/>
        <v>0</v>
      </c>
      <c r="M592" s="41"/>
      <c r="N592" s="42">
        <v>1.9</v>
      </c>
      <c r="O592" s="28">
        <v>0</v>
      </c>
      <c r="P592" s="43">
        <f t="shared" si="87"/>
        <v>1.9</v>
      </c>
      <c r="Q592" s="44">
        <v>130</v>
      </c>
      <c r="R592" s="45">
        <v>0</v>
      </c>
      <c r="S592" s="32">
        <f t="shared" si="88"/>
        <v>2964</v>
      </c>
      <c r="T592" s="33">
        <f t="shared" si="85"/>
        <v>1073</v>
      </c>
      <c r="U592" s="34">
        <f t="shared" si="89"/>
        <v>4037</v>
      </c>
      <c r="V592" s="35">
        <f t="shared" si="90"/>
        <v>0</v>
      </c>
      <c r="W592" s="35">
        <f t="shared" si="86"/>
        <v>0</v>
      </c>
      <c r="X592" s="36">
        <f t="shared" si="83"/>
        <v>0</v>
      </c>
      <c r="Y592" s="37">
        <f t="shared" si="91"/>
        <v>4037</v>
      </c>
    </row>
    <row r="593" spans="1:25" s="2" customFormat="1" x14ac:dyDescent="0.25">
      <c r="A593" s="40" t="s">
        <v>1522</v>
      </c>
      <c r="B593" s="38" t="s">
        <v>751</v>
      </c>
      <c r="C593" s="38" t="s">
        <v>1527</v>
      </c>
      <c r="D593" s="38">
        <v>90000260</v>
      </c>
      <c r="E593" s="39" t="s">
        <v>1528</v>
      </c>
      <c r="F593" s="38">
        <v>55538177</v>
      </c>
      <c r="G593" s="39" t="s">
        <v>788</v>
      </c>
      <c r="H593" s="38" t="s">
        <v>20</v>
      </c>
      <c r="I593" s="39" t="s">
        <v>44</v>
      </c>
      <c r="J593" s="39" t="s">
        <v>55</v>
      </c>
      <c r="K593" s="39" t="s">
        <v>1529</v>
      </c>
      <c r="L593" s="26" t="b">
        <f t="shared" si="84"/>
        <v>0</v>
      </c>
      <c r="M593" s="41"/>
      <c r="N593" s="42">
        <v>2.6</v>
      </c>
      <c r="O593" s="28">
        <v>0</v>
      </c>
      <c r="P593" s="43">
        <f t="shared" si="87"/>
        <v>2.6</v>
      </c>
      <c r="Q593" s="44">
        <v>130</v>
      </c>
      <c r="R593" s="45">
        <v>0</v>
      </c>
      <c r="S593" s="32">
        <f t="shared" si="88"/>
        <v>4056</v>
      </c>
      <c r="T593" s="33">
        <f t="shared" si="85"/>
        <v>1468</v>
      </c>
      <c r="U593" s="34">
        <f t="shared" si="89"/>
        <v>5524</v>
      </c>
      <c r="V593" s="35">
        <f t="shared" si="90"/>
        <v>0</v>
      </c>
      <c r="W593" s="35">
        <f t="shared" si="86"/>
        <v>0</v>
      </c>
      <c r="X593" s="36">
        <f t="shared" si="83"/>
        <v>0</v>
      </c>
      <c r="Y593" s="37">
        <f t="shared" si="91"/>
        <v>5524</v>
      </c>
    </row>
    <row r="594" spans="1:25" s="2" customFormat="1" x14ac:dyDescent="0.25">
      <c r="A594" s="40" t="s">
        <v>1530</v>
      </c>
      <c r="B594" s="38" t="s">
        <v>21</v>
      </c>
      <c r="C594" s="38" t="s">
        <v>1531</v>
      </c>
      <c r="D594" s="38">
        <v>54130590</v>
      </c>
      <c r="E594" s="39" t="s">
        <v>1532</v>
      </c>
      <c r="F594" s="38">
        <v>163295</v>
      </c>
      <c r="G594" s="39" t="s">
        <v>28</v>
      </c>
      <c r="H594" s="38" t="s">
        <v>1530</v>
      </c>
      <c r="I594" s="39" t="s">
        <v>1533</v>
      </c>
      <c r="J594" s="39" t="s">
        <v>1533</v>
      </c>
      <c r="K594" s="39" t="s">
        <v>1534</v>
      </c>
      <c r="L594" s="26" t="b">
        <f t="shared" si="84"/>
        <v>0</v>
      </c>
      <c r="M594" s="41"/>
      <c r="N594" s="42">
        <v>29.2</v>
      </c>
      <c r="O594" s="28">
        <v>2</v>
      </c>
      <c r="P594" s="43">
        <f t="shared" si="87"/>
        <v>31.2</v>
      </c>
      <c r="Q594" s="44"/>
      <c r="R594" s="45">
        <v>200</v>
      </c>
      <c r="S594" s="32">
        <f t="shared" si="88"/>
        <v>0</v>
      </c>
      <c r="T594" s="33">
        <f t="shared" si="85"/>
        <v>0</v>
      </c>
      <c r="U594" s="34">
        <f t="shared" si="89"/>
        <v>0</v>
      </c>
      <c r="V594" s="35">
        <f t="shared" si="90"/>
        <v>74880</v>
      </c>
      <c r="W594" s="35">
        <f t="shared" si="86"/>
        <v>26919</v>
      </c>
      <c r="X594" s="36">
        <f t="shared" si="83"/>
        <v>101799</v>
      </c>
      <c r="Y594" s="37">
        <f t="shared" si="91"/>
        <v>101799</v>
      </c>
    </row>
    <row r="595" spans="1:25" s="2" customFormat="1" x14ac:dyDescent="0.25">
      <c r="A595" s="40" t="s">
        <v>1530</v>
      </c>
      <c r="B595" s="38" t="s">
        <v>21</v>
      </c>
      <c r="C595" s="38" t="s">
        <v>1531</v>
      </c>
      <c r="D595" s="38">
        <v>54130590</v>
      </c>
      <c r="E595" s="39" t="s">
        <v>1532</v>
      </c>
      <c r="F595" s="38">
        <v>513806</v>
      </c>
      <c r="G595" s="39" t="s">
        <v>73</v>
      </c>
      <c r="H595" s="38" t="s">
        <v>1530</v>
      </c>
      <c r="I595" s="39" t="s">
        <v>1535</v>
      </c>
      <c r="J595" s="39" t="s">
        <v>1535</v>
      </c>
      <c r="K595" s="39" t="s">
        <v>1536</v>
      </c>
      <c r="L595" s="26" t="b">
        <f t="shared" si="84"/>
        <v>0</v>
      </c>
      <c r="M595" s="41"/>
      <c r="N595" s="42">
        <v>8.5</v>
      </c>
      <c r="O595" s="28">
        <v>1</v>
      </c>
      <c r="P595" s="43">
        <f t="shared" si="87"/>
        <v>9.5</v>
      </c>
      <c r="Q595" s="44"/>
      <c r="R595" s="45">
        <v>200</v>
      </c>
      <c r="S595" s="32">
        <f t="shared" si="88"/>
        <v>0</v>
      </c>
      <c r="T595" s="33">
        <f t="shared" si="85"/>
        <v>0</v>
      </c>
      <c r="U595" s="34">
        <f t="shared" si="89"/>
        <v>0</v>
      </c>
      <c r="V595" s="35">
        <f t="shared" si="90"/>
        <v>22800</v>
      </c>
      <c r="W595" s="35">
        <f t="shared" si="86"/>
        <v>8197</v>
      </c>
      <c r="X595" s="36">
        <f t="shared" si="83"/>
        <v>30997</v>
      </c>
      <c r="Y595" s="37">
        <f t="shared" si="91"/>
        <v>30997</v>
      </c>
    </row>
    <row r="596" spans="1:25" s="2" customFormat="1" x14ac:dyDescent="0.25">
      <c r="A596" s="40" t="s">
        <v>1530</v>
      </c>
      <c r="B596" s="38" t="s">
        <v>21</v>
      </c>
      <c r="C596" s="38" t="s">
        <v>1531</v>
      </c>
      <c r="D596" s="38">
        <v>54130590</v>
      </c>
      <c r="E596" s="47" t="s">
        <v>1532</v>
      </c>
      <c r="F596" s="38">
        <v>57144826</v>
      </c>
      <c r="G596" s="48" t="s">
        <v>28</v>
      </c>
      <c r="H596" s="38" t="s">
        <v>1530</v>
      </c>
      <c r="I596" s="47" t="s">
        <v>1535</v>
      </c>
      <c r="J596" s="47" t="s">
        <v>1537</v>
      </c>
      <c r="K596" s="47" t="s">
        <v>1538</v>
      </c>
      <c r="L596" s="26" t="b">
        <f t="shared" si="84"/>
        <v>0</v>
      </c>
      <c r="M596" s="41"/>
      <c r="N596" s="42">
        <v>1</v>
      </c>
      <c r="O596" s="28">
        <v>0</v>
      </c>
      <c r="P596" s="43">
        <f t="shared" si="87"/>
        <v>1</v>
      </c>
      <c r="Q596" s="44"/>
      <c r="R596" s="45">
        <v>200</v>
      </c>
      <c r="S596" s="32">
        <f t="shared" si="88"/>
        <v>0</v>
      </c>
      <c r="T596" s="33">
        <f t="shared" si="85"/>
        <v>0</v>
      </c>
      <c r="U596" s="34">
        <f t="shared" si="89"/>
        <v>0</v>
      </c>
      <c r="V596" s="35">
        <f t="shared" si="90"/>
        <v>2400</v>
      </c>
      <c r="W596" s="35">
        <f t="shared" si="86"/>
        <v>863</v>
      </c>
      <c r="X596" s="36">
        <f t="shared" si="83"/>
        <v>3263</v>
      </c>
      <c r="Y596" s="37">
        <f t="shared" si="91"/>
        <v>3263</v>
      </c>
    </row>
    <row r="597" spans="1:25" s="2" customFormat="1" x14ac:dyDescent="0.25">
      <c r="A597" s="40" t="s">
        <v>1530</v>
      </c>
      <c r="B597" s="38" t="s">
        <v>751</v>
      </c>
      <c r="C597" s="38" t="s">
        <v>1539</v>
      </c>
      <c r="D597" s="38">
        <v>50158660</v>
      </c>
      <c r="E597" s="39" t="s">
        <v>1540</v>
      </c>
      <c r="F597" s="38">
        <v>53638735</v>
      </c>
      <c r="G597" s="39" t="s">
        <v>1541</v>
      </c>
      <c r="H597" s="38" t="s">
        <v>20</v>
      </c>
      <c r="I597" s="39" t="s">
        <v>59</v>
      </c>
      <c r="J597" s="39" t="s">
        <v>60</v>
      </c>
      <c r="K597" s="39" t="s">
        <v>900</v>
      </c>
      <c r="L597" s="26" t="b">
        <f t="shared" si="84"/>
        <v>0</v>
      </c>
      <c r="M597" s="41"/>
      <c r="N597" s="42">
        <v>29.4</v>
      </c>
      <c r="O597" s="28">
        <v>0.1</v>
      </c>
      <c r="P597" s="43">
        <f t="shared" si="87"/>
        <v>29.5</v>
      </c>
      <c r="Q597" s="44">
        <v>130</v>
      </c>
      <c r="R597" s="45">
        <v>0</v>
      </c>
      <c r="S597" s="32">
        <f t="shared" si="88"/>
        <v>46020</v>
      </c>
      <c r="T597" s="33">
        <f t="shared" si="85"/>
        <v>16659</v>
      </c>
      <c r="U597" s="34">
        <f t="shared" si="89"/>
        <v>62679</v>
      </c>
      <c r="V597" s="35">
        <f t="shared" si="90"/>
        <v>0</v>
      </c>
      <c r="W597" s="35">
        <f t="shared" si="86"/>
        <v>0</v>
      </c>
      <c r="X597" s="36">
        <f t="shared" si="83"/>
        <v>0</v>
      </c>
      <c r="Y597" s="37">
        <f t="shared" si="91"/>
        <v>62679</v>
      </c>
    </row>
    <row r="598" spans="1:25" s="2" customFormat="1" x14ac:dyDescent="0.25">
      <c r="A598" s="40" t="s">
        <v>1530</v>
      </c>
      <c r="B598" s="38" t="s">
        <v>751</v>
      </c>
      <c r="C598" s="38" t="s">
        <v>1539</v>
      </c>
      <c r="D598" s="38">
        <v>50158660</v>
      </c>
      <c r="E598" s="47" t="s">
        <v>1540</v>
      </c>
      <c r="F598" s="38">
        <v>54811091</v>
      </c>
      <c r="G598" s="48" t="s">
        <v>1542</v>
      </c>
      <c r="H598" s="38" t="s">
        <v>20</v>
      </c>
      <c r="I598" s="47" t="s">
        <v>59</v>
      </c>
      <c r="J598" s="47" t="s">
        <v>60</v>
      </c>
      <c r="K598" s="47" t="s">
        <v>900</v>
      </c>
      <c r="L598" s="26" t="b">
        <f t="shared" si="84"/>
        <v>0</v>
      </c>
      <c r="M598" s="41"/>
      <c r="N598" s="42">
        <v>4</v>
      </c>
      <c r="O598" s="28">
        <v>0</v>
      </c>
      <c r="P598" s="43">
        <f t="shared" si="87"/>
        <v>4</v>
      </c>
      <c r="Q598" s="44">
        <v>130</v>
      </c>
      <c r="R598" s="45">
        <v>0</v>
      </c>
      <c r="S598" s="32">
        <f t="shared" si="88"/>
        <v>6240</v>
      </c>
      <c r="T598" s="33">
        <f t="shared" si="85"/>
        <v>2259</v>
      </c>
      <c r="U598" s="34">
        <f t="shared" si="89"/>
        <v>8499</v>
      </c>
      <c r="V598" s="35">
        <f t="shared" si="90"/>
        <v>0</v>
      </c>
      <c r="W598" s="35">
        <f t="shared" si="86"/>
        <v>0</v>
      </c>
      <c r="X598" s="36">
        <f t="shared" si="83"/>
        <v>0</v>
      </c>
      <c r="Y598" s="37">
        <f t="shared" si="91"/>
        <v>8499</v>
      </c>
    </row>
    <row r="599" spans="1:25" s="2" customFormat="1" x14ac:dyDescent="0.25">
      <c r="A599" s="40" t="s">
        <v>1530</v>
      </c>
      <c r="B599" s="38" t="s">
        <v>751</v>
      </c>
      <c r="C599" s="38" t="s">
        <v>1543</v>
      </c>
      <c r="D599" s="38">
        <v>48184748</v>
      </c>
      <c r="E599" s="39" t="s">
        <v>1544</v>
      </c>
      <c r="F599" s="38">
        <v>56459203</v>
      </c>
      <c r="G599" s="39" t="s">
        <v>788</v>
      </c>
      <c r="H599" s="38" t="s">
        <v>20</v>
      </c>
      <c r="I599" s="39" t="s">
        <v>59</v>
      </c>
      <c r="J599" s="39" t="s">
        <v>60</v>
      </c>
      <c r="K599" s="39" t="s">
        <v>1545</v>
      </c>
      <c r="L599" s="26" t="b">
        <f t="shared" si="84"/>
        <v>0</v>
      </c>
      <c r="M599" s="41"/>
      <c r="N599" s="42">
        <v>0.8</v>
      </c>
      <c r="O599" s="28">
        <v>0</v>
      </c>
      <c r="P599" s="43">
        <f t="shared" si="87"/>
        <v>0.8</v>
      </c>
      <c r="Q599" s="44">
        <v>130</v>
      </c>
      <c r="R599" s="45">
        <v>0</v>
      </c>
      <c r="S599" s="32">
        <f t="shared" si="88"/>
        <v>1248</v>
      </c>
      <c r="T599" s="33">
        <f t="shared" si="85"/>
        <v>452</v>
      </c>
      <c r="U599" s="34">
        <f t="shared" si="89"/>
        <v>1700</v>
      </c>
      <c r="V599" s="35">
        <f t="shared" si="90"/>
        <v>0</v>
      </c>
      <c r="W599" s="35">
        <f t="shared" si="86"/>
        <v>0</v>
      </c>
      <c r="X599" s="36">
        <f t="shared" si="83"/>
        <v>0</v>
      </c>
      <c r="Y599" s="37">
        <f t="shared" si="91"/>
        <v>1700</v>
      </c>
    </row>
    <row r="600" spans="1:25" s="2" customFormat="1" x14ac:dyDescent="0.25">
      <c r="A600" s="40" t="s">
        <v>1530</v>
      </c>
      <c r="B600" s="38" t="s">
        <v>751</v>
      </c>
      <c r="C600" s="38" t="s">
        <v>1546</v>
      </c>
      <c r="D600" s="38">
        <v>35970537</v>
      </c>
      <c r="E600" s="47" t="s">
        <v>1547</v>
      </c>
      <c r="F600" s="38">
        <v>42449171</v>
      </c>
      <c r="G600" s="48" t="s">
        <v>786</v>
      </c>
      <c r="H600" s="38" t="s">
        <v>20</v>
      </c>
      <c r="I600" s="47" t="s">
        <v>59</v>
      </c>
      <c r="J600" s="47" t="s">
        <v>60</v>
      </c>
      <c r="K600" s="47" t="s">
        <v>1548</v>
      </c>
      <c r="L600" s="26" t="b">
        <f t="shared" si="84"/>
        <v>0</v>
      </c>
      <c r="M600" s="41"/>
      <c r="N600" s="42">
        <v>5.3</v>
      </c>
      <c r="O600" s="28">
        <v>0</v>
      </c>
      <c r="P600" s="43">
        <f t="shared" si="87"/>
        <v>5.3</v>
      </c>
      <c r="Q600" s="44">
        <v>130</v>
      </c>
      <c r="R600" s="45">
        <v>0</v>
      </c>
      <c r="S600" s="32">
        <f t="shared" si="88"/>
        <v>8268</v>
      </c>
      <c r="T600" s="33">
        <f t="shared" si="85"/>
        <v>2993</v>
      </c>
      <c r="U600" s="34">
        <f t="shared" si="89"/>
        <v>11261</v>
      </c>
      <c r="V600" s="35">
        <f t="shared" si="90"/>
        <v>0</v>
      </c>
      <c r="W600" s="35">
        <f t="shared" si="86"/>
        <v>0</v>
      </c>
      <c r="X600" s="36">
        <f t="shared" si="83"/>
        <v>0</v>
      </c>
      <c r="Y600" s="37">
        <f t="shared" si="91"/>
        <v>11261</v>
      </c>
    </row>
    <row r="601" spans="1:25" s="2" customFormat="1" x14ac:dyDescent="0.25">
      <c r="A601" s="40" t="s">
        <v>1549</v>
      </c>
      <c r="B601" s="38" t="s">
        <v>21</v>
      </c>
      <c r="C601" s="38" t="s">
        <v>1550</v>
      </c>
      <c r="D601" s="38">
        <v>54132975</v>
      </c>
      <c r="E601" s="39" t="s">
        <v>1551</v>
      </c>
      <c r="F601" s="38">
        <v>111562</v>
      </c>
      <c r="G601" s="39" t="s">
        <v>24</v>
      </c>
      <c r="H601" s="38" t="s">
        <v>1549</v>
      </c>
      <c r="I601" s="39" t="s">
        <v>1552</v>
      </c>
      <c r="J601" s="39" t="s">
        <v>1552</v>
      </c>
      <c r="K601" s="39" t="s">
        <v>1553</v>
      </c>
      <c r="L601" s="26" t="b">
        <f t="shared" si="84"/>
        <v>0</v>
      </c>
      <c r="M601" s="41"/>
      <c r="N601" s="42">
        <v>19</v>
      </c>
      <c r="O601" s="28">
        <v>6</v>
      </c>
      <c r="P601" s="43">
        <f t="shared" si="87"/>
        <v>25</v>
      </c>
      <c r="Q601" s="44"/>
      <c r="R601" s="45">
        <v>200</v>
      </c>
      <c r="S601" s="32">
        <f t="shared" si="88"/>
        <v>0</v>
      </c>
      <c r="T601" s="33">
        <f t="shared" si="85"/>
        <v>0</v>
      </c>
      <c r="U601" s="34">
        <f t="shared" si="89"/>
        <v>0</v>
      </c>
      <c r="V601" s="35">
        <f t="shared" si="90"/>
        <v>60000</v>
      </c>
      <c r="W601" s="35">
        <f t="shared" si="86"/>
        <v>21570</v>
      </c>
      <c r="X601" s="36">
        <f t="shared" si="83"/>
        <v>81570</v>
      </c>
      <c r="Y601" s="37">
        <f t="shared" si="91"/>
        <v>81570</v>
      </c>
    </row>
    <row r="602" spans="1:25" s="2" customFormat="1" x14ac:dyDescent="0.25">
      <c r="A602" s="40" t="s">
        <v>1549</v>
      </c>
      <c r="B602" s="38" t="s">
        <v>21</v>
      </c>
      <c r="C602" s="38" t="s">
        <v>1550</v>
      </c>
      <c r="D602" s="38">
        <v>54132975</v>
      </c>
      <c r="E602" s="39" t="s">
        <v>1551</v>
      </c>
      <c r="F602" s="38">
        <v>163341</v>
      </c>
      <c r="G602" s="39" t="s">
        <v>24</v>
      </c>
      <c r="H602" s="38" t="s">
        <v>1549</v>
      </c>
      <c r="I602" s="39" t="s">
        <v>1554</v>
      </c>
      <c r="J602" s="39" t="s">
        <v>1555</v>
      </c>
      <c r="K602" s="39" t="s">
        <v>1556</v>
      </c>
      <c r="L602" s="26" t="b">
        <f t="shared" si="84"/>
        <v>0</v>
      </c>
      <c r="M602" s="41"/>
      <c r="N602" s="42">
        <v>15.3</v>
      </c>
      <c r="O602" s="28">
        <v>5</v>
      </c>
      <c r="P602" s="43">
        <f t="shared" si="87"/>
        <v>20.3</v>
      </c>
      <c r="Q602" s="44"/>
      <c r="R602" s="45">
        <v>200</v>
      </c>
      <c r="S602" s="32">
        <f t="shared" si="88"/>
        <v>0</v>
      </c>
      <c r="T602" s="33">
        <f t="shared" si="85"/>
        <v>0</v>
      </c>
      <c r="U602" s="34">
        <f t="shared" si="89"/>
        <v>0</v>
      </c>
      <c r="V602" s="35">
        <f t="shared" si="90"/>
        <v>48720</v>
      </c>
      <c r="W602" s="35">
        <f t="shared" si="86"/>
        <v>17515</v>
      </c>
      <c r="X602" s="36">
        <f t="shared" si="83"/>
        <v>66235</v>
      </c>
      <c r="Y602" s="37">
        <f t="shared" si="91"/>
        <v>66235</v>
      </c>
    </row>
    <row r="603" spans="1:25" s="2" customFormat="1" x14ac:dyDescent="0.25">
      <c r="A603" s="40" t="s">
        <v>1549</v>
      </c>
      <c r="B603" s="38" t="s">
        <v>21</v>
      </c>
      <c r="C603" s="38" t="s">
        <v>1550</v>
      </c>
      <c r="D603" s="38">
        <v>54132975</v>
      </c>
      <c r="E603" s="39" t="s">
        <v>1551</v>
      </c>
      <c r="F603" s="38">
        <v>163414</v>
      </c>
      <c r="G603" s="39" t="s">
        <v>1557</v>
      </c>
      <c r="H603" s="38" t="s">
        <v>1549</v>
      </c>
      <c r="I603" s="39" t="s">
        <v>1552</v>
      </c>
      <c r="J603" s="39" t="s">
        <v>1558</v>
      </c>
      <c r="K603" s="39" t="s">
        <v>1559</v>
      </c>
      <c r="L603" s="26" t="b">
        <f t="shared" si="84"/>
        <v>0</v>
      </c>
      <c r="M603" s="41"/>
      <c r="N603" s="42">
        <v>15</v>
      </c>
      <c r="O603" s="28">
        <v>2</v>
      </c>
      <c r="P603" s="43">
        <f t="shared" si="87"/>
        <v>17</v>
      </c>
      <c r="Q603" s="44"/>
      <c r="R603" s="45">
        <v>200</v>
      </c>
      <c r="S603" s="32">
        <f t="shared" si="88"/>
        <v>0</v>
      </c>
      <c r="T603" s="33">
        <f t="shared" si="85"/>
        <v>0</v>
      </c>
      <c r="U603" s="34">
        <f t="shared" si="89"/>
        <v>0</v>
      </c>
      <c r="V603" s="35">
        <f t="shared" si="90"/>
        <v>40800</v>
      </c>
      <c r="W603" s="35">
        <f t="shared" si="86"/>
        <v>14668</v>
      </c>
      <c r="X603" s="36">
        <f t="shared" si="83"/>
        <v>55468</v>
      </c>
      <c r="Y603" s="37">
        <f t="shared" si="91"/>
        <v>55468</v>
      </c>
    </row>
    <row r="604" spans="1:25" s="2" customFormat="1" x14ac:dyDescent="0.25">
      <c r="A604" s="40" t="s">
        <v>1560</v>
      </c>
      <c r="B604" s="38" t="s">
        <v>21</v>
      </c>
      <c r="C604" s="38" t="s">
        <v>1561</v>
      </c>
      <c r="D604" s="38">
        <v>54139937</v>
      </c>
      <c r="E604" s="39" t="s">
        <v>1562</v>
      </c>
      <c r="F604" s="38">
        <v>111571</v>
      </c>
      <c r="G604" s="39" t="s">
        <v>28</v>
      </c>
      <c r="H604" s="38" t="s">
        <v>1560</v>
      </c>
      <c r="I604" s="39" t="s">
        <v>1563</v>
      </c>
      <c r="J604" s="39" t="s">
        <v>1564</v>
      </c>
      <c r="K604" s="39" t="s">
        <v>1565</v>
      </c>
      <c r="L604" s="26" t="b">
        <f t="shared" si="84"/>
        <v>0</v>
      </c>
      <c r="M604" s="41"/>
      <c r="N604" s="42">
        <v>23.6</v>
      </c>
      <c r="O604" s="28">
        <v>2</v>
      </c>
      <c r="P604" s="43">
        <f t="shared" si="87"/>
        <v>25.6</v>
      </c>
      <c r="Q604" s="44"/>
      <c r="R604" s="45">
        <v>200</v>
      </c>
      <c r="S604" s="32">
        <f t="shared" si="88"/>
        <v>0</v>
      </c>
      <c r="T604" s="33">
        <f t="shared" si="85"/>
        <v>0</v>
      </c>
      <c r="U604" s="34">
        <f t="shared" si="89"/>
        <v>0</v>
      </c>
      <c r="V604" s="35">
        <f t="shared" si="90"/>
        <v>61440</v>
      </c>
      <c r="W604" s="35">
        <f t="shared" si="86"/>
        <v>22088</v>
      </c>
      <c r="X604" s="36">
        <f t="shared" si="83"/>
        <v>83528</v>
      </c>
      <c r="Y604" s="37">
        <f t="shared" si="91"/>
        <v>83528</v>
      </c>
    </row>
    <row r="605" spans="1:25" s="2" customFormat="1" x14ac:dyDescent="0.25">
      <c r="A605" s="40" t="s">
        <v>1560</v>
      </c>
      <c r="B605" s="38" t="s">
        <v>21</v>
      </c>
      <c r="C605" s="38" t="s">
        <v>1561</v>
      </c>
      <c r="D605" s="38">
        <v>54139937</v>
      </c>
      <c r="E605" s="39" t="s">
        <v>1562</v>
      </c>
      <c r="F605" s="38">
        <v>163333</v>
      </c>
      <c r="G605" s="39" t="s">
        <v>28</v>
      </c>
      <c r="H605" s="38" t="s">
        <v>1560</v>
      </c>
      <c r="I605" s="39" t="s">
        <v>1566</v>
      </c>
      <c r="J605" s="39" t="s">
        <v>1567</v>
      </c>
      <c r="K605" s="39" t="s">
        <v>1568</v>
      </c>
      <c r="L605" s="26" t="b">
        <f t="shared" si="84"/>
        <v>0</v>
      </c>
      <c r="M605" s="41"/>
      <c r="N605" s="42">
        <v>32</v>
      </c>
      <c r="O605" s="28">
        <v>2</v>
      </c>
      <c r="P605" s="43">
        <f t="shared" si="87"/>
        <v>34</v>
      </c>
      <c r="Q605" s="44"/>
      <c r="R605" s="45">
        <v>200</v>
      </c>
      <c r="S605" s="32">
        <f t="shared" si="88"/>
        <v>0</v>
      </c>
      <c r="T605" s="33">
        <f t="shared" si="85"/>
        <v>0</v>
      </c>
      <c r="U605" s="34">
        <f t="shared" si="89"/>
        <v>0</v>
      </c>
      <c r="V605" s="35">
        <f t="shared" si="90"/>
        <v>81600</v>
      </c>
      <c r="W605" s="35">
        <f t="shared" si="86"/>
        <v>29335</v>
      </c>
      <c r="X605" s="36">
        <f t="shared" ref="X605:X668" si="92">V605+W605</f>
        <v>110935</v>
      </c>
      <c r="Y605" s="37">
        <f t="shared" si="91"/>
        <v>110935</v>
      </c>
    </row>
    <row r="606" spans="1:25" s="2" customFormat="1" x14ac:dyDescent="0.25">
      <c r="A606" s="40" t="s">
        <v>1560</v>
      </c>
      <c r="B606" s="38" t="s">
        <v>668</v>
      </c>
      <c r="C606" s="38" t="s">
        <v>1569</v>
      </c>
      <c r="D606" s="38">
        <v>31933475</v>
      </c>
      <c r="E606" s="39" t="s">
        <v>1570</v>
      </c>
      <c r="F606" s="38">
        <v>17327164</v>
      </c>
      <c r="G606" s="39" t="s">
        <v>1571</v>
      </c>
      <c r="H606" s="38" t="s">
        <v>20</v>
      </c>
      <c r="I606" s="39" t="s">
        <v>48</v>
      </c>
      <c r="J606" s="39" t="s">
        <v>49</v>
      </c>
      <c r="K606" s="39" t="s">
        <v>1572</v>
      </c>
      <c r="L606" s="26" t="b">
        <f t="shared" si="84"/>
        <v>0</v>
      </c>
      <c r="M606" s="41"/>
      <c r="N606" s="42">
        <v>38.4</v>
      </c>
      <c r="O606" s="28">
        <v>2</v>
      </c>
      <c r="P606" s="43">
        <f t="shared" si="87"/>
        <v>40.4</v>
      </c>
      <c r="Q606" s="44">
        <v>130</v>
      </c>
      <c r="R606" s="45">
        <v>0</v>
      </c>
      <c r="S606" s="32">
        <f t="shared" si="88"/>
        <v>63024</v>
      </c>
      <c r="T606" s="33">
        <f t="shared" si="85"/>
        <v>22815</v>
      </c>
      <c r="U606" s="34">
        <f t="shared" si="89"/>
        <v>85839</v>
      </c>
      <c r="V606" s="35">
        <f t="shared" si="90"/>
        <v>0</v>
      </c>
      <c r="W606" s="35">
        <f t="shared" si="86"/>
        <v>0</v>
      </c>
      <c r="X606" s="36">
        <f t="shared" si="92"/>
        <v>0</v>
      </c>
      <c r="Y606" s="37">
        <f t="shared" si="91"/>
        <v>85839</v>
      </c>
    </row>
    <row r="607" spans="1:25" s="2" customFormat="1" x14ac:dyDescent="0.25">
      <c r="A607" s="40" t="s">
        <v>1560</v>
      </c>
      <c r="B607" s="38" t="s">
        <v>668</v>
      </c>
      <c r="C607" s="38" t="s">
        <v>1569</v>
      </c>
      <c r="D607" s="38">
        <v>31933475</v>
      </c>
      <c r="E607" s="39" t="s">
        <v>1570</v>
      </c>
      <c r="F607" s="38">
        <v>17327172</v>
      </c>
      <c r="G607" s="39" t="s">
        <v>1573</v>
      </c>
      <c r="H607" s="38" t="s">
        <v>20</v>
      </c>
      <c r="I607" s="39" t="s">
        <v>59</v>
      </c>
      <c r="J607" s="39" t="s">
        <v>60</v>
      </c>
      <c r="K607" s="39" t="s">
        <v>1574</v>
      </c>
      <c r="L607" s="26" t="b">
        <f t="shared" si="84"/>
        <v>0</v>
      </c>
      <c r="M607" s="41"/>
      <c r="N607" s="42">
        <v>17.3</v>
      </c>
      <c r="O607" s="28">
        <v>0</v>
      </c>
      <c r="P607" s="43">
        <f t="shared" si="87"/>
        <v>17.3</v>
      </c>
      <c r="Q607" s="44">
        <v>130</v>
      </c>
      <c r="R607" s="45">
        <v>0</v>
      </c>
      <c r="S607" s="32">
        <f t="shared" si="88"/>
        <v>26988</v>
      </c>
      <c r="T607" s="33">
        <f t="shared" si="85"/>
        <v>9770</v>
      </c>
      <c r="U607" s="34">
        <f t="shared" si="89"/>
        <v>36758</v>
      </c>
      <c r="V607" s="35">
        <f t="shared" si="90"/>
        <v>0</v>
      </c>
      <c r="W607" s="35">
        <f t="shared" si="86"/>
        <v>0</v>
      </c>
      <c r="X607" s="36">
        <f t="shared" si="92"/>
        <v>0</v>
      </c>
      <c r="Y607" s="37">
        <f t="shared" si="91"/>
        <v>36758</v>
      </c>
    </row>
    <row r="608" spans="1:25" s="2" customFormat="1" x14ac:dyDescent="0.25">
      <c r="A608" s="40" t="s">
        <v>1560</v>
      </c>
      <c r="B608" s="38" t="s">
        <v>751</v>
      </c>
      <c r="C608" s="38" t="s">
        <v>1575</v>
      </c>
      <c r="D608" s="38">
        <v>47342242</v>
      </c>
      <c r="E608" s="39" t="s">
        <v>1576</v>
      </c>
      <c r="F608" s="38">
        <v>17055237</v>
      </c>
      <c r="G608" s="39" t="s">
        <v>1577</v>
      </c>
      <c r="H608" s="38" t="s">
        <v>683</v>
      </c>
      <c r="I608" s="39" t="s">
        <v>684</v>
      </c>
      <c r="J608" s="39" t="s">
        <v>684</v>
      </c>
      <c r="K608" s="39" t="s">
        <v>1578</v>
      </c>
      <c r="L608" s="26" t="b">
        <f t="shared" si="84"/>
        <v>0</v>
      </c>
      <c r="M608" s="41"/>
      <c r="N608" s="42">
        <v>26.8</v>
      </c>
      <c r="O608" s="28">
        <v>0</v>
      </c>
      <c r="P608" s="43">
        <f t="shared" si="87"/>
        <v>26.8</v>
      </c>
      <c r="Q608" s="44">
        <v>70</v>
      </c>
      <c r="R608" s="45">
        <v>0</v>
      </c>
      <c r="S608" s="32">
        <f t="shared" si="88"/>
        <v>22512</v>
      </c>
      <c r="T608" s="33">
        <f t="shared" si="85"/>
        <v>8149</v>
      </c>
      <c r="U608" s="34">
        <f t="shared" si="89"/>
        <v>30661</v>
      </c>
      <c r="V608" s="35">
        <f t="shared" si="90"/>
        <v>0</v>
      </c>
      <c r="W608" s="35">
        <f t="shared" si="86"/>
        <v>0</v>
      </c>
      <c r="X608" s="36">
        <f t="shared" si="92"/>
        <v>0</v>
      </c>
      <c r="Y608" s="37">
        <f t="shared" si="91"/>
        <v>30661</v>
      </c>
    </row>
    <row r="609" spans="1:25" s="2" customFormat="1" x14ac:dyDescent="0.25">
      <c r="A609" s="40" t="s">
        <v>1579</v>
      </c>
      <c r="B609" s="38" t="s">
        <v>21</v>
      </c>
      <c r="C609" s="38" t="s">
        <v>1580</v>
      </c>
      <c r="D609" s="38">
        <v>54131472</v>
      </c>
      <c r="E609" s="39" t="s">
        <v>1581</v>
      </c>
      <c r="F609" s="38">
        <v>163376</v>
      </c>
      <c r="G609" s="39" t="s">
        <v>28</v>
      </c>
      <c r="H609" s="38" t="s">
        <v>1579</v>
      </c>
      <c r="I609" s="39" t="s">
        <v>1582</v>
      </c>
      <c r="J609" s="39" t="s">
        <v>1582</v>
      </c>
      <c r="K609" s="39" t="s">
        <v>1583</v>
      </c>
      <c r="L609" s="26" t="b">
        <f t="shared" si="84"/>
        <v>0</v>
      </c>
      <c r="M609" s="41"/>
      <c r="N609" s="42">
        <v>20.100000000000001</v>
      </c>
      <c r="O609" s="28">
        <v>1</v>
      </c>
      <c r="P609" s="43">
        <f t="shared" si="87"/>
        <v>21.1</v>
      </c>
      <c r="Q609" s="44"/>
      <c r="R609" s="45">
        <v>200</v>
      </c>
      <c r="S609" s="32">
        <f t="shared" si="88"/>
        <v>0</v>
      </c>
      <c r="T609" s="33">
        <f t="shared" si="85"/>
        <v>0</v>
      </c>
      <c r="U609" s="34">
        <f t="shared" si="89"/>
        <v>0</v>
      </c>
      <c r="V609" s="35">
        <f t="shared" si="90"/>
        <v>50640</v>
      </c>
      <c r="W609" s="35">
        <f t="shared" si="86"/>
        <v>18205</v>
      </c>
      <c r="X609" s="36">
        <f t="shared" si="92"/>
        <v>68845</v>
      </c>
      <c r="Y609" s="37">
        <f t="shared" si="91"/>
        <v>68845</v>
      </c>
    </row>
    <row r="610" spans="1:25" s="2" customFormat="1" x14ac:dyDescent="0.25">
      <c r="A610" s="40" t="s">
        <v>1579</v>
      </c>
      <c r="B610" s="38" t="s">
        <v>668</v>
      </c>
      <c r="C610" s="38" t="s">
        <v>1584</v>
      </c>
      <c r="D610" s="38">
        <v>31997520</v>
      </c>
      <c r="E610" s="39" t="s">
        <v>1585</v>
      </c>
      <c r="F610" s="38">
        <v>31305288</v>
      </c>
      <c r="G610" s="39" t="s">
        <v>1586</v>
      </c>
      <c r="H610" s="38" t="s">
        <v>672</v>
      </c>
      <c r="I610" s="39" t="s">
        <v>673</v>
      </c>
      <c r="J610" s="39" t="s">
        <v>674</v>
      </c>
      <c r="K610" s="39" t="s">
        <v>1587</v>
      </c>
      <c r="L610" s="26" t="b">
        <f t="shared" si="84"/>
        <v>0</v>
      </c>
      <c r="M610" s="41"/>
      <c r="N610" s="42">
        <v>41.4</v>
      </c>
      <c r="O610" s="28">
        <v>1</v>
      </c>
      <c r="P610" s="43">
        <f t="shared" si="87"/>
        <v>42.4</v>
      </c>
      <c r="Q610" s="44">
        <v>70</v>
      </c>
      <c r="R610" s="45">
        <v>0</v>
      </c>
      <c r="S610" s="32">
        <f t="shared" si="88"/>
        <v>35616</v>
      </c>
      <c r="T610" s="33">
        <f t="shared" si="85"/>
        <v>12893</v>
      </c>
      <c r="U610" s="34">
        <f t="shared" si="89"/>
        <v>48509</v>
      </c>
      <c r="V610" s="35">
        <f t="shared" si="90"/>
        <v>0</v>
      </c>
      <c r="W610" s="35">
        <f t="shared" si="86"/>
        <v>0</v>
      </c>
      <c r="X610" s="36">
        <f t="shared" si="92"/>
        <v>0</v>
      </c>
      <c r="Y610" s="37">
        <f t="shared" si="91"/>
        <v>48509</v>
      </c>
    </row>
    <row r="611" spans="1:25" s="2" customFormat="1" x14ac:dyDescent="0.25">
      <c r="A611" s="40" t="s">
        <v>1579</v>
      </c>
      <c r="B611" s="38" t="s">
        <v>751</v>
      </c>
      <c r="C611" s="38" t="s">
        <v>1588</v>
      </c>
      <c r="D611" s="38">
        <v>42385199</v>
      </c>
      <c r="E611" s="39" t="s">
        <v>1589</v>
      </c>
      <c r="F611" s="38">
        <v>35573597</v>
      </c>
      <c r="G611" s="39" t="s">
        <v>788</v>
      </c>
      <c r="H611" s="38" t="s">
        <v>672</v>
      </c>
      <c r="I611" s="39" t="s">
        <v>1059</v>
      </c>
      <c r="J611" s="39" t="s">
        <v>1060</v>
      </c>
      <c r="K611" s="39" t="s">
        <v>1590</v>
      </c>
      <c r="L611" s="26" t="b">
        <f t="shared" si="84"/>
        <v>0</v>
      </c>
      <c r="M611" s="41"/>
      <c r="N611" s="42">
        <v>19.8</v>
      </c>
      <c r="O611" s="28">
        <v>1</v>
      </c>
      <c r="P611" s="43">
        <f t="shared" si="87"/>
        <v>20.8</v>
      </c>
      <c r="Q611" s="44">
        <v>70</v>
      </c>
      <c r="R611" s="45">
        <v>0</v>
      </c>
      <c r="S611" s="32">
        <f t="shared" si="88"/>
        <v>17472</v>
      </c>
      <c r="T611" s="33">
        <f t="shared" si="85"/>
        <v>6325</v>
      </c>
      <c r="U611" s="34">
        <f t="shared" si="89"/>
        <v>23797</v>
      </c>
      <c r="V611" s="35">
        <f t="shared" si="90"/>
        <v>0</v>
      </c>
      <c r="W611" s="35">
        <f t="shared" si="86"/>
        <v>0</v>
      </c>
      <c r="X611" s="36">
        <f t="shared" si="92"/>
        <v>0</v>
      </c>
      <c r="Y611" s="37">
        <f t="shared" si="91"/>
        <v>23797</v>
      </c>
    </row>
    <row r="612" spans="1:25" s="2" customFormat="1" x14ac:dyDescent="0.25">
      <c r="A612" s="40" t="s">
        <v>1579</v>
      </c>
      <c r="B612" s="38" t="s">
        <v>751</v>
      </c>
      <c r="C612" s="38" t="s">
        <v>1591</v>
      </c>
      <c r="D612" s="38">
        <v>45731047</v>
      </c>
      <c r="E612" s="47" t="s">
        <v>1592</v>
      </c>
      <c r="F612" s="38">
        <v>57095663</v>
      </c>
      <c r="G612" s="48" t="s">
        <v>1019</v>
      </c>
      <c r="H612" s="38" t="s">
        <v>672</v>
      </c>
      <c r="I612" s="47" t="s">
        <v>1593</v>
      </c>
      <c r="J612" s="47" t="s">
        <v>1594</v>
      </c>
      <c r="K612" s="47" t="s">
        <v>1595</v>
      </c>
      <c r="L612" s="26" t="b">
        <f t="shared" si="84"/>
        <v>0</v>
      </c>
      <c r="M612" s="41"/>
      <c r="N612" s="42">
        <v>26</v>
      </c>
      <c r="O612" s="28">
        <v>0</v>
      </c>
      <c r="P612" s="43">
        <f t="shared" si="87"/>
        <v>26</v>
      </c>
      <c r="Q612" s="44">
        <v>70</v>
      </c>
      <c r="R612" s="45">
        <v>0</v>
      </c>
      <c r="S612" s="32">
        <f t="shared" si="88"/>
        <v>21840</v>
      </c>
      <c r="T612" s="33">
        <f t="shared" si="85"/>
        <v>7906</v>
      </c>
      <c r="U612" s="34">
        <f t="shared" si="89"/>
        <v>29746</v>
      </c>
      <c r="V612" s="35">
        <f t="shared" si="90"/>
        <v>0</v>
      </c>
      <c r="W612" s="35">
        <f t="shared" si="86"/>
        <v>0</v>
      </c>
      <c r="X612" s="36">
        <f t="shared" si="92"/>
        <v>0</v>
      </c>
      <c r="Y612" s="37">
        <f t="shared" si="91"/>
        <v>29746</v>
      </c>
    </row>
    <row r="613" spans="1:25" s="2" customFormat="1" x14ac:dyDescent="0.25">
      <c r="A613" s="40" t="s">
        <v>1579</v>
      </c>
      <c r="B613" s="38" t="s">
        <v>751</v>
      </c>
      <c r="C613" s="38" t="s">
        <v>1596</v>
      </c>
      <c r="D613" s="38">
        <v>45721785</v>
      </c>
      <c r="E613" s="39" t="s">
        <v>1597</v>
      </c>
      <c r="F613" s="38">
        <v>30688396</v>
      </c>
      <c r="G613" s="39" t="s">
        <v>786</v>
      </c>
      <c r="H613" s="38" t="s">
        <v>672</v>
      </c>
      <c r="I613" s="39" t="s">
        <v>1593</v>
      </c>
      <c r="J613" s="39" t="s">
        <v>1598</v>
      </c>
      <c r="K613" s="39" t="s">
        <v>1599</v>
      </c>
      <c r="L613" s="26" t="b">
        <f t="shared" si="84"/>
        <v>0</v>
      </c>
      <c r="M613" s="41"/>
      <c r="N613" s="42">
        <v>7</v>
      </c>
      <c r="O613" s="28">
        <v>0</v>
      </c>
      <c r="P613" s="43">
        <f t="shared" si="87"/>
        <v>7</v>
      </c>
      <c r="Q613" s="44">
        <v>70</v>
      </c>
      <c r="R613" s="45">
        <v>0</v>
      </c>
      <c r="S613" s="32">
        <f t="shared" si="88"/>
        <v>5880</v>
      </c>
      <c r="T613" s="33">
        <f t="shared" si="85"/>
        <v>2129</v>
      </c>
      <c r="U613" s="34">
        <f t="shared" si="89"/>
        <v>8009</v>
      </c>
      <c r="V613" s="35">
        <f t="shared" si="90"/>
        <v>0</v>
      </c>
      <c r="W613" s="35">
        <f t="shared" si="86"/>
        <v>0</v>
      </c>
      <c r="X613" s="36">
        <f t="shared" si="92"/>
        <v>0</v>
      </c>
      <c r="Y613" s="37">
        <f t="shared" si="91"/>
        <v>8009</v>
      </c>
    </row>
    <row r="614" spans="1:25" s="2" customFormat="1" x14ac:dyDescent="0.25">
      <c r="A614" s="40" t="s">
        <v>672</v>
      </c>
      <c r="B614" s="38" t="s">
        <v>21</v>
      </c>
      <c r="C614" s="38" t="s">
        <v>1600</v>
      </c>
      <c r="D614" s="38">
        <v>54131430</v>
      </c>
      <c r="E614" s="39" t="s">
        <v>1601</v>
      </c>
      <c r="F614" s="38">
        <v>79171</v>
      </c>
      <c r="G614" s="39" t="s">
        <v>53</v>
      </c>
      <c r="H614" s="38" t="s">
        <v>672</v>
      </c>
      <c r="I614" s="39" t="s">
        <v>673</v>
      </c>
      <c r="J614" s="39" t="s">
        <v>1602</v>
      </c>
      <c r="K614" s="39" t="s">
        <v>1603</v>
      </c>
      <c r="L614" s="26" t="b">
        <f t="shared" si="84"/>
        <v>0</v>
      </c>
      <c r="M614" s="41"/>
      <c r="N614" s="42">
        <v>0</v>
      </c>
      <c r="O614" s="28">
        <v>18</v>
      </c>
      <c r="P614" s="43">
        <f t="shared" si="87"/>
        <v>18</v>
      </c>
      <c r="Q614" s="44">
        <v>70</v>
      </c>
      <c r="R614" s="45">
        <v>0</v>
      </c>
      <c r="S614" s="32">
        <f t="shared" si="88"/>
        <v>15120</v>
      </c>
      <c r="T614" s="33">
        <f t="shared" si="85"/>
        <v>5436</v>
      </c>
      <c r="U614" s="34">
        <f t="shared" si="89"/>
        <v>20556</v>
      </c>
      <c r="V614" s="35">
        <f t="shared" si="90"/>
        <v>0</v>
      </c>
      <c r="W614" s="35">
        <f t="shared" si="86"/>
        <v>0</v>
      </c>
      <c r="X614" s="36">
        <f t="shared" si="92"/>
        <v>0</v>
      </c>
      <c r="Y614" s="37">
        <f t="shared" si="91"/>
        <v>20556</v>
      </c>
    </row>
    <row r="615" spans="1:25" s="2" customFormat="1" x14ac:dyDescent="0.25">
      <c r="A615" s="40" t="s">
        <v>672</v>
      </c>
      <c r="B615" s="38" t="s">
        <v>21</v>
      </c>
      <c r="C615" s="38" t="s">
        <v>1600</v>
      </c>
      <c r="D615" s="38">
        <v>54131430</v>
      </c>
      <c r="E615" s="39" t="s">
        <v>1601</v>
      </c>
      <c r="F615" s="38">
        <v>88714</v>
      </c>
      <c r="G615" s="39" t="s">
        <v>51</v>
      </c>
      <c r="H615" s="38" t="s">
        <v>672</v>
      </c>
      <c r="I615" s="39" t="s">
        <v>1059</v>
      </c>
      <c r="J615" s="39" t="s">
        <v>1604</v>
      </c>
      <c r="K615" s="39" t="s">
        <v>1605</v>
      </c>
      <c r="L615" s="26" t="b">
        <f t="shared" si="84"/>
        <v>0</v>
      </c>
      <c r="M615" s="41"/>
      <c r="N615" s="42">
        <v>57.4</v>
      </c>
      <c r="O615" s="28">
        <v>0.8</v>
      </c>
      <c r="P615" s="43">
        <f t="shared" si="87"/>
        <v>58.199999999999996</v>
      </c>
      <c r="Q615" s="44">
        <v>70</v>
      </c>
      <c r="R615" s="45">
        <v>0</v>
      </c>
      <c r="S615" s="32">
        <f t="shared" si="88"/>
        <v>48888</v>
      </c>
      <c r="T615" s="33">
        <f t="shared" si="85"/>
        <v>17575</v>
      </c>
      <c r="U615" s="34">
        <f t="shared" si="89"/>
        <v>66463</v>
      </c>
      <c r="V615" s="35">
        <f t="shared" si="90"/>
        <v>0</v>
      </c>
      <c r="W615" s="35">
        <f t="shared" si="86"/>
        <v>0</v>
      </c>
      <c r="X615" s="36">
        <f t="shared" si="92"/>
        <v>0</v>
      </c>
      <c r="Y615" s="37">
        <f t="shared" si="91"/>
        <v>66463</v>
      </c>
    </row>
    <row r="616" spans="1:25" s="2" customFormat="1" x14ac:dyDescent="0.25">
      <c r="A616" s="40" t="s">
        <v>672</v>
      </c>
      <c r="B616" s="38" t="s">
        <v>21</v>
      </c>
      <c r="C616" s="38" t="s">
        <v>1600</v>
      </c>
      <c r="D616" s="38">
        <v>54131430</v>
      </c>
      <c r="E616" s="39" t="s">
        <v>1601</v>
      </c>
      <c r="F616" s="38">
        <v>160971</v>
      </c>
      <c r="G616" s="39" t="s">
        <v>1606</v>
      </c>
      <c r="H616" s="38" t="s">
        <v>672</v>
      </c>
      <c r="I616" s="39" t="s">
        <v>673</v>
      </c>
      <c r="J616" s="39" t="s">
        <v>674</v>
      </c>
      <c r="K616" s="39" t="s">
        <v>1607</v>
      </c>
      <c r="L616" s="26" t="b">
        <f t="shared" si="84"/>
        <v>0</v>
      </c>
      <c r="M616" s="41"/>
      <c r="N616" s="42">
        <v>41.6</v>
      </c>
      <c r="O616" s="28">
        <v>0.8</v>
      </c>
      <c r="P616" s="43">
        <f t="shared" si="87"/>
        <v>42.4</v>
      </c>
      <c r="Q616" s="44">
        <v>70</v>
      </c>
      <c r="R616" s="45">
        <v>0</v>
      </c>
      <c r="S616" s="32">
        <f t="shared" si="88"/>
        <v>35616</v>
      </c>
      <c r="T616" s="33">
        <f t="shared" si="85"/>
        <v>12804</v>
      </c>
      <c r="U616" s="34">
        <f t="shared" si="89"/>
        <v>48420</v>
      </c>
      <c r="V616" s="35">
        <f t="shared" si="90"/>
        <v>0</v>
      </c>
      <c r="W616" s="35">
        <f t="shared" si="86"/>
        <v>0</v>
      </c>
      <c r="X616" s="36">
        <f t="shared" si="92"/>
        <v>0</v>
      </c>
      <c r="Y616" s="37">
        <f t="shared" si="91"/>
        <v>48420</v>
      </c>
    </row>
    <row r="617" spans="1:25" s="2" customFormat="1" x14ac:dyDescent="0.25">
      <c r="A617" s="40" t="s">
        <v>672</v>
      </c>
      <c r="B617" s="38" t="s">
        <v>21</v>
      </c>
      <c r="C617" s="38" t="s">
        <v>1600</v>
      </c>
      <c r="D617" s="38">
        <v>54131430</v>
      </c>
      <c r="E617" s="39" t="s">
        <v>1601</v>
      </c>
      <c r="F617" s="38">
        <v>163368</v>
      </c>
      <c r="G617" s="39" t="s">
        <v>28</v>
      </c>
      <c r="H617" s="38" t="s">
        <v>672</v>
      </c>
      <c r="I617" s="39" t="s">
        <v>673</v>
      </c>
      <c r="J617" s="39" t="s">
        <v>1602</v>
      </c>
      <c r="K617" s="39" t="s">
        <v>1608</v>
      </c>
      <c r="L617" s="26" t="b">
        <f t="shared" si="84"/>
        <v>0</v>
      </c>
      <c r="M617" s="41"/>
      <c r="N617" s="42">
        <v>24</v>
      </c>
      <c r="O617" s="28">
        <v>2</v>
      </c>
      <c r="P617" s="43">
        <f t="shared" si="87"/>
        <v>26</v>
      </c>
      <c r="Q617" s="44">
        <v>70</v>
      </c>
      <c r="R617" s="45">
        <v>200</v>
      </c>
      <c r="S617" s="32">
        <f t="shared" si="88"/>
        <v>21840</v>
      </c>
      <c r="T617" s="33">
        <f t="shared" si="85"/>
        <v>7851</v>
      </c>
      <c r="U617" s="34">
        <f t="shared" si="89"/>
        <v>29691</v>
      </c>
      <c r="V617" s="35">
        <f t="shared" si="90"/>
        <v>62400</v>
      </c>
      <c r="W617" s="35">
        <f t="shared" si="86"/>
        <v>22433</v>
      </c>
      <c r="X617" s="36">
        <f t="shared" si="92"/>
        <v>84833</v>
      </c>
      <c r="Y617" s="37">
        <f t="shared" si="91"/>
        <v>114524</v>
      </c>
    </row>
    <row r="618" spans="1:25" s="2" customFormat="1" x14ac:dyDescent="0.25">
      <c r="A618" s="40" t="s">
        <v>672</v>
      </c>
      <c r="B618" s="38" t="s">
        <v>21</v>
      </c>
      <c r="C618" s="38" t="s">
        <v>1600</v>
      </c>
      <c r="D618" s="38">
        <v>54131430</v>
      </c>
      <c r="E618" s="39" t="s">
        <v>1601</v>
      </c>
      <c r="F618" s="38">
        <v>163384</v>
      </c>
      <c r="G618" s="39" t="s">
        <v>28</v>
      </c>
      <c r="H618" s="38" t="s">
        <v>672</v>
      </c>
      <c r="I618" s="39" t="s">
        <v>1609</v>
      </c>
      <c r="J618" s="39" t="s">
        <v>1610</v>
      </c>
      <c r="K618" s="39" t="s">
        <v>1611</v>
      </c>
      <c r="L618" s="26" t="b">
        <f t="shared" si="84"/>
        <v>0</v>
      </c>
      <c r="M618" s="41"/>
      <c r="N618" s="42">
        <v>23.5</v>
      </c>
      <c r="O618" s="28">
        <v>2</v>
      </c>
      <c r="P618" s="43">
        <f t="shared" si="87"/>
        <v>25.5</v>
      </c>
      <c r="Q618" s="44"/>
      <c r="R618" s="45">
        <v>200</v>
      </c>
      <c r="S618" s="32">
        <f t="shared" si="88"/>
        <v>0</v>
      </c>
      <c r="T618" s="33">
        <f t="shared" si="85"/>
        <v>0</v>
      </c>
      <c r="U618" s="34">
        <f t="shared" si="89"/>
        <v>0</v>
      </c>
      <c r="V618" s="35">
        <f t="shared" si="90"/>
        <v>61200</v>
      </c>
      <c r="W618" s="35">
        <f t="shared" si="86"/>
        <v>22001</v>
      </c>
      <c r="X618" s="36">
        <f t="shared" si="92"/>
        <v>83201</v>
      </c>
      <c r="Y618" s="37">
        <f t="shared" si="91"/>
        <v>83201</v>
      </c>
    </row>
    <row r="619" spans="1:25" s="2" customFormat="1" x14ac:dyDescent="0.25">
      <c r="A619" s="40" t="s">
        <v>672</v>
      </c>
      <c r="B619" s="38" t="s">
        <v>21</v>
      </c>
      <c r="C619" s="38" t="s">
        <v>1600</v>
      </c>
      <c r="D619" s="38">
        <v>54131430</v>
      </c>
      <c r="E619" s="39" t="s">
        <v>1601</v>
      </c>
      <c r="F619" s="38">
        <v>164330</v>
      </c>
      <c r="G619" s="39" t="s">
        <v>53</v>
      </c>
      <c r="H619" s="38" t="s">
        <v>672</v>
      </c>
      <c r="I619" s="39" t="s">
        <v>673</v>
      </c>
      <c r="J619" s="39" t="s">
        <v>674</v>
      </c>
      <c r="K619" s="39" t="s">
        <v>1612</v>
      </c>
      <c r="L619" s="26" t="b">
        <f t="shared" si="84"/>
        <v>0</v>
      </c>
      <c r="M619" s="41"/>
      <c r="N619" s="42">
        <v>0</v>
      </c>
      <c r="O619" s="28">
        <v>25</v>
      </c>
      <c r="P619" s="43">
        <f t="shared" si="87"/>
        <v>25</v>
      </c>
      <c r="Q619" s="44">
        <v>70</v>
      </c>
      <c r="R619" s="45">
        <v>0</v>
      </c>
      <c r="S619" s="32">
        <f t="shared" si="88"/>
        <v>21000</v>
      </c>
      <c r="T619" s="33">
        <f t="shared" si="85"/>
        <v>7550</v>
      </c>
      <c r="U619" s="34">
        <f t="shared" si="89"/>
        <v>28550</v>
      </c>
      <c r="V619" s="35">
        <f t="shared" si="90"/>
        <v>0</v>
      </c>
      <c r="W619" s="35">
        <f t="shared" si="86"/>
        <v>0</v>
      </c>
      <c r="X619" s="36">
        <f t="shared" si="92"/>
        <v>0</v>
      </c>
      <c r="Y619" s="37">
        <f t="shared" si="91"/>
        <v>28550</v>
      </c>
    </row>
    <row r="620" spans="1:25" s="2" customFormat="1" x14ac:dyDescent="0.25">
      <c r="A620" s="40" t="s">
        <v>672</v>
      </c>
      <c r="B620" s="38" t="s">
        <v>21</v>
      </c>
      <c r="C620" s="38" t="s">
        <v>1600</v>
      </c>
      <c r="D620" s="38">
        <v>54131430</v>
      </c>
      <c r="E620" s="39" t="s">
        <v>1601</v>
      </c>
      <c r="F620" s="38">
        <v>215627</v>
      </c>
      <c r="G620" s="39" t="s">
        <v>28</v>
      </c>
      <c r="H620" s="38" t="s">
        <v>672</v>
      </c>
      <c r="I620" s="39" t="s">
        <v>1613</v>
      </c>
      <c r="J620" s="39" t="s">
        <v>1614</v>
      </c>
      <c r="K620" s="39" t="s">
        <v>1615</v>
      </c>
      <c r="L620" s="26" t="b">
        <f t="shared" si="84"/>
        <v>0</v>
      </c>
      <c r="M620" s="41"/>
      <c r="N620" s="42">
        <v>23</v>
      </c>
      <c r="O620" s="28">
        <v>1</v>
      </c>
      <c r="P620" s="43">
        <f t="shared" si="87"/>
        <v>24</v>
      </c>
      <c r="Q620" s="44"/>
      <c r="R620" s="45">
        <v>200</v>
      </c>
      <c r="S620" s="32">
        <f t="shared" si="88"/>
        <v>0</v>
      </c>
      <c r="T620" s="33">
        <f t="shared" si="85"/>
        <v>0</v>
      </c>
      <c r="U620" s="34">
        <f t="shared" si="89"/>
        <v>0</v>
      </c>
      <c r="V620" s="35">
        <f t="shared" si="90"/>
        <v>57600</v>
      </c>
      <c r="W620" s="35">
        <f t="shared" si="86"/>
        <v>20707</v>
      </c>
      <c r="X620" s="36">
        <f t="shared" si="92"/>
        <v>78307</v>
      </c>
      <c r="Y620" s="37">
        <f t="shared" si="91"/>
        <v>78307</v>
      </c>
    </row>
    <row r="621" spans="1:25" s="2" customFormat="1" x14ac:dyDescent="0.25">
      <c r="A621" s="40" t="s">
        <v>672</v>
      </c>
      <c r="B621" s="38" t="s">
        <v>21</v>
      </c>
      <c r="C621" s="38" t="s">
        <v>1600</v>
      </c>
      <c r="D621" s="38">
        <v>54131430</v>
      </c>
      <c r="E621" s="39" t="s">
        <v>1601</v>
      </c>
      <c r="F621" s="38">
        <v>619671</v>
      </c>
      <c r="G621" s="39" t="s">
        <v>51</v>
      </c>
      <c r="H621" s="38" t="s">
        <v>672</v>
      </c>
      <c r="I621" s="39" t="s">
        <v>1059</v>
      </c>
      <c r="J621" s="39" t="s">
        <v>1616</v>
      </c>
      <c r="K621" s="39" t="s">
        <v>1617</v>
      </c>
      <c r="L621" s="26" t="b">
        <f t="shared" si="84"/>
        <v>0</v>
      </c>
      <c r="M621" s="41"/>
      <c r="N621" s="42">
        <v>21.8</v>
      </c>
      <c r="O621" s="28">
        <v>1</v>
      </c>
      <c r="P621" s="43">
        <f t="shared" si="87"/>
        <v>22.8</v>
      </c>
      <c r="Q621" s="44">
        <v>70</v>
      </c>
      <c r="R621" s="45">
        <v>0</v>
      </c>
      <c r="S621" s="32">
        <f t="shared" si="88"/>
        <v>19152</v>
      </c>
      <c r="T621" s="33">
        <f t="shared" si="85"/>
        <v>6885</v>
      </c>
      <c r="U621" s="34">
        <f t="shared" si="89"/>
        <v>26037</v>
      </c>
      <c r="V621" s="35">
        <f t="shared" si="90"/>
        <v>0</v>
      </c>
      <c r="W621" s="35">
        <f t="shared" si="86"/>
        <v>0</v>
      </c>
      <c r="X621" s="36">
        <f t="shared" si="92"/>
        <v>0</v>
      </c>
      <c r="Y621" s="37">
        <f t="shared" si="91"/>
        <v>26037</v>
      </c>
    </row>
    <row r="622" spans="1:25" s="2" customFormat="1" x14ac:dyDescent="0.25">
      <c r="A622" s="40" t="s">
        <v>672</v>
      </c>
      <c r="B622" s="38" t="s">
        <v>21</v>
      </c>
      <c r="C622" s="38" t="s">
        <v>1600</v>
      </c>
      <c r="D622" s="38">
        <v>54131430</v>
      </c>
      <c r="E622" s="39" t="s">
        <v>1601</v>
      </c>
      <c r="F622" s="38">
        <v>17150922</v>
      </c>
      <c r="G622" s="39" t="s">
        <v>73</v>
      </c>
      <c r="H622" s="38" t="s">
        <v>672</v>
      </c>
      <c r="I622" s="39" t="s">
        <v>1059</v>
      </c>
      <c r="J622" s="39" t="s">
        <v>1618</v>
      </c>
      <c r="K622" s="39" t="s">
        <v>1619</v>
      </c>
      <c r="L622" s="26" t="b">
        <f t="shared" si="84"/>
        <v>0</v>
      </c>
      <c r="M622" s="41"/>
      <c r="N622" s="42">
        <v>35</v>
      </c>
      <c r="O622" s="28">
        <v>11</v>
      </c>
      <c r="P622" s="43">
        <f t="shared" si="87"/>
        <v>46</v>
      </c>
      <c r="Q622" s="44">
        <v>70</v>
      </c>
      <c r="R622" s="45">
        <v>200</v>
      </c>
      <c r="S622" s="32">
        <f t="shared" si="88"/>
        <v>38640</v>
      </c>
      <c r="T622" s="33">
        <f t="shared" si="85"/>
        <v>13891</v>
      </c>
      <c r="U622" s="34">
        <f t="shared" si="89"/>
        <v>52531</v>
      </c>
      <c r="V622" s="35">
        <f t="shared" si="90"/>
        <v>110400</v>
      </c>
      <c r="W622" s="35">
        <f t="shared" si="86"/>
        <v>39689</v>
      </c>
      <c r="X622" s="36">
        <f t="shared" si="92"/>
        <v>150089</v>
      </c>
      <c r="Y622" s="37">
        <f t="shared" si="91"/>
        <v>202620</v>
      </c>
    </row>
    <row r="623" spans="1:25" s="2" customFormat="1" x14ac:dyDescent="0.25">
      <c r="A623" s="40" t="s">
        <v>672</v>
      </c>
      <c r="B623" s="38" t="s">
        <v>21</v>
      </c>
      <c r="C623" s="38" t="s">
        <v>1600</v>
      </c>
      <c r="D623" s="38">
        <v>54131430</v>
      </c>
      <c r="E623" s="39" t="s">
        <v>1601</v>
      </c>
      <c r="F623" s="38">
        <v>31298028</v>
      </c>
      <c r="G623" s="39" t="s">
        <v>51</v>
      </c>
      <c r="H623" s="38" t="s">
        <v>672</v>
      </c>
      <c r="I623" s="39" t="s">
        <v>673</v>
      </c>
      <c r="J623" s="39" t="s">
        <v>674</v>
      </c>
      <c r="K623" s="39" t="s">
        <v>1620</v>
      </c>
      <c r="L623" s="26" t="b">
        <f t="shared" si="84"/>
        <v>0</v>
      </c>
      <c r="M623" s="41"/>
      <c r="N623" s="42">
        <v>112.19999999999999</v>
      </c>
      <c r="O623" s="28">
        <v>1</v>
      </c>
      <c r="P623" s="43">
        <f t="shared" si="87"/>
        <v>113.19999999999999</v>
      </c>
      <c r="Q623" s="44">
        <v>70</v>
      </c>
      <c r="R623" s="45">
        <v>0</v>
      </c>
      <c r="S623" s="32">
        <f t="shared" si="88"/>
        <v>95088</v>
      </c>
      <c r="T623" s="33">
        <f t="shared" si="85"/>
        <v>34184</v>
      </c>
      <c r="U623" s="34">
        <f t="shared" si="89"/>
        <v>129272</v>
      </c>
      <c r="V623" s="35">
        <f t="shared" si="90"/>
        <v>0</v>
      </c>
      <c r="W623" s="35">
        <f t="shared" si="86"/>
        <v>0</v>
      </c>
      <c r="X623" s="36">
        <f t="shared" si="92"/>
        <v>0</v>
      </c>
      <c r="Y623" s="37">
        <f t="shared" si="91"/>
        <v>129272</v>
      </c>
    </row>
    <row r="624" spans="1:25" s="2" customFormat="1" x14ac:dyDescent="0.25">
      <c r="A624" s="40" t="s">
        <v>672</v>
      </c>
      <c r="B624" s="38" t="s">
        <v>21</v>
      </c>
      <c r="C624" s="38" t="s">
        <v>1600</v>
      </c>
      <c r="D624" s="38">
        <v>54131430</v>
      </c>
      <c r="E624" s="39" t="s">
        <v>1601</v>
      </c>
      <c r="F624" s="38">
        <v>31309691</v>
      </c>
      <c r="G624" s="39" t="s">
        <v>1621</v>
      </c>
      <c r="H624" s="38" t="s">
        <v>672</v>
      </c>
      <c r="I624" s="39" t="s">
        <v>1622</v>
      </c>
      <c r="J624" s="39" t="s">
        <v>1623</v>
      </c>
      <c r="K624" s="39" t="s">
        <v>1624</v>
      </c>
      <c r="L624" s="26" t="b">
        <f t="shared" si="84"/>
        <v>0</v>
      </c>
      <c r="M624" s="41"/>
      <c r="N624" s="42">
        <v>14.3</v>
      </c>
      <c r="O624" s="28">
        <v>0.5</v>
      </c>
      <c r="P624" s="43">
        <f t="shared" si="87"/>
        <v>14.8</v>
      </c>
      <c r="Q624" s="44">
        <v>70</v>
      </c>
      <c r="R624" s="45">
        <v>0</v>
      </c>
      <c r="S624" s="32">
        <f t="shared" si="88"/>
        <v>12432</v>
      </c>
      <c r="T624" s="33">
        <f t="shared" si="85"/>
        <v>4469</v>
      </c>
      <c r="U624" s="34">
        <f t="shared" si="89"/>
        <v>16901</v>
      </c>
      <c r="V624" s="35">
        <f t="shared" si="90"/>
        <v>0</v>
      </c>
      <c r="W624" s="35">
        <f t="shared" si="86"/>
        <v>0</v>
      </c>
      <c r="X624" s="36">
        <f t="shared" si="92"/>
        <v>0</v>
      </c>
      <c r="Y624" s="37">
        <f t="shared" si="91"/>
        <v>16901</v>
      </c>
    </row>
    <row r="625" spans="1:25" s="2" customFormat="1" x14ac:dyDescent="0.25">
      <c r="A625" s="40" t="s">
        <v>672</v>
      </c>
      <c r="B625" s="38" t="s">
        <v>21</v>
      </c>
      <c r="C625" s="38" t="s">
        <v>1600</v>
      </c>
      <c r="D625" s="38">
        <v>54131430</v>
      </c>
      <c r="E625" s="39" t="s">
        <v>1601</v>
      </c>
      <c r="F625" s="38">
        <v>31986048</v>
      </c>
      <c r="G625" s="39" t="s">
        <v>1625</v>
      </c>
      <c r="H625" s="38" t="s">
        <v>672</v>
      </c>
      <c r="I625" s="39" t="s">
        <v>1622</v>
      </c>
      <c r="J625" s="39" t="s">
        <v>1623</v>
      </c>
      <c r="K625" s="39" t="s">
        <v>1626</v>
      </c>
      <c r="L625" s="26" t="b">
        <f t="shared" si="84"/>
        <v>0</v>
      </c>
      <c r="M625" s="41"/>
      <c r="N625" s="42">
        <v>16</v>
      </c>
      <c r="O625" s="28">
        <v>0</v>
      </c>
      <c r="P625" s="43">
        <f t="shared" si="87"/>
        <v>16</v>
      </c>
      <c r="Q625" s="44">
        <v>70</v>
      </c>
      <c r="R625" s="45">
        <v>0</v>
      </c>
      <c r="S625" s="32">
        <f t="shared" si="88"/>
        <v>13440</v>
      </c>
      <c r="T625" s="33">
        <f t="shared" si="85"/>
        <v>4832</v>
      </c>
      <c r="U625" s="34">
        <f t="shared" si="89"/>
        <v>18272</v>
      </c>
      <c r="V625" s="35">
        <f t="shared" si="90"/>
        <v>0</v>
      </c>
      <c r="W625" s="35">
        <f t="shared" si="86"/>
        <v>0</v>
      </c>
      <c r="X625" s="36">
        <f t="shared" si="92"/>
        <v>0</v>
      </c>
      <c r="Y625" s="37">
        <f t="shared" si="91"/>
        <v>18272</v>
      </c>
    </row>
    <row r="626" spans="1:25" s="2" customFormat="1" x14ac:dyDescent="0.25">
      <c r="A626" s="40" t="s">
        <v>672</v>
      </c>
      <c r="B626" s="38" t="s">
        <v>21</v>
      </c>
      <c r="C626" s="38" t="s">
        <v>1600</v>
      </c>
      <c r="D626" s="38">
        <v>54131430</v>
      </c>
      <c r="E626" s="39" t="s">
        <v>1601</v>
      </c>
      <c r="F626" s="38">
        <v>35531754</v>
      </c>
      <c r="G626" s="39" t="s">
        <v>32</v>
      </c>
      <c r="H626" s="38" t="s">
        <v>672</v>
      </c>
      <c r="I626" s="39" t="s">
        <v>673</v>
      </c>
      <c r="J626" s="39" t="s">
        <v>1602</v>
      </c>
      <c r="K626" s="39" t="s">
        <v>1627</v>
      </c>
      <c r="L626" s="26" t="b">
        <f t="shared" si="84"/>
        <v>0</v>
      </c>
      <c r="M626" s="41"/>
      <c r="N626" s="42">
        <v>50.5</v>
      </c>
      <c r="O626" s="28">
        <v>1</v>
      </c>
      <c r="P626" s="43">
        <f t="shared" si="87"/>
        <v>51.5</v>
      </c>
      <c r="Q626" s="44">
        <v>70</v>
      </c>
      <c r="R626" s="45">
        <v>0</v>
      </c>
      <c r="S626" s="32">
        <f t="shared" si="88"/>
        <v>43260</v>
      </c>
      <c r="T626" s="33">
        <f t="shared" si="85"/>
        <v>15552</v>
      </c>
      <c r="U626" s="34">
        <f t="shared" si="89"/>
        <v>58812</v>
      </c>
      <c r="V626" s="35">
        <f t="shared" si="90"/>
        <v>0</v>
      </c>
      <c r="W626" s="35">
        <f t="shared" si="86"/>
        <v>0</v>
      </c>
      <c r="X626" s="36">
        <f t="shared" si="92"/>
        <v>0</v>
      </c>
      <c r="Y626" s="37">
        <f t="shared" si="91"/>
        <v>58812</v>
      </c>
    </row>
    <row r="627" spans="1:25" s="2" customFormat="1" x14ac:dyDescent="0.25">
      <c r="A627" s="40" t="s">
        <v>672</v>
      </c>
      <c r="B627" s="38" t="s">
        <v>21</v>
      </c>
      <c r="C627" s="38" t="s">
        <v>1600</v>
      </c>
      <c r="D627" s="38">
        <v>54131430</v>
      </c>
      <c r="E627" s="39" t="s">
        <v>1601</v>
      </c>
      <c r="F627" s="38">
        <v>35570547</v>
      </c>
      <c r="G627" s="39" t="s">
        <v>53</v>
      </c>
      <c r="H627" s="38" t="s">
        <v>672</v>
      </c>
      <c r="I627" s="39" t="s">
        <v>1622</v>
      </c>
      <c r="J627" s="39" t="s">
        <v>1623</v>
      </c>
      <c r="K627" s="39" t="s">
        <v>1628</v>
      </c>
      <c r="L627" s="26" t="b">
        <f t="shared" si="84"/>
        <v>0</v>
      </c>
      <c r="M627" s="41"/>
      <c r="N627" s="42">
        <v>0</v>
      </c>
      <c r="O627" s="28">
        <v>41.4</v>
      </c>
      <c r="P627" s="43">
        <f t="shared" si="87"/>
        <v>41.4</v>
      </c>
      <c r="Q627" s="44">
        <v>70</v>
      </c>
      <c r="R627" s="45">
        <v>0</v>
      </c>
      <c r="S627" s="32">
        <f t="shared" si="88"/>
        <v>34776</v>
      </c>
      <c r="T627" s="33">
        <f t="shared" si="85"/>
        <v>12502</v>
      </c>
      <c r="U627" s="34">
        <f t="shared" si="89"/>
        <v>47278</v>
      </c>
      <c r="V627" s="35">
        <f t="shared" si="90"/>
        <v>0</v>
      </c>
      <c r="W627" s="35">
        <f t="shared" si="86"/>
        <v>0</v>
      </c>
      <c r="X627" s="36">
        <f t="shared" si="92"/>
        <v>0</v>
      </c>
      <c r="Y627" s="37">
        <f t="shared" si="91"/>
        <v>47278</v>
      </c>
    </row>
    <row r="628" spans="1:25" s="2" customFormat="1" x14ac:dyDescent="0.25">
      <c r="A628" s="40" t="s">
        <v>672</v>
      </c>
      <c r="B628" s="38" t="s">
        <v>21</v>
      </c>
      <c r="C628" s="38" t="s">
        <v>1600</v>
      </c>
      <c r="D628" s="38">
        <v>54131430</v>
      </c>
      <c r="E628" s="39" t="s">
        <v>1601</v>
      </c>
      <c r="F628" s="38">
        <v>35570563</v>
      </c>
      <c r="G628" s="39" t="s">
        <v>1629</v>
      </c>
      <c r="H628" s="38" t="s">
        <v>672</v>
      </c>
      <c r="I628" s="39" t="s">
        <v>673</v>
      </c>
      <c r="J628" s="39" t="s">
        <v>674</v>
      </c>
      <c r="K628" s="39" t="s">
        <v>1630</v>
      </c>
      <c r="L628" s="26" t="b">
        <f t="shared" si="84"/>
        <v>0</v>
      </c>
      <c r="M628" s="41" t="s">
        <v>1631</v>
      </c>
      <c r="N628" s="42">
        <v>36.6</v>
      </c>
      <c r="O628" s="28">
        <v>0</v>
      </c>
      <c r="P628" s="43">
        <f t="shared" si="87"/>
        <v>36.6</v>
      </c>
      <c r="Q628" s="44">
        <v>70</v>
      </c>
      <c r="R628" s="45">
        <v>0</v>
      </c>
      <c r="S628" s="32">
        <f t="shared" si="88"/>
        <v>30744</v>
      </c>
      <c r="T628" s="33">
        <f t="shared" si="85"/>
        <v>11052</v>
      </c>
      <c r="U628" s="34">
        <f t="shared" si="89"/>
        <v>41796</v>
      </c>
      <c r="V628" s="35">
        <f t="shared" si="90"/>
        <v>0</v>
      </c>
      <c r="W628" s="35">
        <f t="shared" si="86"/>
        <v>0</v>
      </c>
      <c r="X628" s="36">
        <f t="shared" si="92"/>
        <v>0</v>
      </c>
      <c r="Y628" s="37">
        <f t="shared" si="91"/>
        <v>41796</v>
      </c>
    </row>
    <row r="629" spans="1:25" s="2" customFormat="1" x14ac:dyDescent="0.25">
      <c r="A629" s="40" t="s">
        <v>672</v>
      </c>
      <c r="B629" s="38" t="s">
        <v>21</v>
      </c>
      <c r="C629" s="38" t="s">
        <v>1600</v>
      </c>
      <c r="D629" s="38">
        <v>54131430</v>
      </c>
      <c r="E629" s="39" t="s">
        <v>1601</v>
      </c>
      <c r="F629" s="38">
        <v>51843790</v>
      </c>
      <c r="G629" s="39" t="s">
        <v>51</v>
      </c>
      <c r="H629" s="38" t="s">
        <v>672</v>
      </c>
      <c r="I629" s="39" t="s">
        <v>673</v>
      </c>
      <c r="J629" s="39" t="s">
        <v>1602</v>
      </c>
      <c r="K629" s="39" t="s">
        <v>567</v>
      </c>
      <c r="L629" s="26" t="b">
        <f t="shared" si="84"/>
        <v>0</v>
      </c>
      <c r="M629" s="41"/>
      <c r="N629" s="42">
        <v>36.4</v>
      </c>
      <c r="O629" s="28">
        <v>0</v>
      </c>
      <c r="P629" s="43">
        <f t="shared" si="87"/>
        <v>36.4</v>
      </c>
      <c r="Q629" s="44">
        <v>70</v>
      </c>
      <c r="R629" s="45">
        <v>0</v>
      </c>
      <c r="S629" s="32">
        <f t="shared" si="88"/>
        <v>30576</v>
      </c>
      <c r="T629" s="33">
        <f t="shared" si="85"/>
        <v>10992</v>
      </c>
      <c r="U629" s="34">
        <f t="shared" si="89"/>
        <v>41568</v>
      </c>
      <c r="V629" s="35">
        <f t="shared" si="90"/>
        <v>0</v>
      </c>
      <c r="W629" s="35">
        <f t="shared" si="86"/>
        <v>0</v>
      </c>
      <c r="X629" s="36">
        <f t="shared" si="92"/>
        <v>0</v>
      </c>
      <c r="Y629" s="37">
        <f t="shared" si="91"/>
        <v>41568</v>
      </c>
    </row>
    <row r="630" spans="1:25" s="2" customFormat="1" x14ac:dyDescent="0.25">
      <c r="A630" s="40" t="s">
        <v>672</v>
      </c>
      <c r="B630" s="38" t="s">
        <v>21</v>
      </c>
      <c r="C630" s="38" t="s">
        <v>1600</v>
      </c>
      <c r="D630" s="38">
        <v>54131430</v>
      </c>
      <c r="E630" s="39" t="s">
        <v>1601</v>
      </c>
      <c r="F630" s="38">
        <v>55553923</v>
      </c>
      <c r="G630" s="39" t="s">
        <v>51</v>
      </c>
      <c r="H630" s="38" t="s">
        <v>672</v>
      </c>
      <c r="I630" s="39" t="s">
        <v>1059</v>
      </c>
      <c r="J630" s="39" t="s">
        <v>1060</v>
      </c>
      <c r="K630" s="39" t="s">
        <v>1632</v>
      </c>
      <c r="L630" s="26" t="b">
        <f t="shared" si="84"/>
        <v>0</v>
      </c>
      <c r="M630" s="41"/>
      <c r="N630" s="42">
        <v>23.6</v>
      </c>
      <c r="O630" s="28">
        <v>0</v>
      </c>
      <c r="P630" s="43">
        <f t="shared" si="87"/>
        <v>23.6</v>
      </c>
      <c r="Q630" s="44">
        <v>70</v>
      </c>
      <c r="R630" s="45">
        <v>0</v>
      </c>
      <c r="S630" s="32">
        <f t="shared" si="88"/>
        <v>19824</v>
      </c>
      <c r="T630" s="33">
        <f t="shared" si="85"/>
        <v>7127</v>
      </c>
      <c r="U630" s="34">
        <f t="shared" si="89"/>
        <v>26951</v>
      </c>
      <c r="V630" s="35">
        <f t="shared" si="90"/>
        <v>0</v>
      </c>
      <c r="W630" s="35">
        <f t="shared" si="86"/>
        <v>0</v>
      </c>
      <c r="X630" s="36">
        <f t="shared" si="92"/>
        <v>0</v>
      </c>
      <c r="Y630" s="37">
        <f t="shared" si="91"/>
        <v>26951</v>
      </c>
    </row>
    <row r="631" spans="1:25" s="2" customFormat="1" x14ac:dyDescent="0.25">
      <c r="A631" s="40" t="s">
        <v>672</v>
      </c>
      <c r="B631" s="38" t="s">
        <v>93</v>
      </c>
      <c r="C631" s="38" t="s">
        <v>1633</v>
      </c>
      <c r="D631" s="38">
        <v>35541016</v>
      </c>
      <c r="E631" s="39" t="s">
        <v>1634</v>
      </c>
      <c r="F631" s="38">
        <v>133132</v>
      </c>
      <c r="G631" s="39" t="s">
        <v>130</v>
      </c>
      <c r="H631" s="38" t="s">
        <v>672</v>
      </c>
      <c r="I631" s="39" t="s">
        <v>673</v>
      </c>
      <c r="J631" s="39" t="s">
        <v>674</v>
      </c>
      <c r="K631" s="39" t="s">
        <v>1635</v>
      </c>
      <c r="L631" s="26" t="b">
        <f t="shared" si="84"/>
        <v>0</v>
      </c>
      <c r="M631" s="41"/>
      <c r="N631" s="42">
        <v>52.3</v>
      </c>
      <c r="O631" s="28">
        <v>1</v>
      </c>
      <c r="P631" s="43">
        <f t="shared" si="87"/>
        <v>53.3</v>
      </c>
      <c r="Q631" s="44">
        <v>70</v>
      </c>
      <c r="R631" s="45">
        <v>0</v>
      </c>
      <c r="S631" s="32">
        <f t="shared" si="88"/>
        <v>44772</v>
      </c>
      <c r="T631" s="33">
        <f t="shared" si="85"/>
        <v>16207</v>
      </c>
      <c r="U631" s="34">
        <f t="shared" si="89"/>
        <v>60979</v>
      </c>
      <c r="V631" s="35">
        <f t="shared" si="90"/>
        <v>0</v>
      </c>
      <c r="W631" s="35">
        <f t="shared" si="86"/>
        <v>0</v>
      </c>
      <c r="X631" s="36">
        <f t="shared" si="92"/>
        <v>0</v>
      </c>
      <c r="Y631" s="37">
        <f t="shared" si="91"/>
        <v>60979</v>
      </c>
    </row>
    <row r="632" spans="1:25" s="2" customFormat="1" x14ac:dyDescent="0.25">
      <c r="A632" s="40" t="s">
        <v>672</v>
      </c>
      <c r="B632" s="38" t="s">
        <v>93</v>
      </c>
      <c r="C632" s="38" t="s">
        <v>1633</v>
      </c>
      <c r="D632" s="38">
        <v>35541016</v>
      </c>
      <c r="E632" s="39" t="s">
        <v>1634</v>
      </c>
      <c r="F632" s="38">
        <v>159433</v>
      </c>
      <c r="G632" s="39" t="s">
        <v>1267</v>
      </c>
      <c r="H632" s="38" t="s">
        <v>672</v>
      </c>
      <c r="I632" s="39" t="s">
        <v>1059</v>
      </c>
      <c r="J632" s="39" t="s">
        <v>1616</v>
      </c>
      <c r="K632" s="39" t="s">
        <v>1636</v>
      </c>
      <c r="L632" s="26" t="b">
        <f t="shared" si="84"/>
        <v>0</v>
      </c>
      <c r="M632" s="41"/>
      <c r="N632" s="42">
        <v>35.700000000000003</v>
      </c>
      <c r="O632" s="28">
        <v>1</v>
      </c>
      <c r="P632" s="43">
        <f t="shared" si="87"/>
        <v>36.700000000000003</v>
      </c>
      <c r="Q632" s="44">
        <v>70</v>
      </c>
      <c r="R632" s="45">
        <v>0</v>
      </c>
      <c r="S632" s="32">
        <f t="shared" si="88"/>
        <v>30828</v>
      </c>
      <c r="T632" s="33">
        <f t="shared" si="85"/>
        <v>11160</v>
      </c>
      <c r="U632" s="34">
        <f t="shared" si="89"/>
        <v>41988</v>
      </c>
      <c r="V632" s="35">
        <f t="shared" si="90"/>
        <v>0</v>
      </c>
      <c r="W632" s="35">
        <f t="shared" si="86"/>
        <v>0</v>
      </c>
      <c r="X632" s="36">
        <f t="shared" si="92"/>
        <v>0</v>
      </c>
      <c r="Y632" s="37">
        <f t="shared" si="91"/>
        <v>41988</v>
      </c>
    </row>
    <row r="633" spans="1:25" s="2" customFormat="1" x14ac:dyDescent="0.25">
      <c r="A633" s="40" t="s">
        <v>672</v>
      </c>
      <c r="B633" s="38" t="s">
        <v>93</v>
      </c>
      <c r="C633" s="38" t="s">
        <v>1633</v>
      </c>
      <c r="D633" s="38">
        <v>35541016</v>
      </c>
      <c r="E633" s="39" t="s">
        <v>1634</v>
      </c>
      <c r="F633" s="38">
        <v>160989</v>
      </c>
      <c r="G633" s="39" t="s">
        <v>32</v>
      </c>
      <c r="H633" s="38" t="s">
        <v>672</v>
      </c>
      <c r="I633" s="39" t="s">
        <v>673</v>
      </c>
      <c r="J633" s="39" t="s">
        <v>674</v>
      </c>
      <c r="K633" s="39" t="s">
        <v>1637</v>
      </c>
      <c r="L633" s="26" t="b">
        <f t="shared" si="84"/>
        <v>0</v>
      </c>
      <c r="M633" s="41"/>
      <c r="N633" s="42">
        <v>52.099999999999994</v>
      </c>
      <c r="O633" s="28">
        <v>1</v>
      </c>
      <c r="P633" s="43">
        <f t="shared" si="87"/>
        <v>53.099999999999994</v>
      </c>
      <c r="Q633" s="44">
        <v>70</v>
      </c>
      <c r="R633" s="45">
        <v>0</v>
      </c>
      <c r="S633" s="32">
        <f t="shared" si="88"/>
        <v>44604</v>
      </c>
      <c r="T633" s="33">
        <f t="shared" si="85"/>
        <v>16147</v>
      </c>
      <c r="U633" s="34">
        <f t="shared" si="89"/>
        <v>60751</v>
      </c>
      <c r="V633" s="35">
        <f t="shared" si="90"/>
        <v>0</v>
      </c>
      <c r="W633" s="35">
        <f t="shared" si="86"/>
        <v>0</v>
      </c>
      <c r="X633" s="36">
        <f t="shared" si="92"/>
        <v>0</v>
      </c>
      <c r="Y633" s="37">
        <f t="shared" si="91"/>
        <v>60751</v>
      </c>
    </row>
    <row r="634" spans="1:25" s="2" customFormat="1" x14ac:dyDescent="0.25">
      <c r="A634" s="40" t="s">
        <v>672</v>
      </c>
      <c r="B634" s="38" t="s">
        <v>93</v>
      </c>
      <c r="C634" s="38" t="s">
        <v>1633</v>
      </c>
      <c r="D634" s="38">
        <v>35541016</v>
      </c>
      <c r="E634" s="39" t="s">
        <v>1634</v>
      </c>
      <c r="F634" s="38">
        <v>160997</v>
      </c>
      <c r="G634" s="39" t="s">
        <v>32</v>
      </c>
      <c r="H634" s="38" t="s">
        <v>672</v>
      </c>
      <c r="I634" s="39" t="s">
        <v>673</v>
      </c>
      <c r="J634" s="39" t="s">
        <v>674</v>
      </c>
      <c r="K634" s="39" t="s">
        <v>1638</v>
      </c>
      <c r="L634" s="26" t="b">
        <f t="shared" si="84"/>
        <v>0</v>
      </c>
      <c r="M634" s="41"/>
      <c r="N634" s="42">
        <v>37.200000000000003</v>
      </c>
      <c r="O634" s="28">
        <v>2</v>
      </c>
      <c r="P634" s="43">
        <f t="shared" si="87"/>
        <v>39.200000000000003</v>
      </c>
      <c r="Q634" s="44">
        <v>70</v>
      </c>
      <c r="R634" s="45">
        <v>0</v>
      </c>
      <c r="S634" s="32">
        <f t="shared" si="88"/>
        <v>32928</v>
      </c>
      <c r="T634" s="33">
        <f t="shared" si="85"/>
        <v>11920</v>
      </c>
      <c r="U634" s="34">
        <f t="shared" si="89"/>
        <v>44848</v>
      </c>
      <c r="V634" s="35">
        <f t="shared" si="90"/>
        <v>0</v>
      </c>
      <c r="W634" s="35">
        <f t="shared" si="86"/>
        <v>0</v>
      </c>
      <c r="X634" s="36">
        <f t="shared" si="92"/>
        <v>0</v>
      </c>
      <c r="Y634" s="37">
        <f t="shared" si="91"/>
        <v>44848</v>
      </c>
    </row>
    <row r="635" spans="1:25" s="2" customFormat="1" x14ac:dyDescent="0.25">
      <c r="A635" s="40" t="s">
        <v>672</v>
      </c>
      <c r="B635" s="38" t="s">
        <v>93</v>
      </c>
      <c r="C635" s="38" t="s">
        <v>1633</v>
      </c>
      <c r="D635" s="38">
        <v>35541016</v>
      </c>
      <c r="E635" s="39" t="s">
        <v>1634</v>
      </c>
      <c r="F635" s="38">
        <v>161004</v>
      </c>
      <c r="G635" s="39" t="s">
        <v>1639</v>
      </c>
      <c r="H635" s="38" t="s">
        <v>672</v>
      </c>
      <c r="I635" s="39" t="s">
        <v>673</v>
      </c>
      <c r="J635" s="39" t="s">
        <v>674</v>
      </c>
      <c r="K635" s="39" t="s">
        <v>1640</v>
      </c>
      <c r="L635" s="26" t="b">
        <f t="shared" si="84"/>
        <v>0</v>
      </c>
      <c r="M635" s="41"/>
      <c r="N635" s="42">
        <v>30.6</v>
      </c>
      <c r="O635" s="28">
        <v>1</v>
      </c>
      <c r="P635" s="43">
        <f t="shared" si="87"/>
        <v>31.6</v>
      </c>
      <c r="Q635" s="44">
        <v>70</v>
      </c>
      <c r="R635" s="45">
        <v>0</v>
      </c>
      <c r="S635" s="32">
        <f t="shared" si="88"/>
        <v>26544</v>
      </c>
      <c r="T635" s="33">
        <f t="shared" si="85"/>
        <v>9609</v>
      </c>
      <c r="U635" s="34">
        <f t="shared" si="89"/>
        <v>36153</v>
      </c>
      <c r="V635" s="35">
        <f t="shared" si="90"/>
        <v>0</v>
      </c>
      <c r="W635" s="35">
        <f t="shared" si="86"/>
        <v>0</v>
      </c>
      <c r="X635" s="36">
        <f t="shared" si="92"/>
        <v>0</v>
      </c>
      <c r="Y635" s="37">
        <f t="shared" si="91"/>
        <v>36153</v>
      </c>
    </row>
    <row r="636" spans="1:25" s="2" customFormat="1" x14ac:dyDescent="0.25">
      <c r="A636" s="40" t="s">
        <v>672</v>
      </c>
      <c r="B636" s="38" t="s">
        <v>93</v>
      </c>
      <c r="C636" s="38" t="s">
        <v>1633</v>
      </c>
      <c r="D636" s="38">
        <v>35541016</v>
      </c>
      <c r="E636" s="39" t="s">
        <v>1634</v>
      </c>
      <c r="F636" s="38">
        <v>161730</v>
      </c>
      <c r="G636" s="39" t="s">
        <v>146</v>
      </c>
      <c r="H636" s="38" t="s">
        <v>672</v>
      </c>
      <c r="I636" s="39" t="s">
        <v>673</v>
      </c>
      <c r="J636" s="39" t="s">
        <v>674</v>
      </c>
      <c r="K636" s="39" t="s">
        <v>275</v>
      </c>
      <c r="L636" s="26" t="b">
        <f t="shared" si="84"/>
        <v>0</v>
      </c>
      <c r="M636" s="41"/>
      <c r="N636" s="42">
        <v>34.9</v>
      </c>
      <c r="O636" s="28">
        <v>0.5</v>
      </c>
      <c r="P636" s="43">
        <f t="shared" si="87"/>
        <v>35.4</v>
      </c>
      <c r="Q636" s="44">
        <v>70</v>
      </c>
      <c r="R636" s="45">
        <v>0</v>
      </c>
      <c r="S636" s="32">
        <f t="shared" si="88"/>
        <v>29736</v>
      </c>
      <c r="T636" s="33">
        <f t="shared" si="85"/>
        <v>10764</v>
      </c>
      <c r="U636" s="34">
        <f t="shared" si="89"/>
        <v>40500</v>
      </c>
      <c r="V636" s="35">
        <f t="shared" si="90"/>
        <v>0</v>
      </c>
      <c r="W636" s="35">
        <f t="shared" si="86"/>
        <v>0</v>
      </c>
      <c r="X636" s="36">
        <f t="shared" si="92"/>
        <v>0</v>
      </c>
      <c r="Y636" s="37">
        <f t="shared" si="91"/>
        <v>40500</v>
      </c>
    </row>
    <row r="637" spans="1:25" s="2" customFormat="1" x14ac:dyDescent="0.25">
      <c r="A637" s="40" t="s">
        <v>672</v>
      </c>
      <c r="B637" s="38" t="s">
        <v>93</v>
      </c>
      <c r="C637" s="38" t="s">
        <v>1633</v>
      </c>
      <c r="D637" s="38">
        <v>35541016</v>
      </c>
      <c r="E637" s="39" t="s">
        <v>1634</v>
      </c>
      <c r="F637" s="38">
        <v>161756</v>
      </c>
      <c r="G637" s="39" t="s">
        <v>132</v>
      </c>
      <c r="H637" s="38" t="s">
        <v>672</v>
      </c>
      <c r="I637" s="39" t="s">
        <v>673</v>
      </c>
      <c r="J637" s="39" t="s">
        <v>1602</v>
      </c>
      <c r="K637" s="39" t="s">
        <v>1641</v>
      </c>
      <c r="L637" s="26" t="b">
        <f t="shared" si="84"/>
        <v>0</v>
      </c>
      <c r="M637" s="41"/>
      <c r="N637" s="42">
        <v>61</v>
      </c>
      <c r="O637" s="28">
        <v>1</v>
      </c>
      <c r="P637" s="43">
        <f t="shared" si="87"/>
        <v>62</v>
      </c>
      <c r="Q637" s="44">
        <v>70</v>
      </c>
      <c r="R637" s="45">
        <v>0</v>
      </c>
      <c r="S637" s="32">
        <f t="shared" si="88"/>
        <v>52080</v>
      </c>
      <c r="T637" s="33">
        <f t="shared" si="85"/>
        <v>18853</v>
      </c>
      <c r="U637" s="34">
        <f t="shared" si="89"/>
        <v>70933</v>
      </c>
      <c r="V637" s="35">
        <f t="shared" si="90"/>
        <v>0</v>
      </c>
      <c r="W637" s="35">
        <f t="shared" si="86"/>
        <v>0</v>
      </c>
      <c r="X637" s="36">
        <f t="shared" si="92"/>
        <v>0</v>
      </c>
      <c r="Y637" s="37">
        <f t="shared" si="91"/>
        <v>70933</v>
      </c>
    </row>
    <row r="638" spans="1:25" s="2" customFormat="1" x14ac:dyDescent="0.25">
      <c r="A638" s="40" t="s">
        <v>672</v>
      </c>
      <c r="B638" s="38" t="s">
        <v>93</v>
      </c>
      <c r="C638" s="38" t="s">
        <v>1633</v>
      </c>
      <c r="D638" s="38">
        <v>35541016</v>
      </c>
      <c r="E638" s="39" t="s">
        <v>1634</v>
      </c>
      <c r="F638" s="38">
        <v>161764</v>
      </c>
      <c r="G638" s="39" t="s">
        <v>170</v>
      </c>
      <c r="H638" s="38" t="s">
        <v>672</v>
      </c>
      <c r="I638" s="39" t="s">
        <v>673</v>
      </c>
      <c r="J638" s="39" t="s">
        <v>674</v>
      </c>
      <c r="K638" s="39" t="s">
        <v>1642</v>
      </c>
      <c r="L638" s="26" t="b">
        <f t="shared" si="84"/>
        <v>0</v>
      </c>
      <c r="M638" s="41"/>
      <c r="N638" s="42">
        <v>26.8</v>
      </c>
      <c r="O638" s="28">
        <v>0.3</v>
      </c>
      <c r="P638" s="43">
        <f t="shared" si="87"/>
        <v>27.1</v>
      </c>
      <c r="Q638" s="44">
        <v>70</v>
      </c>
      <c r="R638" s="45">
        <v>0</v>
      </c>
      <c r="S638" s="32">
        <f t="shared" si="88"/>
        <v>22764</v>
      </c>
      <c r="T638" s="33">
        <f t="shared" si="85"/>
        <v>8241</v>
      </c>
      <c r="U638" s="34">
        <f t="shared" si="89"/>
        <v>31005</v>
      </c>
      <c r="V638" s="35">
        <f t="shared" si="90"/>
        <v>0</v>
      </c>
      <c r="W638" s="35">
        <f t="shared" si="86"/>
        <v>0</v>
      </c>
      <c r="X638" s="36">
        <f t="shared" si="92"/>
        <v>0</v>
      </c>
      <c r="Y638" s="37">
        <f t="shared" si="91"/>
        <v>31005</v>
      </c>
    </row>
    <row r="639" spans="1:25" s="2" customFormat="1" x14ac:dyDescent="0.25">
      <c r="A639" s="40" t="s">
        <v>672</v>
      </c>
      <c r="B639" s="38" t="s">
        <v>93</v>
      </c>
      <c r="C639" s="38" t="s">
        <v>1633</v>
      </c>
      <c r="D639" s="38">
        <v>35541016</v>
      </c>
      <c r="E639" s="39" t="s">
        <v>1634</v>
      </c>
      <c r="F639" s="38">
        <v>161772</v>
      </c>
      <c r="G639" s="39" t="s">
        <v>152</v>
      </c>
      <c r="H639" s="38" t="s">
        <v>672</v>
      </c>
      <c r="I639" s="39" t="s">
        <v>673</v>
      </c>
      <c r="J639" s="39" t="s">
        <v>674</v>
      </c>
      <c r="K639" s="39" t="s">
        <v>1643</v>
      </c>
      <c r="L639" s="26" t="b">
        <f t="shared" si="84"/>
        <v>0</v>
      </c>
      <c r="M639" s="41"/>
      <c r="N639" s="42">
        <v>30.4</v>
      </c>
      <c r="O639" s="28">
        <v>1</v>
      </c>
      <c r="P639" s="43">
        <f t="shared" si="87"/>
        <v>31.4</v>
      </c>
      <c r="Q639" s="44">
        <v>70</v>
      </c>
      <c r="R639" s="45">
        <v>0</v>
      </c>
      <c r="S639" s="32">
        <f t="shared" si="88"/>
        <v>26376</v>
      </c>
      <c r="T639" s="33">
        <f t="shared" si="85"/>
        <v>9548</v>
      </c>
      <c r="U639" s="34">
        <f t="shared" si="89"/>
        <v>35924</v>
      </c>
      <c r="V639" s="35">
        <f t="shared" si="90"/>
        <v>0</v>
      </c>
      <c r="W639" s="35">
        <f t="shared" si="86"/>
        <v>0</v>
      </c>
      <c r="X639" s="36">
        <f t="shared" si="92"/>
        <v>0</v>
      </c>
      <c r="Y639" s="37">
        <f t="shared" si="91"/>
        <v>35924</v>
      </c>
    </row>
    <row r="640" spans="1:25" s="2" customFormat="1" x14ac:dyDescent="0.25">
      <c r="A640" s="40" t="s">
        <v>672</v>
      </c>
      <c r="B640" s="38" t="s">
        <v>93</v>
      </c>
      <c r="C640" s="38" t="s">
        <v>1633</v>
      </c>
      <c r="D640" s="38">
        <v>35541016</v>
      </c>
      <c r="E640" s="39" t="s">
        <v>1634</v>
      </c>
      <c r="F640" s="38">
        <v>161781</v>
      </c>
      <c r="G640" s="39" t="s">
        <v>1644</v>
      </c>
      <c r="H640" s="38" t="s">
        <v>672</v>
      </c>
      <c r="I640" s="39" t="s">
        <v>673</v>
      </c>
      <c r="J640" s="39" t="s">
        <v>674</v>
      </c>
      <c r="K640" s="39" t="s">
        <v>1645</v>
      </c>
      <c r="L640" s="26" t="b">
        <f t="shared" si="84"/>
        <v>0</v>
      </c>
      <c r="M640" s="41"/>
      <c r="N640" s="42">
        <v>16.7</v>
      </c>
      <c r="O640" s="28">
        <v>1</v>
      </c>
      <c r="P640" s="43">
        <f t="shared" si="87"/>
        <v>17.7</v>
      </c>
      <c r="Q640" s="44">
        <v>70</v>
      </c>
      <c r="R640" s="45">
        <v>0</v>
      </c>
      <c r="S640" s="32">
        <f t="shared" si="88"/>
        <v>14868</v>
      </c>
      <c r="T640" s="33">
        <f t="shared" si="85"/>
        <v>5382</v>
      </c>
      <c r="U640" s="34">
        <f t="shared" si="89"/>
        <v>20250</v>
      </c>
      <c r="V640" s="35">
        <f t="shared" si="90"/>
        <v>0</v>
      </c>
      <c r="W640" s="35">
        <f t="shared" si="86"/>
        <v>0</v>
      </c>
      <c r="X640" s="36">
        <f t="shared" si="92"/>
        <v>0</v>
      </c>
      <c r="Y640" s="37">
        <f t="shared" si="91"/>
        <v>20250</v>
      </c>
    </row>
    <row r="641" spans="1:25" s="2" customFormat="1" x14ac:dyDescent="0.25">
      <c r="A641" s="40" t="s">
        <v>672</v>
      </c>
      <c r="B641" s="38" t="s">
        <v>93</v>
      </c>
      <c r="C641" s="38" t="s">
        <v>1633</v>
      </c>
      <c r="D641" s="38">
        <v>35541016</v>
      </c>
      <c r="E641" s="39" t="s">
        <v>1634</v>
      </c>
      <c r="F641" s="38">
        <v>162141</v>
      </c>
      <c r="G641" s="39" t="s">
        <v>134</v>
      </c>
      <c r="H641" s="38" t="s">
        <v>672</v>
      </c>
      <c r="I641" s="39" t="s">
        <v>673</v>
      </c>
      <c r="J641" s="39" t="s">
        <v>1602</v>
      </c>
      <c r="K641" s="39" t="s">
        <v>1646</v>
      </c>
      <c r="L641" s="26" t="b">
        <f t="shared" si="84"/>
        <v>0</v>
      </c>
      <c r="M641" s="41"/>
      <c r="N641" s="42">
        <v>53.199999999999996</v>
      </c>
      <c r="O641" s="28">
        <v>1</v>
      </c>
      <c r="P641" s="43">
        <f t="shared" si="87"/>
        <v>54.199999999999996</v>
      </c>
      <c r="Q641" s="44">
        <v>70</v>
      </c>
      <c r="R641" s="45">
        <v>0</v>
      </c>
      <c r="S641" s="32">
        <f t="shared" si="88"/>
        <v>45528</v>
      </c>
      <c r="T641" s="33">
        <f t="shared" si="85"/>
        <v>16481</v>
      </c>
      <c r="U641" s="34">
        <f t="shared" si="89"/>
        <v>62009</v>
      </c>
      <c r="V641" s="35">
        <f t="shared" si="90"/>
        <v>0</v>
      </c>
      <c r="W641" s="35">
        <f t="shared" si="86"/>
        <v>0</v>
      </c>
      <c r="X641" s="36">
        <f t="shared" si="92"/>
        <v>0</v>
      </c>
      <c r="Y641" s="37">
        <f t="shared" si="91"/>
        <v>62009</v>
      </c>
    </row>
    <row r="642" spans="1:25" s="2" customFormat="1" x14ac:dyDescent="0.25">
      <c r="A642" s="40" t="s">
        <v>672</v>
      </c>
      <c r="B642" s="38" t="s">
        <v>93</v>
      </c>
      <c r="C642" s="38" t="s">
        <v>1633</v>
      </c>
      <c r="D642" s="38">
        <v>35541016</v>
      </c>
      <c r="E642" s="39" t="s">
        <v>1634</v>
      </c>
      <c r="F642" s="38">
        <v>162159</v>
      </c>
      <c r="G642" s="39" t="s">
        <v>32</v>
      </c>
      <c r="H642" s="38" t="s">
        <v>672</v>
      </c>
      <c r="I642" s="39" t="s">
        <v>1059</v>
      </c>
      <c r="J642" s="39" t="s">
        <v>1604</v>
      </c>
      <c r="K642" s="39" t="s">
        <v>1647</v>
      </c>
      <c r="L642" s="26" t="b">
        <f t="shared" si="84"/>
        <v>0</v>
      </c>
      <c r="M642" s="41"/>
      <c r="N642" s="42">
        <v>36</v>
      </c>
      <c r="O642" s="28">
        <v>1</v>
      </c>
      <c r="P642" s="43">
        <f t="shared" si="87"/>
        <v>37</v>
      </c>
      <c r="Q642" s="44">
        <v>70</v>
      </c>
      <c r="R642" s="45">
        <v>0</v>
      </c>
      <c r="S642" s="32">
        <f t="shared" si="88"/>
        <v>31080</v>
      </c>
      <c r="T642" s="33">
        <f t="shared" si="85"/>
        <v>11251</v>
      </c>
      <c r="U642" s="34">
        <f t="shared" si="89"/>
        <v>42331</v>
      </c>
      <c r="V642" s="35">
        <f t="shared" si="90"/>
        <v>0</v>
      </c>
      <c r="W642" s="35">
        <f t="shared" si="86"/>
        <v>0</v>
      </c>
      <c r="X642" s="36">
        <f t="shared" si="92"/>
        <v>0</v>
      </c>
      <c r="Y642" s="37">
        <f t="shared" si="91"/>
        <v>42331</v>
      </c>
    </row>
    <row r="643" spans="1:25" s="2" customFormat="1" x14ac:dyDescent="0.25">
      <c r="A643" s="40" t="s">
        <v>672</v>
      </c>
      <c r="B643" s="38" t="s">
        <v>93</v>
      </c>
      <c r="C643" s="38" t="s">
        <v>1633</v>
      </c>
      <c r="D643" s="38">
        <v>35541016</v>
      </c>
      <c r="E643" s="39" t="s">
        <v>1634</v>
      </c>
      <c r="F643" s="38">
        <v>162574</v>
      </c>
      <c r="G643" s="39" t="s">
        <v>1648</v>
      </c>
      <c r="H643" s="38" t="s">
        <v>672</v>
      </c>
      <c r="I643" s="39" t="s">
        <v>1059</v>
      </c>
      <c r="J643" s="39" t="s">
        <v>1618</v>
      </c>
      <c r="K643" s="39" t="s">
        <v>1649</v>
      </c>
      <c r="L643" s="26" t="b">
        <f t="shared" si="84"/>
        <v>0</v>
      </c>
      <c r="M643" s="41"/>
      <c r="N643" s="42">
        <v>29.7</v>
      </c>
      <c r="O643" s="28">
        <v>0.3</v>
      </c>
      <c r="P643" s="43">
        <f t="shared" si="87"/>
        <v>30</v>
      </c>
      <c r="Q643" s="44">
        <v>70</v>
      </c>
      <c r="R643" s="45">
        <v>0</v>
      </c>
      <c r="S643" s="32">
        <f t="shared" si="88"/>
        <v>25200</v>
      </c>
      <c r="T643" s="33">
        <f t="shared" si="85"/>
        <v>9122</v>
      </c>
      <c r="U643" s="34">
        <f t="shared" si="89"/>
        <v>34322</v>
      </c>
      <c r="V643" s="35">
        <f t="shared" si="90"/>
        <v>0</v>
      </c>
      <c r="W643" s="35">
        <f t="shared" si="86"/>
        <v>0</v>
      </c>
      <c r="X643" s="36">
        <f t="shared" si="92"/>
        <v>0</v>
      </c>
      <c r="Y643" s="37">
        <f t="shared" si="91"/>
        <v>34322</v>
      </c>
    </row>
    <row r="644" spans="1:25" s="2" customFormat="1" x14ac:dyDescent="0.25">
      <c r="A644" s="40" t="s">
        <v>672</v>
      </c>
      <c r="B644" s="38" t="s">
        <v>93</v>
      </c>
      <c r="C644" s="38" t="s">
        <v>1633</v>
      </c>
      <c r="D644" s="38">
        <v>35541016</v>
      </c>
      <c r="E644" s="39" t="s">
        <v>1634</v>
      </c>
      <c r="F644" s="38">
        <v>398900</v>
      </c>
      <c r="G644" s="39" t="s">
        <v>32</v>
      </c>
      <c r="H644" s="38" t="s">
        <v>672</v>
      </c>
      <c r="I644" s="39" t="s">
        <v>1622</v>
      </c>
      <c r="J644" s="39" t="s">
        <v>1623</v>
      </c>
      <c r="K644" s="39" t="s">
        <v>1650</v>
      </c>
      <c r="L644" s="26" t="b">
        <f t="shared" si="84"/>
        <v>0</v>
      </c>
      <c r="M644" s="41"/>
      <c r="N644" s="42">
        <v>48.8</v>
      </c>
      <c r="O644" s="28">
        <v>0.4</v>
      </c>
      <c r="P644" s="43">
        <f t="shared" si="87"/>
        <v>49.199999999999996</v>
      </c>
      <c r="Q644" s="44">
        <v>70</v>
      </c>
      <c r="R644" s="45">
        <v>0</v>
      </c>
      <c r="S644" s="32">
        <f t="shared" si="88"/>
        <v>41328</v>
      </c>
      <c r="T644" s="33">
        <f t="shared" si="85"/>
        <v>14961</v>
      </c>
      <c r="U644" s="34">
        <f t="shared" si="89"/>
        <v>56289</v>
      </c>
      <c r="V644" s="35">
        <f t="shared" si="90"/>
        <v>0</v>
      </c>
      <c r="W644" s="35">
        <f t="shared" si="86"/>
        <v>0</v>
      </c>
      <c r="X644" s="36">
        <f t="shared" si="92"/>
        <v>0</v>
      </c>
      <c r="Y644" s="37">
        <f t="shared" si="91"/>
        <v>56289</v>
      </c>
    </row>
    <row r="645" spans="1:25" s="2" customFormat="1" x14ac:dyDescent="0.25">
      <c r="A645" s="40" t="s">
        <v>672</v>
      </c>
      <c r="B645" s="38" t="s">
        <v>93</v>
      </c>
      <c r="C645" s="38" t="s">
        <v>1633</v>
      </c>
      <c r="D645" s="38">
        <v>35541016</v>
      </c>
      <c r="E645" s="39" t="s">
        <v>1634</v>
      </c>
      <c r="F645" s="38">
        <v>521965</v>
      </c>
      <c r="G645" s="39" t="s">
        <v>1651</v>
      </c>
      <c r="H645" s="38" t="s">
        <v>672</v>
      </c>
      <c r="I645" s="39" t="s">
        <v>1622</v>
      </c>
      <c r="J645" s="39" t="s">
        <v>1623</v>
      </c>
      <c r="K645" s="39" t="s">
        <v>1652</v>
      </c>
      <c r="L645" s="26" t="b">
        <f t="shared" ref="L645:L708" si="93">F645=D645</f>
        <v>0</v>
      </c>
      <c r="M645" s="41"/>
      <c r="N645" s="42">
        <v>50.3</v>
      </c>
      <c r="O645" s="28">
        <v>1</v>
      </c>
      <c r="P645" s="43">
        <f t="shared" si="87"/>
        <v>51.3</v>
      </c>
      <c r="Q645" s="44">
        <v>70</v>
      </c>
      <c r="R645" s="45">
        <v>0</v>
      </c>
      <c r="S645" s="32">
        <f t="shared" si="88"/>
        <v>43092</v>
      </c>
      <c r="T645" s="33">
        <f t="shared" ref="T645:T708" si="94">ROUND(S645*IF(B645="K",0.3595,0.362),0)</f>
        <v>15599</v>
      </c>
      <c r="U645" s="34">
        <f t="shared" si="89"/>
        <v>58691</v>
      </c>
      <c r="V645" s="35">
        <f t="shared" si="90"/>
        <v>0</v>
      </c>
      <c r="W645" s="35">
        <f t="shared" ref="W645:W708" si="95">ROUND(V645*IF(B645="K",0.3595,0.362),0)</f>
        <v>0</v>
      </c>
      <c r="X645" s="36">
        <f t="shared" si="92"/>
        <v>0</v>
      </c>
      <c r="Y645" s="37">
        <f t="shared" si="91"/>
        <v>58691</v>
      </c>
    </row>
    <row r="646" spans="1:25" s="2" customFormat="1" x14ac:dyDescent="0.25">
      <c r="A646" s="40" t="s">
        <v>672</v>
      </c>
      <c r="B646" s="38" t="s">
        <v>93</v>
      </c>
      <c r="C646" s="38" t="s">
        <v>1633</v>
      </c>
      <c r="D646" s="38">
        <v>35541016</v>
      </c>
      <c r="E646" s="39" t="s">
        <v>1634</v>
      </c>
      <c r="F646" s="38">
        <v>598071</v>
      </c>
      <c r="G646" s="39" t="s">
        <v>32</v>
      </c>
      <c r="H646" s="38" t="s">
        <v>672</v>
      </c>
      <c r="I646" s="39" t="s">
        <v>1059</v>
      </c>
      <c r="J646" s="39" t="s">
        <v>1616</v>
      </c>
      <c r="K646" s="39" t="s">
        <v>1653</v>
      </c>
      <c r="L646" s="26" t="b">
        <f t="shared" si="93"/>
        <v>0</v>
      </c>
      <c r="M646" s="41"/>
      <c r="N646" s="42">
        <v>38.5</v>
      </c>
      <c r="O646" s="28">
        <v>1</v>
      </c>
      <c r="P646" s="43">
        <f t="shared" ref="P646:P709" si="96">N646+O646</f>
        <v>39.5</v>
      </c>
      <c r="Q646" s="44">
        <v>70</v>
      </c>
      <c r="R646" s="45">
        <v>0</v>
      </c>
      <c r="S646" s="32">
        <f t="shared" si="88"/>
        <v>33180</v>
      </c>
      <c r="T646" s="33">
        <f t="shared" si="94"/>
        <v>12011</v>
      </c>
      <c r="U646" s="34">
        <f t="shared" si="89"/>
        <v>45191</v>
      </c>
      <c r="V646" s="35">
        <f t="shared" si="90"/>
        <v>0</v>
      </c>
      <c r="W646" s="35">
        <f t="shared" si="95"/>
        <v>0</v>
      </c>
      <c r="X646" s="36">
        <f t="shared" si="92"/>
        <v>0</v>
      </c>
      <c r="Y646" s="37">
        <f t="shared" si="91"/>
        <v>45191</v>
      </c>
    </row>
    <row r="647" spans="1:25" s="2" customFormat="1" x14ac:dyDescent="0.25">
      <c r="A647" s="40" t="s">
        <v>672</v>
      </c>
      <c r="B647" s="38" t="s">
        <v>93</v>
      </c>
      <c r="C647" s="38" t="s">
        <v>1633</v>
      </c>
      <c r="D647" s="38">
        <v>35541016</v>
      </c>
      <c r="E647" s="39" t="s">
        <v>1634</v>
      </c>
      <c r="F647" s="38">
        <v>606758</v>
      </c>
      <c r="G647" s="39" t="s">
        <v>110</v>
      </c>
      <c r="H647" s="38" t="s">
        <v>672</v>
      </c>
      <c r="I647" s="39" t="s">
        <v>1059</v>
      </c>
      <c r="J647" s="39" t="s">
        <v>1616</v>
      </c>
      <c r="K647" s="39" t="s">
        <v>1654</v>
      </c>
      <c r="L647" s="26" t="b">
        <f t="shared" si="93"/>
        <v>0</v>
      </c>
      <c r="M647" s="41"/>
      <c r="N647" s="42">
        <v>46.4</v>
      </c>
      <c r="O647" s="28">
        <v>1</v>
      </c>
      <c r="P647" s="43">
        <f t="shared" si="96"/>
        <v>47.4</v>
      </c>
      <c r="Q647" s="44">
        <v>70</v>
      </c>
      <c r="R647" s="45">
        <v>0</v>
      </c>
      <c r="S647" s="32">
        <f t="shared" ref="S647:S710" si="97">ROUND(P647*Q647*12,0)</f>
        <v>39816</v>
      </c>
      <c r="T647" s="33">
        <f t="shared" si="94"/>
        <v>14413</v>
      </c>
      <c r="U647" s="34">
        <f t="shared" ref="U647:U710" si="98">S647+T647</f>
        <v>54229</v>
      </c>
      <c r="V647" s="35">
        <f t="shared" ref="V647:V710" si="99">ROUND(P647*R647*12,0)</f>
        <v>0</v>
      </c>
      <c r="W647" s="35">
        <f t="shared" si="95"/>
        <v>0</v>
      </c>
      <c r="X647" s="36">
        <f t="shared" si="92"/>
        <v>0</v>
      </c>
      <c r="Y647" s="37">
        <f t="shared" ref="Y647:Y710" si="100">U647+X647</f>
        <v>54229</v>
      </c>
    </row>
    <row r="648" spans="1:25" s="2" customFormat="1" x14ac:dyDescent="0.25">
      <c r="A648" s="40" t="s">
        <v>672</v>
      </c>
      <c r="B648" s="38" t="s">
        <v>93</v>
      </c>
      <c r="C648" s="38" t="s">
        <v>1633</v>
      </c>
      <c r="D648" s="38">
        <v>35541016</v>
      </c>
      <c r="E648" s="39" t="s">
        <v>1634</v>
      </c>
      <c r="F648" s="38">
        <v>606766</v>
      </c>
      <c r="G648" s="39" t="s">
        <v>110</v>
      </c>
      <c r="H648" s="38" t="s">
        <v>672</v>
      </c>
      <c r="I648" s="39" t="s">
        <v>673</v>
      </c>
      <c r="J648" s="39" t="s">
        <v>674</v>
      </c>
      <c r="K648" s="39" t="s">
        <v>1655</v>
      </c>
      <c r="L648" s="26" t="b">
        <f t="shared" si="93"/>
        <v>0</v>
      </c>
      <c r="M648" s="41"/>
      <c r="N648" s="42">
        <v>38</v>
      </c>
      <c r="O648" s="28">
        <v>0.5</v>
      </c>
      <c r="P648" s="43">
        <f t="shared" si="96"/>
        <v>38.5</v>
      </c>
      <c r="Q648" s="44">
        <v>70</v>
      </c>
      <c r="R648" s="45">
        <v>0</v>
      </c>
      <c r="S648" s="32">
        <f t="shared" si="97"/>
        <v>32340</v>
      </c>
      <c r="T648" s="33">
        <f t="shared" si="94"/>
        <v>11707</v>
      </c>
      <c r="U648" s="34">
        <f t="shared" si="98"/>
        <v>44047</v>
      </c>
      <c r="V648" s="35">
        <f t="shared" si="99"/>
        <v>0</v>
      </c>
      <c r="W648" s="35">
        <f t="shared" si="95"/>
        <v>0</v>
      </c>
      <c r="X648" s="36">
        <f t="shared" si="92"/>
        <v>0</v>
      </c>
      <c r="Y648" s="37">
        <f t="shared" si="100"/>
        <v>44047</v>
      </c>
    </row>
    <row r="649" spans="1:25" s="2" customFormat="1" x14ac:dyDescent="0.25">
      <c r="A649" s="40" t="s">
        <v>672</v>
      </c>
      <c r="B649" s="38" t="s">
        <v>93</v>
      </c>
      <c r="C649" s="38" t="s">
        <v>1633</v>
      </c>
      <c r="D649" s="38">
        <v>35541016</v>
      </c>
      <c r="E649" s="39" t="s">
        <v>1634</v>
      </c>
      <c r="F649" s="38">
        <v>893331</v>
      </c>
      <c r="G649" s="39" t="s">
        <v>126</v>
      </c>
      <c r="H649" s="38" t="s">
        <v>672</v>
      </c>
      <c r="I649" s="39" t="s">
        <v>1059</v>
      </c>
      <c r="J649" s="39" t="s">
        <v>1616</v>
      </c>
      <c r="K649" s="39" t="s">
        <v>1656</v>
      </c>
      <c r="L649" s="26" t="b">
        <f t="shared" si="93"/>
        <v>0</v>
      </c>
      <c r="M649" s="41"/>
      <c r="N649" s="42">
        <v>61</v>
      </c>
      <c r="O649" s="28">
        <v>1</v>
      </c>
      <c r="P649" s="43">
        <f t="shared" si="96"/>
        <v>62</v>
      </c>
      <c r="Q649" s="44">
        <v>70</v>
      </c>
      <c r="R649" s="45">
        <v>0</v>
      </c>
      <c r="S649" s="32">
        <f t="shared" si="97"/>
        <v>52080</v>
      </c>
      <c r="T649" s="33">
        <f t="shared" si="94"/>
        <v>18853</v>
      </c>
      <c r="U649" s="34">
        <f t="shared" si="98"/>
        <v>70933</v>
      </c>
      <c r="V649" s="35">
        <f t="shared" si="99"/>
        <v>0</v>
      </c>
      <c r="W649" s="35">
        <f t="shared" si="95"/>
        <v>0</v>
      </c>
      <c r="X649" s="36">
        <f t="shared" si="92"/>
        <v>0</v>
      </c>
      <c r="Y649" s="37">
        <f t="shared" si="100"/>
        <v>70933</v>
      </c>
    </row>
    <row r="650" spans="1:25" s="2" customFormat="1" x14ac:dyDescent="0.25">
      <c r="A650" s="40" t="s">
        <v>672</v>
      </c>
      <c r="B650" s="38" t="s">
        <v>93</v>
      </c>
      <c r="C650" s="38" t="s">
        <v>1633</v>
      </c>
      <c r="D650" s="38">
        <v>35541016</v>
      </c>
      <c r="E650" s="39" t="s">
        <v>1634</v>
      </c>
      <c r="F650" s="38">
        <v>893340</v>
      </c>
      <c r="G650" s="39" t="s">
        <v>120</v>
      </c>
      <c r="H650" s="38" t="s">
        <v>672</v>
      </c>
      <c r="I650" s="39" t="s">
        <v>1059</v>
      </c>
      <c r="J650" s="39" t="s">
        <v>1616</v>
      </c>
      <c r="K650" s="39" t="s">
        <v>1636</v>
      </c>
      <c r="L650" s="26" t="b">
        <f t="shared" si="93"/>
        <v>0</v>
      </c>
      <c r="M650" s="41"/>
      <c r="N650" s="42">
        <v>83.8</v>
      </c>
      <c r="O650" s="28">
        <v>0</v>
      </c>
      <c r="P650" s="43">
        <f t="shared" si="96"/>
        <v>83.8</v>
      </c>
      <c r="Q650" s="44">
        <v>70</v>
      </c>
      <c r="R650" s="45">
        <v>0</v>
      </c>
      <c r="S650" s="32">
        <f t="shared" si="97"/>
        <v>70392</v>
      </c>
      <c r="T650" s="33">
        <f t="shared" si="94"/>
        <v>25482</v>
      </c>
      <c r="U650" s="34">
        <f t="shared" si="98"/>
        <v>95874</v>
      </c>
      <c r="V650" s="35">
        <f t="shared" si="99"/>
        <v>0</v>
      </c>
      <c r="W650" s="35">
        <f t="shared" si="95"/>
        <v>0</v>
      </c>
      <c r="X650" s="36">
        <f t="shared" si="92"/>
        <v>0</v>
      </c>
      <c r="Y650" s="37">
        <f t="shared" si="100"/>
        <v>95874</v>
      </c>
    </row>
    <row r="651" spans="1:25" s="2" customFormat="1" x14ac:dyDescent="0.25">
      <c r="A651" s="40" t="s">
        <v>672</v>
      </c>
      <c r="B651" s="38" t="s">
        <v>93</v>
      </c>
      <c r="C651" s="38" t="s">
        <v>1633</v>
      </c>
      <c r="D651" s="38">
        <v>35541016</v>
      </c>
      <c r="E651" s="39" t="s">
        <v>1634</v>
      </c>
      <c r="F651" s="38">
        <v>17050367</v>
      </c>
      <c r="G651" s="39" t="s">
        <v>1657</v>
      </c>
      <c r="H651" s="38" t="s">
        <v>672</v>
      </c>
      <c r="I651" s="39" t="s">
        <v>1622</v>
      </c>
      <c r="J651" s="39" t="s">
        <v>1658</v>
      </c>
      <c r="K651" s="39" t="s">
        <v>1659</v>
      </c>
      <c r="L651" s="26" t="b">
        <f t="shared" si="93"/>
        <v>0</v>
      </c>
      <c r="M651" s="41"/>
      <c r="N651" s="42">
        <v>48.1</v>
      </c>
      <c r="O651" s="28">
        <v>1</v>
      </c>
      <c r="P651" s="43">
        <f t="shared" si="96"/>
        <v>49.1</v>
      </c>
      <c r="Q651" s="44">
        <v>70</v>
      </c>
      <c r="R651" s="45">
        <v>0</v>
      </c>
      <c r="S651" s="32">
        <f t="shared" si="97"/>
        <v>41244</v>
      </c>
      <c r="T651" s="33">
        <f t="shared" si="94"/>
        <v>14930</v>
      </c>
      <c r="U651" s="34">
        <f t="shared" si="98"/>
        <v>56174</v>
      </c>
      <c r="V651" s="35">
        <f t="shared" si="99"/>
        <v>0</v>
      </c>
      <c r="W651" s="35">
        <f t="shared" si="95"/>
        <v>0</v>
      </c>
      <c r="X651" s="36">
        <f t="shared" si="92"/>
        <v>0</v>
      </c>
      <c r="Y651" s="37">
        <f t="shared" si="100"/>
        <v>56174</v>
      </c>
    </row>
    <row r="652" spans="1:25" s="2" customFormat="1" x14ac:dyDescent="0.25">
      <c r="A652" s="40" t="s">
        <v>672</v>
      </c>
      <c r="B652" s="38" t="s">
        <v>93</v>
      </c>
      <c r="C652" s="38" t="s">
        <v>1633</v>
      </c>
      <c r="D652" s="38">
        <v>35541016</v>
      </c>
      <c r="E652" s="39" t="s">
        <v>1634</v>
      </c>
      <c r="F652" s="38">
        <v>17078407</v>
      </c>
      <c r="G652" s="39" t="s">
        <v>1275</v>
      </c>
      <c r="H652" s="38" t="s">
        <v>672</v>
      </c>
      <c r="I652" s="39" t="s">
        <v>1059</v>
      </c>
      <c r="J652" s="39" t="s">
        <v>1616</v>
      </c>
      <c r="K652" s="39" t="s">
        <v>1660</v>
      </c>
      <c r="L652" s="26" t="b">
        <f t="shared" si="93"/>
        <v>0</v>
      </c>
      <c r="M652" s="41"/>
      <c r="N652" s="42">
        <v>39.799999999999997</v>
      </c>
      <c r="O652" s="28">
        <v>1</v>
      </c>
      <c r="P652" s="43">
        <f t="shared" si="96"/>
        <v>40.799999999999997</v>
      </c>
      <c r="Q652" s="44">
        <v>70</v>
      </c>
      <c r="R652" s="45">
        <v>0</v>
      </c>
      <c r="S652" s="32">
        <f t="shared" si="97"/>
        <v>34272</v>
      </c>
      <c r="T652" s="33">
        <f t="shared" si="94"/>
        <v>12406</v>
      </c>
      <c r="U652" s="34">
        <f t="shared" si="98"/>
        <v>46678</v>
      </c>
      <c r="V652" s="35">
        <f t="shared" si="99"/>
        <v>0</v>
      </c>
      <c r="W652" s="35">
        <f t="shared" si="95"/>
        <v>0</v>
      </c>
      <c r="X652" s="36">
        <f t="shared" si="92"/>
        <v>0</v>
      </c>
      <c r="Y652" s="37">
        <f t="shared" si="100"/>
        <v>46678</v>
      </c>
    </row>
    <row r="653" spans="1:25" s="2" customFormat="1" x14ac:dyDescent="0.25">
      <c r="A653" s="40" t="s">
        <v>672</v>
      </c>
      <c r="B653" s="38" t="s">
        <v>93</v>
      </c>
      <c r="C653" s="38" t="s">
        <v>1633</v>
      </c>
      <c r="D653" s="38">
        <v>35541016</v>
      </c>
      <c r="E653" s="39" t="s">
        <v>1634</v>
      </c>
      <c r="F653" s="38">
        <v>17078423</v>
      </c>
      <c r="G653" s="39" t="s">
        <v>128</v>
      </c>
      <c r="H653" s="38" t="s">
        <v>672</v>
      </c>
      <c r="I653" s="39" t="s">
        <v>1059</v>
      </c>
      <c r="J653" s="39" t="s">
        <v>1616</v>
      </c>
      <c r="K653" s="39" t="s">
        <v>1661</v>
      </c>
      <c r="L653" s="26" t="b">
        <f t="shared" si="93"/>
        <v>0</v>
      </c>
      <c r="M653" s="41"/>
      <c r="N653" s="42">
        <v>30.5</v>
      </c>
      <c r="O653" s="28">
        <v>1.8</v>
      </c>
      <c r="P653" s="43">
        <f t="shared" si="96"/>
        <v>32.299999999999997</v>
      </c>
      <c r="Q653" s="44">
        <v>70</v>
      </c>
      <c r="R653" s="45">
        <v>0</v>
      </c>
      <c r="S653" s="32">
        <f t="shared" si="97"/>
        <v>27132</v>
      </c>
      <c r="T653" s="33">
        <f t="shared" si="94"/>
        <v>9822</v>
      </c>
      <c r="U653" s="34">
        <f t="shared" si="98"/>
        <v>36954</v>
      </c>
      <c r="V653" s="35">
        <f t="shared" si="99"/>
        <v>0</v>
      </c>
      <c r="W653" s="35">
        <f t="shared" si="95"/>
        <v>0</v>
      </c>
      <c r="X653" s="36">
        <f t="shared" si="92"/>
        <v>0</v>
      </c>
      <c r="Y653" s="37">
        <f t="shared" si="100"/>
        <v>36954</v>
      </c>
    </row>
    <row r="654" spans="1:25" s="2" customFormat="1" x14ac:dyDescent="0.25">
      <c r="A654" s="40" t="s">
        <v>672</v>
      </c>
      <c r="B654" s="38" t="s">
        <v>93</v>
      </c>
      <c r="C654" s="38" t="s">
        <v>1633</v>
      </c>
      <c r="D654" s="38">
        <v>35541016</v>
      </c>
      <c r="E654" s="39" t="s">
        <v>1634</v>
      </c>
      <c r="F654" s="38">
        <v>31946615</v>
      </c>
      <c r="G654" s="39" t="s">
        <v>158</v>
      </c>
      <c r="H654" s="38" t="s">
        <v>672</v>
      </c>
      <c r="I654" s="39" t="s">
        <v>1059</v>
      </c>
      <c r="J654" s="39" t="s">
        <v>1616</v>
      </c>
      <c r="K654" s="39" t="s">
        <v>1662</v>
      </c>
      <c r="L654" s="26" t="b">
        <f t="shared" si="93"/>
        <v>0</v>
      </c>
      <c r="M654" s="41"/>
      <c r="N654" s="42">
        <v>44.1</v>
      </c>
      <c r="O654" s="28">
        <v>1</v>
      </c>
      <c r="P654" s="43">
        <f t="shared" si="96"/>
        <v>45.1</v>
      </c>
      <c r="Q654" s="44">
        <v>70</v>
      </c>
      <c r="R654" s="45">
        <v>0</v>
      </c>
      <c r="S654" s="32">
        <f t="shared" si="97"/>
        <v>37884</v>
      </c>
      <c r="T654" s="33">
        <f t="shared" si="94"/>
        <v>13714</v>
      </c>
      <c r="U654" s="34">
        <f t="shared" si="98"/>
        <v>51598</v>
      </c>
      <c r="V654" s="35">
        <f t="shared" si="99"/>
        <v>0</v>
      </c>
      <c r="W654" s="35">
        <f t="shared" si="95"/>
        <v>0</v>
      </c>
      <c r="X654" s="36">
        <f t="shared" si="92"/>
        <v>0</v>
      </c>
      <c r="Y654" s="37">
        <f t="shared" si="100"/>
        <v>51598</v>
      </c>
    </row>
    <row r="655" spans="1:25" s="2" customFormat="1" x14ac:dyDescent="0.25">
      <c r="A655" s="40" t="s">
        <v>672</v>
      </c>
      <c r="B655" s="38" t="s">
        <v>93</v>
      </c>
      <c r="C655" s="38" t="s">
        <v>1633</v>
      </c>
      <c r="D655" s="38">
        <v>35541016</v>
      </c>
      <c r="E655" s="39" t="s">
        <v>1634</v>
      </c>
      <c r="F655" s="38">
        <v>31956688</v>
      </c>
      <c r="G655" s="39" t="s">
        <v>134</v>
      </c>
      <c r="H655" s="38" t="s">
        <v>672</v>
      </c>
      <c r="I655" s="39" t="s">
        <v>1059</v>
      </c>
      <c r="J655" s="39" t="s">
        <v>1060</v>
      </c>
      <c r="K655" s="39" t="s">
        <v>1663</v>
      </c>
      <c r="L655" s="26" t="b">
        <f t="shared" si="93"/>
        <v>0</v>
      </c>
      <c r="M655" s="41"/>
      <c r="N655" s="42">
        <v>16.5</v>
      </c>
      <c r="O655" s="28">
        <v>0.5</v>
      </c>
      <c r="P655" s="43">
        <f t="shared" si="96"/>
        <v>17</v>
      </c>
      <c r="Q655" s="44">
        <v>70</v>
      </c>
      <c r="R655" s="45">
        <v>0</v>
      </c>
      <c r="S655" s="32">
        <f t="shared" si="97"/>
        <v>14280</v>
      </c>
      <c r="T655" s="33">
        <f t="shared" si="94"/>
        <v>5169</v>
      </c>
      <c r="U655" s="34">
        <f t="shared" si="98"/>
        <v>19449</v>
      </c>
      <c r="V655" s="35">
        <f t="shared" si="99"/>
        <v>0</v>
      </c>
      <c r="W655" s="35">
        <f t="shared" si="95"/>
        <v>0</v>
      </c>
      <c r="X655" s="36">
        <f t="shared" si="92"/>
        <v>0</v>
      </c>
      <c r="Y655" s="37">
        <f t="shared" si="100"/>
        <v>19449</v>
      </c>
    </row>
    <row r="656" spans="1:25" s="2" customFormat="1" x14ac:dyDescent="0.25">
      <c r="A656" s="40" t="s">
        <v>672</v>
      </c>
      <c r="B656" s="38" t="s">
        <v>93</v>
      </c>
      <c r="C656" s="38" t="s">
        <v>1633</v>
      </c>
      <c r="D656" s="38">
        <v>35541016</v>
      </c>
      <c r="E656" s="39" t="s">
        <v>1634</v>
      </c>
      <c r="F656" s="38">
        <v>35570172</v>
      </c>
      <c r="G656" s="39" t="s">
        <v>1664</v>
      </c>
      <c r="H656" s="38" t="s">
        <v>672</v>
      </c>
      <c r="I656" s="39" t="s">
        <v>673</v>
      </c>
      <c r="J656" s="39" t="s">
        <v>674</v>
      </c>
      <c r="K656" s="39" t="s">
        <v>1665</v>
      </c>
      <c r="L656" s="26" t="b">
        <f t="shared" si="93"/>
        <v>0</v>
      </c>
      <c r="M656" s="41"/>
      <c r="N656" s="42">
        <v>38.700000000000003</v>
      </c>
      <c r="O656" s="28">
        <v>1</v>
      </c>
      <c r="P656" s="43">
        <f t="shared" si="96"/>
        <v>39.700000000000003</v>
      </c>
      <c r="Q656" s="44">
        <v>70</v>
      </c>
      <c r="R656" s="45">
        <v>0</v>
      </c>
      <c r="S656" s="32">
        <f t="shared" si="97"/>
        <v>33348</v>
      </c>
      <c r="T656" s="33">
        <f t="shared" si="94"/>
        <v>12072</v>
      </c>
      <c r="U656" s="34">
        <f t="shared" si="98"/>
        <v>45420</v>
      </c>
      <c r="V656" s="35">
        <f t="shared" si="99"/>
        <v>0</v>
      </c>
      <c r="W656" s="35">
        <f t="shared" si="95"/>
        <v>0</v>
      </c>
      <c r="X656" s="36">
        <f t="shared" si="92"/>
        <v>0</v>
      </c>
      <c r="Y656" s="37">
        <f t="shared" si="100"/>
        <v>45420</v>
      </c>
    </row>
    <row r="657" spans="1:25" s="2" customFormat="1" ht="45" x14ac:dyDescent="0.25">
      <c r="A657" s="40" t="s">
        <v>672</v>
      </c>
      <c r="B657" s="38" t="s">
        <v>93</v>
      </c>
      <c r="C657" s="38" t="s">
        <v>1633</v>
      </c>
      <c r="D657" s="38">
        <v>35541016</v>
      </c>
      <c r="E657" s="47" t="s">
        <v>1634</v>
      </c>
      <c r="F657" s="38">
        <v>54850541</v>
      </c>
      <c r="G657" s="48" t="s">
        <v>1666</v>
      </c>
      <c r="H657" s="38" t="s">
        <v>672</v>
      </c>
      <c r="I657" s="47" t="s">
        <v>1593</v>
      </c>
      <c r="J657" s="39" t="s">
        <v>1598</v>
      </c>
      <c r="K657" s="47" t="s">
        <v>1667</v>
      </c>
      <c r="L657" s="26" t="b">
        <f t="shared" si="93"/>
        <v>0</v>
      </c>
      <c r="M657" s="41"/>
      <c r="N657" s="42">
        <v>2</v>
      </c>
      <c r="O657" s="28">
        <v>0</v>
      </c>
      <c r="P657" s="43">
        <f t="shared" si="96"/>
        <v>2</v>
      </c>
      <c r="Q657" s="44">
        <v>70</v>
      </c>
      <c r="R657" s="45">
        <v>0</v>
      </c>
      <c r="S657" s="32">
        <f t="shared" si="97"/>
        <v>1680</v>
      </c>
      <c r="T657" s="33">
        <f t="shared" si="94"/>
        <v>608</v>
      </c>
      <c r="U657" s="34">
        <f t="shared" si="98"/>
        <v>2288</v>
      </c>
      <c r="V657" s="35">
        <f t="shared" si="99"/>
        <v>0</v>
      </c>
      <c r="W657" s="35">
        <f t="shared" si="95"/>
        <v>0</v>
      </c>
      <c r="X657" s="36">
        <f t="shared" si="92"/>
        <v>0</v>
      </c>
      <c r="Y657" s="37">
        <f t="shared" si="100"/>
        <v>2288</v>
      </c>
    </row>
    <row r="658" spans="1:25" s="2" customFormat="1" ht="30" x14ac:dyDescent="0.25">
      <c r="A658" s="40" t="s">
        <v>672</v>
      </c>
      <c r="B658" s="38" t="s">
        <v>93</v>
      </c>
      <c r="C658" s="38" t="s">
        <v>1633</v>
      </c>
      <c r="D658" s="38">
        <v>35541016</v>
      </c>
      <c r="E658" s="47" t="s">
        <v>1634</v>
      </c>
      <c r="F658" s="38">
        <v>57070377</v>
      </c>
      <c r="G658" s="48" t="s">
        <v>1668</v>
      </c>
      <c r="H658" s="38" t="s">
        <v>672</v>
      </c>
      <c r="I658" s="47" t="s">
        <v>673</v>
      </c>
      <c r="J658" s="47" t="s">
        <v>674</v>
      </c>
      <c r="K658" s="47" t="s">
        <v>1669</v>
      </c>
      <c r="L658" s="26" t="b">
        <f t="shared" si="93"/>
        <v>0</v>
      </c>
      <c r="M658" s="41"/>
      <c r="N658" s="42">
        <v>117.5</v>
      </c>
      <c r="O658" s="28">
        <v>0.3</v>
      </c>
      <c r="P658" s="43">
        <f t="shared" si="96"/>
        <v>117.8</v>
      </c>
      <c r="Q658" s="44">
        <v>70</v>
      </c>
      <c r="R658" s="45">
        <v>0</v>
      </c>
      <c r="S658" s="32">
        <f t="shared" si="97"/>
        <v>98952</v>
      </c>
      <c r="T658" s="33">
        <f t="shared" si="94"/>
        <v>35821</v>
      </c>
      <c r="U658" s="34">
        <f t="shared" si="98"/>
        <v>134773</v>
      </c>
      <c r="V658" s="35">
        <f t="shared" si="99"/>
        <v>0</v>
      </c>
      <c r="W658" s="35">
        <f t="shared" si="95"/>
        <v>0</v>
      </c>
      <c r="X658" s="36">
        <f t="shared" si="92"/>
        <v>0</v>
      </c>
      <c r="Y658" s="37">
        <f t="shared" si="100"/>
        <v>134773</v>
      </c>
    </row>
    <row r="659" spans="1:25" s="2" customFormat="1" x14ac:dyDescent="0.25">
      <c r="A659" s="40" t="s">
        <v>672</v>
      </c>
      <c r="B659" s="38" t="s">
        <v>180</v>
      </c>
      <c r="C659" s="38" t="s">
        <v>1670</v>
      </c>
      <c r="D659" s="38">
        <v>690937</v>
      </c>
      <c r="E659" s="39" t="s">
        <v>1671</v>
      </c>
      <c r="F659" s="38">
        <v>35540508</v>
      </c>
      <c r="G659" s="39" t="s">
        <v>188</v>
      </c>
      <c r="H659" s="38" t="s">
        <v>672</v>
      </c>
      <c r="I659" s="39" t="s">
        <v>673</v>
      </c>
      <c r="J659" s="39" t="s">
        <v>674</v>
      </c>
      <c r="K659" s="39" t="s">
        <v>1672</v>
      </c>
      <c r="L659" s="26" t="b">
        <f t="shared" si="93"/>
        <v>0</v>
      </c>
      <c r="M659" s="41"/>
      <c r="N659" s="42">
        <v>11.5</v>
      </c>
      <c r="O659" s="28">
        <v>0</v>
      </c>
      <c r="P659" s="43">
        <f t="shared" si="96"/>
        <v>11.5</v>
      </c>
      <c r="Q659" s="44">
        <v>70</v>
      </c>
      <c r="R659" s="45">
        <v>0</v>
      </c>
      <c r="S659" s="32">
        <f t="shared" si="97"/>
        <v>9660</v>
      </c>
      <c r="T659" s="33">
        <f t="shared" si="94"/>
        <v>3497</v>
      </c>
      <c r="U659" s="34">
        <f t="shared" si="98"/>
        <v>13157</v>
      </c>
      <c r="V659" s="35">
        <f t="shared" si="99"/>
        <v>0</v>
      </c>
      <c r="W659" s="35">
        <f t="shared" si="95"/>
        <v>0</v>
      </c>
      <c r="X659" s="36">
        <f t="shared" si="92"/>
        <v>0</v>
      </c>
      <c r="Y659" s="37">
        <f t="shared" si="100"/>
        <v>13157</v>
      </c>
    </row>
    <row r="660" spans="1:25" s="2" customFormat="1" x14ac:dyDescent="0.25">
      <c r="A660" s="40" t="s">
        <v>672</v>
      </c>
      <c r="B660" s="38" t="s">
        <v>180</v>
      </c>
      <c r="C660" s="38" t="s">
        <v>1670</v>
      </c>
      <c r="D660" s="38">
        <v>690937</v>
      </c>
      <c r="E660" s="39" t="s">
        <v>1671</v>
      </c>
      <c r="F660" s="38">
        <v>35540516</v>
      </c>
      <c r="G660" s="39" t="s">
        <v>188</v>
      </c>
      <c r="H660" s="38" t="s">
        <v>672</v>
      </c>
      <c r="I660" s="39" t="s">
        <v>673</v>
      </c>
      <c r="J660" s="39" t="s">
        <v>674</v>
      </c>
      <c r="K660" s="39" t="s">
        <v>1673</v>
      </c>
      <c r="L660" s="26" t="b">
        <f t="shared" si="93"/>
        <v>0</v>
      </c>
      <c r="M660" s="41"/>
      <c r="N660" s="42">
        <v>8.5</v>
      </c>
      <c r="O660" s="28">
        <v>0</v>
      </c>
      <c r="P660" s="43">
        <f t="shared" si="96"/>
        <v>8.5</v>
      </c>
      <c r="Q660" s="44">
        <v>70</v>
      </c>
      <c r="R660" s="45">
        <v>0</v>
      </c>
      <c r="S660" s="32">
        <f t="shared" si="97"/>
        <v>7140</v>
      </c>
      <c r="T660" s="33">
        <f t="shared" si="94"/>
        <v>2585</v>
      </c>
      <c r="U660" s="34">
        <f t="shared" si="98"/>
        <v>9725</v>
      </c>
      <c r="V660" s="35">
        <f t="shared" si="99"/>
        <v>0</v>
      </c>
      <c r="W660" s="35">
        <f t="shared" si="95"/>
        <v>0</v>
      </c>
      <c r="X660" s="36">
        <f t="shared" si="92"/>
        <v>0</v>
      </c>
      <c r="Y660" s="37">
        <f t="shared" si="100"/>
        <v>9725</v>
      </c>
    </row>
    <row r="661" spans="1:25" s="2" customFormat="1" x14ac:dyDescent="0.25">
      <c r="A661" s="40" t="s">
        <v>672</v>
      </c>
      <c r="B661" s="38" t="s">
        <v>180</v>
      </c>
      <c r="C661" s="38" t="s">
        <v>1670</v>
      </c>
      <c r="D661" s="38">
        <v>690937</v>
      </c>
      <c r="E661" s="39" t="s">
        <v>1671</v>
      </c>
      <c r="F661" s="38">
        <v>35540532</v>
      </c>
      <c r="G661" s="39" t="s">
        <v>188</v>
      </c>
      <c r="H661" s="38" t="s">
        <v>672</v>
      </c>
      <c r="I661" s="39" t="s">
        <v>673</v>
      </c>
      <c r="J661" s="39" t="s">
        <v>674</v>
      </c>
      <c r="K661" s="39" t="s">
        <v>1674</v>
      </c>
      <c r="L661" s="26" t="b">
        <f t="shared" si="93"/>
        <v>0</v>
      </c>
      <c r="M661" s="41"/>
      <c r="N661" s="42">
        <v>16</v>
      </c>
      <c r="O661" s="28">
        <v>0.5</v>
      </c>
      <c r="P661" s="43">
        <f t="shared" si="96"/>
        <v>16.5</v>
      </c>
      <c r="Q661" s="44">
        <v>70</v>
      </c>
      <c r="R661" s="45">
        <v>0</v>
      </c>
      <c r="S661" s="32">
        <f t="shared" si="97"/>
        <v>13860</v>
      </c>
      <c r="T661" s="33">
        <f t="shared" si="94"/>
        <v>5017</v>
      </c>
      <c r="U661" s="34">
        <f t="shared" si="98"/>
        <v>18877</v>
      </c>
      <c r="V661" s="35">
        <f t="shared" si="99"/>
        <v>0</v>
      </c>
      <c r="W661" s="35">
        <f t="shared" si="95"/>
        <v>0</v>
      </c>
      <c r="X661" s="36">
        <f t="shared" si="92"/>
        <v>0</v>
      </c>
      <c r="Y661" s="37">
        <f t="shared" si="100"/>
        <v>18877</v>
      </c>
    </row>
    <row r="662" spans="1:25" s="2" customFormat="1" x14ac:dyDescent="0.25">
      <c r="A662" s="40" t="s">
        <v>672</v>
      </c>
      <c r="B662" s="38" t="s">
        <v>180</v>
      </c>
      <c r="C662" s="38" t="s">
        <v>1670</v>
      </c>
      <c r="D662" s="38">
        <v>690937</v>
      </c>
      <c r="E662" s="39" t="s">
        <v>1671</v>
      </c>
      <c r="F662" s="38">
        <v>42245265</v>
      </c>
      <c r="G662" s="39" t="s">
        <v>359</v>
      </c>
      <c r="H662" s="38" t="s">
        <v>672</v>
      </c>
      <c r="I662" s="39" t="s">
        <v>673</v>
      </c>
      <c r="J662" s="39" t="s">
        <v>674</v>
      </c>
      <c r="K662" s="39" t="s">
        <v>1675</v>
      </c>
      <c r="L662" s="26" t="b">
        <f t="shared" si="93"/>
        <v>0</v>
      </c>
      <c r="M662" s="41"/>
      <c r="N662" s="42">
        <v>16</v>
      </c>
      <c r="O662" s="28">
        <v>0.5</v>
      </c>
      <c r="P662" s="43">
        <f t="shared" si="96"/>
        <v>16.5</v>
      </c>
      <c r="Q662" s="44">
        <v>70</v>
      </c>
      <c r="R662" s="45">
        <v>0</v>
      </c>
      <c r="S662" s="32">
        <f t="shared" si="97"/>
        <v>13860</v>
      </c>
      <c r="T662" s="33">
        <f t="shared" si="94"/>
        <v>5017</v>
      </c>
      <c r="U662" s="34">
        <f t="shared" si="98"/>
        <v>18877</v>
      </c>
      <c r="V662" s="35">
        <f t="shared" si="99"/>
        <v>0</v>
      </c>
      <c r="W662" s="35">
        <f t="shared" si="95"/>
        <v>0</v>
      </c>
      <c r="X662" s="36">
        <f t="shared" si="92"/>
        <v>0</v>
      </c>
      <c r="Y662" s="37">
        <f t="shared" si="100"/>
        <v>18877</v>
      </c>
    </row>
    <row r="663" spans="1:25" s="2" customFormat="1" x14ac:dyDescent="0.25">
      <c r="A663" s="40" t="s">
        <v>672</v>
      </c>
      <c r="B663" s="38" t="s">
        <v>180</v>
      </c>
      <c r="C663" s="38" t="s">
        <v>1670</v>
      </c>
      <c r="D663" s="38">
        <v>690937</v>
      </c>
      <c r="E663" s="39" t="s">
        <v>1671</v>
      </c>
      <c r="F663" s="38">
        <v>42245273</v>
      </c>
      <c r="G663" s="39" t="s">
        <v>188</v>
      </c>
      <c r="H663" s="38" t="s">
        <v>672</v>
      </c>
      <c r="I663" s="39" t="s">
        <v>673</v>
      </c>
      <c r="J663" s="39" t="s">
        <v>674</v>
      </c>
      <c r="K663" s="39" t="s">
        <v>1676</v>
      </c>
      <c r="L663" s="26" t="b">
        <f t="shared" si="93"/>
        <v>0</v>
      </c>
      <c r="M663" s="41"/>
      <c r="N663" s="42">
        <v>6</v>
      </c>
      <c r="O663" s="28">
        <v>0</v>
      </c>
      <c r="P663" s="43">
        <f t="shared" si="96"/>
        <v>6</v>
      </c>
      <c r="Q663" s="44">
        <v>70</v>
      </c>
      <c r="R663" s="45">
        <v>0</v>
      </c>
      <c r="S663" s="32">
        <f t="shared" si="97"/>
        <v>5040</v>
      </c>
      <c r="T663" s="33">
        <f t="shared" si="94"/>
        <v>1824</v>
      </c>
      <c r="U663" s="34">
        <f t="shared" si="98"/>
        <v>6864</v>
      </c>
      <c r="V663" s="35">
        <f t="shared" si="99"/>
        <v>0</v>
      </c>
      <c r="W663" s="35">
        <f t="shared" si="95"/>
        <v>0</v>
      </c>
      <c r="X663" s="36">
        <f t="shared" si="92"/>
        <v>0</v>
      </c>
      <c r="Y663" s="37">
        <f t="shared" si="100"/>
        <v>6864</v>
      </c>
    </row>
    <row r="664" spans="1:25" s="2" customFormat="1" x14ac:dyDescent="0.25">
      <c r="A664" s="40" t="s">
        <v>672</v>
      </c>
      <c r="B664" s="38" t="s">
        <v>180</v>
      </c>
      <c r="C664" s="38" t="s">
        <v>1670</v>
      </c>
      <c r="D664" s="38">
        <v>690937</v>
      </c>
      <c r="E664" s="39" t="s">
        <v>1671</v>
      </c>
      <c r="F664" s="38">
        <v>42245290</v>
      </c>
      <c r="G664" s="39" t="s">
        <v>188</v>
      </c>
      <c r="H664" s="38" t="s">
        <v>672</v>
      </c>
      <c r="I664" s="39" t="s">
        <v>673</v>
      </c>
      <c r="J664" s="39" t="s">
        <v>674</v>
      </c>
      <c r="K664" s="39" t="s">
        <v>1677</v>
      </c>
      <c r="L664" s="26" t="b">
        <f t="shared" si="93"/>
        <v>0</v>
      </c>
      <c r="M664" s="41"/>
      <c r="N664" s="42">
        <v>8.5</v>
      </c>
      <c r="O664" s="28">
        <v>0</v>
      </c>
      <c r="P664" s="43">
        <f t="shared" si="96"/>
        <v>8.5</v>
      </c>
      <c r="Q664" s="44">
        <v>70</v>
      </c>
      <c r="R664" s="45">
        <v>0</v>
      </c>
      <c r="S664" s="32">
        <f t="shared" si="97"/>
        <v>7140</v>
      </c>
      <c r="T664" s="33">
        <f t="shared" si="94"/>
        <v>2585</v>
      </c>
      <c r="U664" s="34">
        <f t="shared" si="98"/>
        <v>9725</v>
      </c>
      <c r="V664" s="35">
        <f t="shared" si="99"/>
        <v>0</v>
      </c>
      <c r="W664" s="35">
        <f t="shared" si="95"/>
        <v>0</v>
      </c>
      <c r="X664" s="36">
        <f t="shared" si="92"/>
        <v>0</v>
      </c>
      <c r="Y664" s="37">
        <f t="shared" si="100"/>
        <v>9725</v>
      </c>
    </row>
    <row r="665" spans="1:25" s="2" customFormat="1" x14ac:dyDescent="0.25">
      <c r="A665" s="40" t="s">
        <v>672</v>
      </c>
      <c r="B665" s="38" t="s">
        <v>180</v>
      </c>
      <c r="C665" s="38" t="s">
        <v>1678</v>
      </c>
      <c r="D665" s="38">
        <v>691135</v>
      </c>
      <c r="E665" s="39" t="s">
        <v>1679</v>
      </c>
      <c r="F665" s="38">
        <v>35542667</v>
      </c>
      <c r="G665" s="39" t="s">
        <v>188</v>
      </c>
      <c r="H665" s="38" t="s">
        <v>672</v>
      </c>
      <c r="I665" s="39" t="s">
        <v>1622</v>
      </c>
      <c r="J665" s="39" t="s">
        <v>1658</v>
      </c>
      <c r="K665" s="39" t="s">
        <v>1680</v>
      </c>
      <c r="L665" s="26" t="b">
        <f t="shared" si="93"/>
        <v>0</v>
      </c>
      <c r="M665" s="41"/>
      <c r="N665" s="42">
        <v>17</v>
      </c>
      <c r="O665" s="28">
        <v>0.5</v>
      </c>
      <c r="P665" s="43">
        <f t="shared" si="96"/>
        <v>17.5</v>
      </c>
      <c r="Q665" s="44">
        <v>70</v>
      </c>
      <c r="R665" s="45">
        <v>0</v>
      </c>
      <c r="S665" s="32">
        <f t="shared" si="97"/>
        <v>14700</v>
      </c>
      <c r="T665" s="33">
        <f t="shared" si="94"/>
        <v>5321</v>
      </c>
      <c r="U665" s="34">
        <f t="shared" si="98"/>
        <v>20021</v>
      </c>
      <c r="V665" s="35">
        <f t="shared" si="99"/>
        <v>0</v>
      </c>
      <c r="W665" s="35">
        <f t="shared" si="95"/>
        <v>0</v>
      </c>
      <c r="X665" s="36">
        <f t="shared" si="92"/>
        <v>0</v>
      </c>
      <c r="Y665" s="37">
        <f t="shared" si="100"/>
        <v>20021</v>
      </c>
    </row>
    <row r="666" spans="1:25" s="2" customFormat="1" x14ac:dyDescent="0.25">
      <c r="A666" s="40" t="s">
        <v>672</v>
      </c>
      <c r="B666" s="38" t="s">
        <v>180</v>
      </c>
      <c r="C666" s="38" t="s">
        <v>1678</v>
      </c>
      <c r="D666" s="38">
        <v>691135</v>
      </c>
      <c r="E666" s="39" t="s">
        <v>1679</v>
      </c>
      <c r="F666" s="38">
        <v>691135</v>
      </c>
      <c r="G666" s="39" t="s">
        <v>1679</v>
      </c>
      <c r="H666" s="38" t="s">
        <v>672</v>
      </c>
      <c r="I666" s="39" t="s">
        <v>1622</v>
      </c>
      <c r="J666" s="39" t="s">
        <v>1623</v>
      </c>
      <c r="K666" s="39" t="s">
        <v>1681</v>
      </c>
      <c r="L666" s="26" t="b">
        <f t="shared" si="93"/>
        <v>1</v>
      </c>
      <c r="M666" s="41"/>
      <c r="N666" s="42">
        <v>400</v>
      </c>
      <c r="O666" s="28">
        <v>6.5</v>
      </c>
      <c r="P666" s="43">
        <f t="shared" si="96"/>
        <v>406.5</v>
      </c>
      <c r="Q666" s="44">
        <v>70</v>
      </c>
      <c r="R666" s="45">
        <v>0</v>
      </c>
      <c r="S666" s="32">
        <f t="shared" si="97"/>
        <v>341460</v>
      </c>
      <c r="T666" s="33">
        <f t="shared" si="94"/>
        <v>123609</v>
      </c>
      <c r="U666" s="34">
        <f t="shared" si="98"/>
        <v>465069</v>
      </c>
      <c r="V666" s="35">
        <f t="shared" si="99"/>
        <v>0</v>
      </c>
      <c r="W666" s="35">
        <f t="shared" si="95"/>
        <v>0</v>
      </c>
      <c r="X666" s="36">
        <f t="shared" si="92"/>
        <v>0</v>
      </c>
      <c r="Y666" s="37">
        <f t="shared" si="100"/>
        <v>465069</v>
      </c>
    </row>
    <row r="667" spans="1:25" s="2" customFormat="1" x14ac:dyDescent="0.25">
      <c r="A667" s="40" t="s">
        <v>672</v>
      </c>
      <c r="B667" s="38" t="s">
        <v>180</v>
      </c>
      <c r="C667" s="38" t="s">
        <v>1678</v>
      </c>
      <c r="D667" s="38">
        <v>691135</v>
      </c>
      <c r="E667" s="39" t="s">
        <v>1679</v>
      </c>
      <c r="F667" s="38">
        <v>31263071</v>
      </c>
      <c r="G667" s="39" t="s">
        <v>207</v>
      </c>
      <c r="H667" s="38" t="s">
        <v>672</v>
      </c>
      <c r="I667" s="39" t="s">
        <v>1059</v>
      </c>
      <c r="J667" s="39" t="s">
        <v>1616</v>
      </c>
      <c r="K667" s="39" t="s">
        <v>1682</v>
      </c>
      <c r="L667" s="26" t="b">
        <f t="shared" si="93"/>
        <v>0</v>
      </c>
      <c r="M667" s="41"/>
      <c r="N667" s="42">
        <v>34.199999999999996</v>
      </c>
      <c r="O667" s="28">
        <v>0.5</v>
      </c>
      <c r="P667" s="43">
        <f t="shared" si="96"/>
        <v>34.699999999999996</v>
      </c>
      <c r="Q667" s="44">
        <v>70</v>
      </c>
      <c r="R667" s="45">
        <v>0</v>
      </c>
      <c r="S667" s="32">
        <f t="shared" si="97"/>
        <v>29148</v>
      </c>
      <c r="T667" s="33">
        <f t="shared" si="94"/>
        <v>10552</v>
      </c>
      <c r="U667" s="34">
        <f t="shared" si="98"/>
        <v>39700</v>
      </c>
      <c r="V667" s="35">
        <f t="shared" si="99"/>
        <v>0</v>
      </c>
      <c r="W667" s="35">
        <f t="shared" si="95"/>
        <v>0</v>
      </c>
      <c r="X667" s="36">
        <f t="shared" si="92"/>
        <v>0</v>
      </c>
      <c r="Y667" s="37">
        <f t="shared" si="100"/>
        <v>39700</v>
      </c>
    </row>
    <row r="668" spans="1:25" s="46" customFormat="1" x14ac:dyDescent="0.25">
      <c r="A668" s="40" t="s">
        <v>672</v>
      </c>
      <c r="B668" s="38" t="s">
        <v>180</v>
      </c>
      <c r="C668" s="38" t="s">
        <v>1678</v>
      </c>
      <c r="D668" s="38">
        <v>691135</v>
      </c>
      <c r="E668" s="39" t="s">
        <v>1679</v>
      </c>
      <c r="F668" s="38">
        <v>31263089</v>
      </c>
      <c r="G668" s="39" t="s">
        <v>207</v>
      </c>
      <c r="H668" s="38" t="s">
        <v>672</v>
      </c>
      <c r="I668" s="39" t="s">
        <v>1059</v>
      </c>
      <c r="J668" s="39" t="s">
        <v>1616</v>
      </c>
      <c r="K668" s="39" t="s">
        <v>1683</v>
      </c>
      <c r="L668" s="26" t="b">
        <f t="shared" si="93"/>
        <v>0</v>
      </c>
      <c r="M668" s="41"/>
      <c r="N668" s="42">
        <v>53.8</v>
      </c>
      <c r="O668" s="28">
        <v>1</v>
      </c>
      <c r="P668" s="43">
        <f t="shared" si="96"/>
        <v>54.8</v>
      </c>
      <c r="Q668" s="44">
        <v>70</v>
      </c>
      <c r="R668" s="45">
        <v>0</v>
      </c>
      <c r="S668" s="32">
        <f t="shared" si="97"/>
        <v>46032</v>
      </c>
      <c r="T668" s="33">
        <f t="shared" si="94"/>
        <v>16664</v>
      </c>
      <c r="U668" s="34">
        <f t="shared" si="98"/>
        <v>62696</v>
      </c>
      <c r="V668" s="35">
        <f t="shared" si="99"/>
        <v>0</v>
      </c>
      <c r="W668" s="35">
        <f t="shared" si="95"/>
        <v>0</v>
      </c>
      <c r="X668" s="36">
        <f t="shared" si="92"/>
        <v>0</v>
      </c>
      <c r="Y668" s="37">
        <f t="shared" si="100"/>
        <v>62696</v>
      </c>
    </row>
    <row r="669" spans="1:25" s="2" customFormat="1" x14ac:dyDescent="0.25">
      <c r="A669" s="40" t="s">
        <v>672</v>
      </c>
      <c r="B669" s="38" t="s">
        <v>180</v>
      </c>
      <c r="C669" s="38" t="s">
        <v>1678</v>
      </c>
      <c r="D669" s="38">
        <v>691135</v>
      </c>
      <c r="E669" s="39" t="s">
        <v>1679</v>
      </c>
      <c r="F669" s="38">
        <v>31263097</v>
      </c>
      <c r="G669" s="39" t="s">
        <v>207</v>
      </c>
      <c r="H669" s="38" t="s">
        <v>672</v>
      </c>
      <c r="I669" s="39" t="s">
        <v>1059</v>
      </c>
      <c r="J669" s="39" t="s">
        <v>1616</v>
      </c>
      <c r="K669" s="39" t="s">
        <v>1684</v>
      </c>
      <c r="L669" s="26" t="b">
        <f t="shared" si="93"/>
        <v>0</v>
      </c>
      <c r="M669" s="41"/>
      <c r="N669" s="42">
        <v>41.3</v>
      </c>
      <c r="O669" s="28">
        <v>1</v>
      </c>
      <c r="P669" s="43">
        <f t="shared" si="96"/>
        <v>42.3</v>
      </c>
      <c r="Q669" s="44">
        <v>70</v>
      </c>
      <c r="R669" s="45">
        <v>0</v>
      </c>
      <c r="S669" s="32">
        <f t="shared" si="97"/>
        <v>35532</v>
      </c>
      <c r="T669" s="33">
        <f t="shared" si="94"/>
        <v>12863</v>
      </c>
      <c r="U669" s="34">
        <f t="shared" si="98"/>
        <v>48395</v>
      </c>
      <c r="V669" s="35">
        <f t="shared" si="99"/>
        <v>0</v>
      </c>
      <c r="W669" s="35">
        <f t="shared" si="95"/>
        <v>0</v>
      </c>
      <c r="X669" s="36">
        <f t="shared" ref="X669:X732" si="101">V669+W669</f>
        <v>0</v>
      </c>
      <c r="Y669" s="37">
        <f t="shared" si="100"/>
        <v>48395</v>
      </c>
    </row>
    <row r="670" spans="1:25" s="2" customFormat="1" x14ac:dyDescent="0.25">
      <c r="A670" s="40" t="s">
        <v>672</v>
      </c>
      <c r="B670" s="38" t="s">
        <v>180</v>
      </c>
      <c r="C670" s="38" t="s">
        <v>1678</v>
      </c>
      <c r="D670" s="38">
        <v>691135</v>
      </c>
      <c r="E670" s="39" t="s">
        <v>1679</v>
      </c>
      <c r="F670" s="38">
        <v>31263101</v>
      </c>
      <c r="G670" s="39" t="s">
        <v>1685</v>
      </c>
      <c r="H670" s="38" t="s">
        <v>672</v>
      </c>
      <c r="I670" s="39" t="s">
        <v>1059</v>
      </c>
      <c r="J670" s="39" t="s">
        <v>1060</v>
      </c>
      <c r="K670" s="39" t="s">
        <v>1686</v>
      </c>
      <c r="L670" s="26" t="b">
        <f t="shared" si="93"/>
        <v>0</v>
      </c>
      <c r="M670" s="41"/>
      <c r="N670" s="42">
        <v>36</v>
      </c>
      <c r="O670" s="28">
        <v>1</v>
      </c>
      <c r="P670" s="43">
        <f t="shared" si="96"/>
        <v>37</v>
      </c>
      <c r="Q670" s="44">
        <v>70</v>
      </c>
      <c r="R670" s="45">
        <v>0</v>
      </c>
      <c r="S670" s="32">
        <f t="shared" si="97"/>
        <v>31080</v>
      </c>
      <c r="T670" s="33">
        <f t="shared" si="94"/>
        <v>11251</v>
      </c>
      <c r="U670" s="34">
        <f t="shared" si="98"/>
        <v>42331</v>
      </c>
      <c r="V670" s="35">
        <f t="shared" si="99"/>
        <v>0</v>
      </c>
      <c r="W670" s="35">
        <f t="shared" si="95"/>
        <v>0</v>
      </c>
      <c r="X670" s="36">
        <f t="shared" si="101"/>
        <v>0</v>
      </c>
      <c r="Y670" s="37">
        <f t="shared" si="100"/>
        <v>42331</v>
      </c>
    </row>
    <row r="671" spans="1:25" s="2" customFormat="1" x14ac:dyDescent="0.25">
      <c r="A671" s="40" t="s">
        <v>672</v>
      </c>
      <c r="B671" s="38" t="s">
        <v>180</v>
      </c>
      <c r="C671" s="38" t="s">
        <v>1678</v>
      </c>
      <c r="D671" s="38">
        <v>691135</v>
      </c>
      <c r="E671" s="39" t="s">
        <v>1679</v>
      </c>
      <c r="F671" s="38">
        <v>31263119</v>
      </c>
      <c r="G671" s="39" t="s">
        <v>207</v>
      </c>
      <c r="H671" s="38" t="s">
        <v>672</v>
      </c>
      <c r="I671" s="39" t="s">
        <v>1059</v>
      </c>
      <c r="J671" s="39" t="s">
        <v>1616</v>
      </c>
      <c r="K671" s="39" t="s">
        <v>1687</v>
      </c>
      <c r="L671" s="26" t="b">
        <f t="shared" si="93"/>
        <v>0</v>
      </c>
      <c r="M671" s="41"/>
      <c r="N671" s="42">
        <v>34</v>
      </c>
      <c r="O671" s="28">
        <v>1</v>
      </c>
      <c r="P671" s="43">
        <f t="shared" si="96"/>
        <v>35</v>
      </c>
      <c r="Q671" s="44">
        <v>70</v>
      </c>
      <c r="R671" s="45">
        <v>0</v>
      </c>
      <c r="S671" s="32">
        <f t="shared" si="97"/>
        <v>29400</v>
      </c>
      <c r="T671" s="33">
        <f t="shared" si="94"/>
        <v>10643</v>
      </c>
      <c r="U671" s="34">
        <f t="shared" si="98"/>
        <v>40043</v>
      </c>
      <c r="V671" s="35">
        <f t="shared" si="99"/>
        <v>0</v>
      </c>
      <c r="W671" s="35">
        <f t="shared" si="95"/>
        <v>0</v>
      </c>
      <c r="X671" s="36">
        <f t="shared" si="101"/>
        <v>0</v>
      </c>
      <c r="Y671" s="37">
        <f t="shared" si="100"/>
        <v>40043</v>
      </c>
    </row>
    <row r="672" spans="1:25" s="2" customFormat="1" x14ac:dyDescent="0.25">
      <c r="A672" s="40" t="s">
        <v>672</v>
      </c>
      <c r="B672" s="38" t="s">
        <v>180</v>
      </c>
      <c r="C672" s="38" t="s">
        <v>1678</v>
      </c>
      <c r="D672" s="38">
        <v>691135</v>
      </c>
      <c r="E672" s="39" t="s">
        <v>1679</v>
      </c>
      <c r="F672" s="38">
        <v>31263127</v>
      </c>
      <c r="G672" s="39" t="s">
        <v>207</v>
      </c>
      <c r="H672" s="38" t="s">
        <v>672</v>
      </c>
      <c r="I672" s="39" t="s">
        <v>1059</v>
      </c>
      <c r="J672" s="39" t="s">
        <v>1060</v>
      </c>
      <c r="K672" s="39" t="s">
        <v>1688</v>
      </c>
      <c r="L672" s="26" t="b">
        <f t="shared" si="93"/>
        <v>0</v>
      </c>
      <c r="M672" s="41"/>
      <c r="N672" s="42">
        <v>46.7</v>
      </c>
      <c r="O672" s="28">
        <v>1</v>
      </c>
      <c r="P672" s="43">
        <f t="shared" si="96"/>
        <v>47.7</v>
      </c>
      <c r="Q672" s="44">
        <v>70</v>
      </c>
      <c r="R672" s="45">
        <v>0</v>
      </c>
      <c r="S672" s="32">
        <f t="shared" si="97"/>
        <v>40068</v>
      </c>
      <c r="T672" s="33">
        <f t="shared" si="94"/>
        <v>14505</v>
      </c>
      <c r="U672" s="34">
        <f t="shared" si="98"/>
        <v>54573</v>
      </c>
      <c r="V672" s="35">
        <f t="shared" si="99"/>
        <v>0</v>
      </c>
      <c r="W672" s="35">
        <f t="shared" si="95"/>
        <v>0</v>
      </c>
      <c r="X672" s="36">
        <f t="shared" si="101"/>
        <v>0</v>
      </c>
      <c r="Y672" s="37">
        <f t="shared" si="100"/>
        <v>54573</v>
      </c>
    </row>
    <row r="673" spans="1:25" s="2" customFormat="1" x14ac:dyDescent="0.25">
      <c r="A673" s="40" t="s">
        <v>672</v>
      </c>
      <c r="B673" s="38" t="s">
        <v>180</v>
      </c>
      <c r="C673" s="38" t="s">
        <v>1678</v>
      </c>
      <c r="D673" s="38">
        <v>691135</v>
      </c>
      <c r="E673" s="39" t="s">
        <v>1679</v>
      </c>
      <c r="F673" s="38">
        <v>31263151</v>
      </c>
      <c r="G673" s="39" t="s">
        <v>207</v>
      </c>
      <c r="H673" s="38" t="s">
        <v>672</v>
      </c>
      <c r="I673" s="39" t="s">
        <v>1059</v>
      </c>
      <c r="J673" s="39" t="s">
        <v>1060</v>
      </c>
      <c r="K673" s="39" t="s">
        <v>1689</v>
      </c>
      <c r="L673" s="26" t="b">
        <f t="shared" si="93"/>
        <v>0</v>
      </c>
      <c r="M673" s="41"/>
      <c r="N673" s="42">
        <v>25.7</v>
      </c>
      <c r="O673" s="28">
        <v>0.5</v>
      </c>
      <c r="P673" s="43">
        <f t="shared" si="96"/>
        <v>26.2</v>
      </c>
      <c r="Q673" s="44">
        <v>70</v>
      </c>
      <c r="R673" s="45">
        <v>0</v>
      </c>
      <c r="S673" s="32">
        <f t="shared" si="97"/>
        <v>22008</v>
      </c>
      <c r="T673" s="33">
        <f t="shared" si="94"/>
        <v>7967</v>
      </c>
      <c r="U673" s="34">
        <f t="shared" si="98"/>
        <v>29975</v>
      </c>
      <c r="V673" s="35">
        <f t="shared" si="99"/>
        <v>0</v>
      </c>
      <c r="W673" s="35">
        <f t="shared" si="95"/>
        <v>0</v>
      </c>
      <c r="X673" s="36">
        <f t="shared" si="101"/>
        <v>0</v>
      </c>
      <c r="Y673" s="37">
        <f t="shared" si="100"/>
        <v>29975</v>
      </c>
    </row>
    <row r="674" spans="1:25" s="2" customFormat="1" x14ac:dyDescent="0.25">
      <c r="A674" s="40" t="s">
        <v>672</v>
      </c>
      <c r="B674" s="38" t="s">
        <v>180</v>
      </c>
      <c r="C674" s="38" t="s">
        <v>1678</v>
      </c>
      <c r="D674" s="38">
        <v>691135</v>
      </c>
      <c r="E674" s="39" t="s">
        <v>1679</v>
      </c>
      <c r="F674" s="38">
        <v>31263160</v>
      </c>
      <c r="G674" s="39" t="s">
        <v>207</v>
      </c>
      <c r="H674" s="38" t="s">
        <v>672</v>
      </c>
      <c r="I674" s="39" t="s">
        <v>1059</v>
      </c>
      <c r="J674" s="39" t="s">
        <v>1618</v>
      </c>
      <c r="K674" s="39" t="s">
        <v>1690</v>
      </c>
      <c r="L674" s="26" t="b">
        <f t="shared" si="93"/>
        <v>0</v>
      </c>
      <c r="M674" s="41"/>
      <c r="N674" s="42">
        <v>25.1</v>
      </c>
      <c r="O674" s="28">
        <v>0.5</v>
      </c>
      <c r="P674" s="43">
        <f t="shared" si="96"/>
        <v>25.6</v>
      </c>
      <c r="Q674" s="44">
        <v>70</v>
      </c>
      <c r="R674" s="45">
        <v>0</v>
      </c>
      <c r="S674" s="32">
        <f t="shared" si="97"/>
        <v>21504</v>
      </c>
      <c r="T674" s="33">
        <f t="shared" si="94"/>
        <v>7784</v>
      </c>
      <c r="U674" s="34">
        <f t="shared" si="98"/>
        <v>29288</v>
      </c>
      <c r="V674" s="35">
        <f t="shared" si="99"/>
        <v>0</v>
      </c>
      <c r="W674" s="35">
        <f t="shared" si="95"/>
        <v>0</v>
      </c>
      <c r="X674" s="36">
        <f t="shared" si="101"/>
        <v>0</v>
      </c>
      <c r="Y674" s="37">
        <f t="shared" si="100"/>
        <v>29288</v>
      </c>
    </row>
    <row r="675" spans="1:25" s="2" customFormat="1" x14ac:dyDescent="0.25">
      <c r="A675" s="40" t="s">
        <v>672</v>
      </c>
      <c r="B675" s="38" t="s">
        <v>180</v>
      </c>
      <c r="C675" s="38" t="s">
        <v>1678</v>
      </c>
      <c r="D675" s="38">
        <v>691135</v>
      </c>
      <c r="E675" s="39" t="s">
        <v>1679</v>
      </c>
      <c r="F675" s="38">
        <v>31985921</v>
      </c>
      <c r="G675" s="39" t="s">
        <v>207</v>
      </c>
      <c r="H675" s="38" t="s">
        <v>672</v>
      </c>
      <c r="I675" s="39" t="s">
        <v>1622</v>
      </c>
      <c r="J675" s="39" t="s">
        <v>1691</v>
      </c>
      <c r="K675" s="39" t="s">
        <v>1692</v>
      </c>
      <c r="L675" s="26" t="b">
        <f t="shared" si="93"/>
        <v>0</v>
      </c>
      <c r="M675" s="41"/>
      <c r="N675" s="42">
        <v>34.200000000000003</v>
      </c>
      <c r="O675" s="28">
        <v>1</v>
      </c>
      <c r="P675" s="43">
        <f t="shared" si="96"/>
        <v>35.200000000000003</v>
      </c>
      <c r="Q675" s="44">
        <v>70</v>
      </c>
      <c r="R675" s="45">
        <v>0</v>
      </c>
      <c r="S675" s="32">
        <f t="shared" si="97"/>
        <v>29568</v>
      </c>
      <c r="T675" s="33">
        <f t="shared" si="94"/>
        <v>10704</v>
      </c>
      <c r="U675" s="34">
        <f t="shared" si="98"/>
        <v>40272</v>
      </c>
      <c r="V675" s="35">
        <f t="shared" si="99"/>
        <v>0</v>
      </c>
      <c r="W675" s="35">
        <f t="shared" si="95"/>
        <v>0</v>
      </c>
      <c r="X675" s="36">
        <f t="shared" si="101"/>
        <v>0</v>
      </c>
      <c r="Y675" s="37">
        <f t="shared" si="100"/>
        <v>40272</v>
      </c>
    </row>
    <row r="676" spans="1:25" s="2" customFormat="1" x14ac:dyDescent="0.25">
      <c r="A676" s="40" t="s">
        <v>672</v>
      </c>
      <c r="B676" s="38" t="s">
        <v>180</v>
      </c>
      <c r="C676" s="38" t="s">
        <v>1678</v>
      </c>
      <c r="D676" s="38">
        <v>691135</v>
      </c>
      <c r="E676" s="39" t="s">
        <v>1679</v>
      </c>
      <c r="F676" s="38">
        <v>35540460</v>
      </c>
      <c r="G676" s="39" t="s">
        <v>207</v>
      </c>
      <c r="H676" s="38" t="s">
        <v>672</v>
      </c>
      <c r="I676" s="39" t="s">
        <v>673</v>
      </c>
      <c r="J676" s="39" t="s">
        <v>1693</v>
      </c>
      <c r="K676" s="39" t="s">
        <v>1694</v>
      </c>
      <c r="L676" s="26" t="b">
        <f t="shared" si="93"/>
        <v>0</v>
      </c>
      <c r="M676" s="41"/>
      <c r="N676" s="42">
        <v>29.2</v>
      </c>
      <c r="O676" s="28">
        <v>0</v>
      </c>
      <c r="P676" s="43">
        <f t="shared" si="96"/>
        <v>29.2</v>
      </c>
      <c r="Q676" s="44">
        <v>70</v>
      </c>
      <c r="R676" s="45">
        <v>0</v>
      </c>
      <c r="S676" s="32">
        <f t="shared" si="97"/>
        <v>24528</v>
      </c>
      <c r="T676" s="33">
        <f t="shared" si="94"/>
        <v>8879</v>
      </c>
      <c r="U676" s="34">
        <f t="shared" si="98"/>
        <v>33407</v>
      </c>
      <c r="V676" s="35">
        <f t="shared" si="99"/>
        <v>0</v>
      </c>
      <c r="W676" s="35">
        <f t="shared" si="95"/>
        <v>0</v>
      </c>
      <c r="X676" s="36">
        <f t="shared" si="101"/>
        <v>0</v>
      </c>
      <c r="Y676" s="37">
        <f t="shared" si="100"/>
        <v>33407</v>
      </c>
    </row>
    <row r="677" spans="1:25" s="46" customFormat="1" x14ac:dyDescent="0.25">
      <c r="A677" s="40" t="s">
        <v>672</v>
      </c>
      <c r="B677" s="38" t="s">
        <v>180</v>
      </c>
      <c r="C677" s="38" t="s">
        <v>1678</v>
      </c>
      <c r="D677" s="38">
        <v>691135</v>
      </c>
      <c r="E677" s="39" t="s">
        <v>1679</v>
      </c>
      <c r="F677" s="38">
        <v>35540478</v>
      </c>
      <c r="G677" s="39" t="s">
        <v>207</v>
      </c>
      <c r="H677" s="38" t="s">
        <v>672</v>
      </c>
      <c r="I677" s="39" t="s">
        <v>673</v>
      </c>
      <c r="J677" s="39" t="s">
        <v>674</v>
      </c>
      <c r="K677" s="39" t="s">
        <v>1695</v>
      </c>
      <c r="L677" s="26" t="b">
        <f t="shared" si="93"/>
        <v>0</v>
      </c>
      <c r="M677" s="41"/>
      <c r="N677" s="42">
        <v>51.8</v>
      </c>
      <c r="O677" s="28">
        <v>2.7</v>
      </c>
      <c r="P677" s="43">
        <f t="shared" si="96"/>
        <v>54.5</v>
      </c>
      <c r="Q677" s="44">
        <v>70</v>
      </c>
      <c r="R677" s="45">
        <v>0</v>
      </c>
      <c r="S677" s="32">
        <f t="shared" si="97"/>
        <v>45780</v>
      </c>
      <c r="T677" s="33">
        <f t="shared" si="94"/>
        <v>16572</v>
      </c>
      <c r="U677" s="34">
        <f t="shared" si="98"/>
        <v>62352</v>
      </c>
      <c r="V677" s="35">
        <f t="shared" si="99"/>
        <v>0</v>
      </c>
      <c r="W677" s="35">
        <f t="shared" si="95"/>
        <v>0</v>
      </c>
      <c r="X677" s="36">
        <f t="shared" si="101"/>
        <v>0</v>
      </c>
      <c r="Y677" s="37">
        <f t="shared" si="100"/>
        <v>62352</v>
      </c>
    </row>
    <row r="678" spans="1:25" s="2" customFormat="1" x14ac:dyDescent="0.25">
      <c r="A678" s="40" t="s">
        <v>672</v>
      </c>
      <c r="B678" s="38" t="s">
        <v>180</v>
      </c>
      <c r="C678" s="38" t="s">
        <v>1678</v>
      </c>
      <c r="D678" s="38">
        <v>691135</v>
      </c>
      <c r="E678" s="39" t="s">
        <v>1679</v>
      </c>
      <c r="F678" s="38">
        <v>35540486</v>
      </c>
      <c r="G678" s="39" t="s">
        <v>207</v>
      </c>
      <c r="H678" s="38" t="s">
        <v>672</v>
      </c>
      <c r="I678" s="39" t="s">
        <v>673</v>
      </c>
      <c r="J678" s="39" t="s">
        <v>1602</v>
      </c>
      <c r="K678" s="39" t="s">
        <v>1696</v>
      </c>
      <c r="L678" s="26" t="b">
        <f t="shared" si="93"/>
        <v>0</v>
      </c>
      <c r="M678" s="41"/>
      <c r="N678" s="42">
        <v>31.1</v>
      </c>
      <c r="O678" s="28">
        <v>1.5</v>
      </c>
      <c r="P678" s="43">
        <f t="shared" si="96"/>
        <v>32.6</v>
      </c>
      <c r="Q678" s="44">
        <v>70</v>
      </c>
      <c r="R678" s="45">
        <v>0</v>
      </c>
      <c r="S678" s="32">
        <f t="shared" si="97"/>
        <v>27384</v>
      </c>
      <c r="T678" s="33">
        <f t="shared" si="94"/>
        <v>9913</v>
      </c>
      <c r="U678" s="34">
        <f t="shared" si="98"/>
        <v>37297</v>
      </c>
      <c r="V678" s="35">
        <f t="shared" si="99"/>
        <v>0</v>
      </c>
      <c r="W678" s="35">
        <f t="shared" si="95"/>
        <v>0</v>
      </c>
      <c r="X678" s="36">
        <f t="shared" si="101"/>
        <v>0</v>
      </c>
      <c r="Y678" s="37">
        <f t="shared" si="100"/>
        <v>37297</v>
      </c>
    </row>
    <row r="679" spans="1:25" s="2" customFormat="1" x14ac:dyDescent="0.25">
      <c r="A679" s="40" t="s">
        <v>672</v>
      </c>
      <c r="B679" s="38" t="s">
        <v>180</v>
      </c>
      <c r="C679" s="38" t="s">
        <v>1678</v>
      </c>
      <c r="D679" s="38">
        <v>691135</v>
      </c>
      <c r="E679" s="39" t="s">
        <v>1679</v>
      </c>
      <c r="F679" s="38">
        <v>35540524</v>
      </c>
      <c r="G679" s="39" t="s">
        <v>188</v>
      </c>
      <c r="H679" s="38" t="s">
        <v>672</v>
      </c>
      <c r="I679" s="39" t="s">
        <v>673</v>
      </c>
      <c r="J679" s="39" t="s">
        <v>1693</v>
      </c>
      <c r="K679" s="39" t="s">
        <v>1697</v>
      </c>
      <c r="L679" s="26" t="b">
        <f t="shared" si="93"/>
        <v>0</v>
      </c>
      <c r="M679" s="41"/>
      <c r="N679" s="42">
        <v>7</v>
      </c>
      <c r="O679" s="28">
        <v>0</v>
      </c>
      <c r="P679" s="43">
        <f t="shared" si="96"/>
        <v>7</v>
      </c>
      <c r="Q679" s="44">
        <v>70</v>
      </c>
      <c r="R679" s="45">
        <v>0</v>
      </c>
      <c r="S679" s="32">
        <f t="shared" si="97"/>
        <v>5880</v>
      </c>
      <c r="T679" s="33">
        <f t="shared" si="94"/>
        <v>2129</v>
      </c>
      <c r="U679" s="34">
        <f t="shared" si="98"/>
        <v>8009</v>
      </c>
      <c r="V679" s="35">
        <f t="shared" si="99"/>
        <v>0</v>
      </c>
      <c r="W679" s="35">
        <f t="shared" si="95"/>
        <v>0</v>
      </c>
      <c r="X679" s="36">
        <f t="shared" si="101"/>
        <v>0</v>
      </c>
      <c r="Y679" s="37">
        <f t="shared" si="100"/>
        <v>8009</v>
      </c>
    </row>
    <row r="680" spans="1:25" s="2" customFormat="1" x14ac:dyDescent="0.25">
      <c r="A680" s="40" t="s">
        <v>672</v>
      </c>
      <c r="B680" s="38" t="s">
        <v>180</v>
      </c>
      <c r="C680" s="38" t="s">
        <v>1678</v>
      </c>
      <c r="D680" s="38">
        <v>691135</v>
      </c>
      <c r="E680" s="39" t="s">
        <v>1679</v>
      </c>
      <c r="F680" s="38">
        <v>35540559</v>
      </c>
      <c r="G680" s="39" t="s">
        <v>207</v>
      </c>
      <c r="H680" s="38" t="s">
        <v>672</v>
      </c>
      <c r="I680" s="39" t="s">
        <v>673</v>
      </c>
      <c r="J680" s="39" t="s">
        <v>1693</v>
      </c>
      <c r="K680" s="39" t="s">
        <v>1698</v>
      </c>
      <c r="L680" s="26" t="b">
        <f t="shared" si="93"/>
        <v>0</v>
      </c>
      <c r="M680" s="41"/>
      <c r="N680" s="42">
        <v>51.5</v>
      </c>
      <c r="O680" s="28">
        <v>1</v>
      </c>
      <c r="P680" s="43">
        <f t="shared" si="96"/>
        <v>52.5</v>
      </c>
      <c r="Q680" s="44">
        <v>70</v>
      </c>
      <c r="R680" s="45">
        <v>0</v>
      </c>
      <c r="S680" s="32">
        <f t="shared" si="97"/>
        <v>44100</v>
      </c>
      <c r="T680" s="33">
        <f t="shared" si="94"/>
        <v>15964</v>
      </c>
      <c r="U680" s="34">
        <f t="shared" si="98"/>
        <v>60064</v>
      </c>
      <c r="V680" s="35">
        <f t="shared" si="99"/>
        <v>0</v>
      </c>
      <c r="W680" s="35">
        <f t="shared" si="95"/>
        <v>0</v>
      </c>
      <c r="X680" s="36">
        <f t="shared" si="101"/>
        <v>0</v>
      </c>
      <c r="Y680" s="37">
        <f t="shared" si="100"/>
        <v>60064</v>
      </c>
    </row>
    <row r="681" spans="1:25" s="2" customFormat="1" x14ac:dyDescent="0.25">
      <c r="A681" s="40" t="s">
        <v>672</v>
      </c>
      <c r="B681" s="38" t="s">
        <v>180</v>
      </c>
      <c r="C681" s="38" t="s">
        <v>1678</v>
      </c>
      <c r="D681" s="38">
        <v>691135</v>
      </c>
      <c r="E681" s="39" t="s">
        <v>1679</v>
      </c>
      <c r="F681" s="38">
        <v>35540605</v>
      </c>
      <c r="G681" s="39" t="s">
        <v>207</v>
      </c>
      <c r="H681" s="38" t="s">
        <v>672</v>
      </c>
      <c r="I681" s="39" t="s">
        <v>673</v>
      </c>
      <c r="J681" s="39" t="s">
        <v>1602</v>
      </c>
      <c r="K681" s="39" t="s">
        <v>1699</v>
      </c>
      <c r="L681" s="26" t="b">
        <f t="shared" si="93"/>
        <v>0</v>
      </c>
      <c r="M681" s="41"/>
      <c r="N681" s="42">
        <v>55.1</v>
      </c>
      <c r="O681" s="28">
        <v>1</v>
      </c>
      <c r="P681" s="43">
        <f t="shared" si="96"/>
        <v>56.1</v>
      </c>
      <c r="Q681" s="44">
        <v>70</v>
      </c>
      <c r="R681" s="45">
        <v>0</v>
      </c>
      <c r="S681" s="32">
        <f t="shared" si="97"/>
        <v>47124</v>
      </c>
      <c r="T681" s="33">
        <f t="shared" si="94"/>
        <v>17059</v>
      </c>
      <c r="U681" s="34">
        <f t="shared" si="98"/>
        <v>64183</v>
      </c>
      <c r="V681" s="35">
        <f t="shared" si="99"/>
        <v>0</v>
      </c>
      <c r="W681" s="35">
        <f t="shared" si="95"/>
        <v>0</v>
      </c>
      <c r="X681" s="36">
        <f t="shared" si="101"/>
        <v>0</v>
      </c>
      <c r="Y681" s="37">
        <f t="shared" si="100"/>
        <v>64183</v>
      </c>
    </row>
    <row r="682" spans="1:25" s="2" customFormat="1" x14ac:dyDescent="0.25">
      <c r="A682" s="40" t="s">
        <v>672</v>
      </c>
      <c r="B682" s="38" t="s">
        <v>180</v>
      </c>
      <c r="C682" s="38" t="s">
        <v>1678</v>
      </c>
      <c r="D682" s="38">
        <v>691135</v>
      </c>
      <c r="E682" s="39" t="s">
        <v>1679</v>
      </c>
      <c r="F682" s="38">
        <v>35540613</v>
      </c>
      <c r="G682" s="39" t="s">
        <v>207</v>
      </c>
      <c r="H682" s="38" t="s">
        <v>672</v>
      </c>
      <c r="I682" s="39" t="s">
        <v>673</v>
      </c>
      <c r="J682" s="39" t="s">
        <v>1602</v>
      </c>
      <c r="K682" s="39" t="s">
        <v>1700</v>
      </c>
      <c r="L682" s="26" t="b">
        <f t="shared" si="93"/>
        <v>0</v>
      </c>
      <c r="M682" s="41"/>
      <c r="N682" s="42">
        <v>34.4</v>
      </c>
      <c r="O682" s="28">
        <v>0</v>
      </c>
      <c r="P682" s="43">
        <f t="shared" si="96"/>
        <v>34.4</v>
      </c>
      <c r="Q682" s="44">
        <v>70</v>
      </c>
      <c r="R682" s="45">
        <v>0</v>
      </c>
      <c r="S682" s="32">
        <f t="shared" si="97"/>
        <v>28896</v>
      </c>
      <c r="T682" s="33">
        <f t="shared" si="94"/>
        <v>10460</v>
      </c>
      <c r="U682" s="34">
        <f t="shared" si="98"/>
        <v>39356</v>
      </c>
      <c r="V682" s="35">
        <f t="shared" si="99"/>
        <v>0</v>
      </c>
      <c r="W682" s="35">
        <f t="shared" si="95"/>
        <v>0</v>
      </c>
      <c r="X682" s="36">
        <f t="shared" si="101"/>
        <v>0</v>
      </c>
      <c r="Y682" s="37">
        <f t="shared" si="100"/>
        <v>39356</v>
      </c>
    </row>
    <row r="683" spans="1:25" s="2" customFormat="1" x14ac:dyDescent="0.25">
      <c r="A683" s="40" t="s">
        <v>672</v>
      </c>
      <c r="B683" s="38" t="s">
        <v>180</v>
      </c>
      <c r="C683" s="38" t="s">
        <v>1678</v>
      </c>
      <c r="D683" s="38">
        <v>691135</v>
      </c>
      <c r="E683" s="39" t="s">
        <v>1679</v>
      </c>
      <c r="F683" s="38">
        <v>35540648</v>
      </c>
      <c r="G683" s="39" t="s">
        <v>207</v>
      </c>
      <c r="H683" s="38" t="s">
        <v>672</v>
      </c>
      <c r="I683" s="39" t="s">
        <v>673</v>
      </c>
      <c r="J683" s="39" t="s">
        <v>674</v>
      </c>
      <c r="K683" s="39" t="s">
        <v>1701</v>
      </c>
      <c r="L683" s="26" t="b">
        <f t="shared" si="93"/>
        <v>0</v>
      </c>
      <c r="M683" s="41"/>
      <c r="N683" s="42">
        <v>59.8</v>
      </c>
      <c r="O683" s="28">
        <v>2</v>
      </c>
      <c r="P683" s="43">
        <f t="shared" si="96"/>
        <v>61.8</v>
      </c>
      <c r="Q683" s="44">
        <v>70</v>
      </c>
      <c r="R683" s="45">
        <v>0</v>
      </c>
      <c r="S683" s="32">
        <f t="shared" si="97"/>
        <v>51912</v>
      </c>
      <c r="T683" s="33">
        <f t="shared" si="94"/>
        <v>18792</v>
      </c>
      <c r="U683" s="34">
        <f t="shared" si="98"/>
        <v>70704</v>
      </c>
      <c r="V683" s="35">
        <f t="shared" si="99"/>
        <v>0</v>
      </c>
      <c r="W683" s="35">
        <f t="shared" si="95"/>
        <v>0</v>
      </c>
      <c r="X683" s="36">
        <f t="shared" si="101"/>
        <v>0</v>
      </c>
      <c r="Y683" s="37">
        <f t="shared" si="100"/>
        <v>70704</v>
      </c>
    </row>
    <row r="684" spans="1:25" s="2" customFormat="1" x14ac:dyDescent="0.25">
      <c r="A684" s="40" t="s">
        <v>672</v>
      </c>
      <c r="B684" s="38" t="s">
        <v>180</v>
      </c>
      <c r="C684" s="38" t="s">
        <v>1678</v>
      </c>
      <c r="D684" s="38">
        <v>691135</v>
      </c>
      <c r="E684" s="39" t="s">
        <v>1679</v>
      </c>
      <c r="F684" s="38">
        <v>35542616</v>
      </c>
      <c r="G684" s="39" t="s">
        <v>1702</v>
      </c>
      <c r="H684" s="38" t="s">
        <v>672</v>
      </c>
      <c r="I684" s="39" t="s">
        <v>1622</v>
      </c>
      <c r="J684" s="39" t="s">
        <v>1691</v>
      </c>
      <c r="K684" s="39" t="s">
        <v>1703</v>
      </c>
      <c r="L684" s="26" t="b">
        <f t="shared" si="93"/>
        <v>0</v>
      </c>
      <c r="M684" s="41"/>
      <c r="N684" s="42">
        <v>41.3</v>
      </c>
      <c r="O684" s="28">
        <v>1</v>
      </c>
      <c r="P684" s="43">
        <f t="shared" si="96"/>
        <v>42.3</v>
      </c>
      <c r="Q684" s="44">
        <v>70</v>
      </c>
      <c r="R684" s="45">
        <v>0</v>
      </c>
      <c r="S684" s="32">
        <f t="shared" si="97"/>
        <v>35532</v>
      </c>
      <c r="T684" s="33">
        <f t="shared" si="94"/>
        <v>12863</v>
      </c>
      <c r="U684" s="34">
        <f t="shared" si="98"/>
        <v>48395</v>
      </c>
      <c r="V684" s="35">
        <f t="shared" si="99"/>
        <v>0</v>
      </c>
      <c r="W684" s="35">
        <f t="shared" si="95"/>
        <v>0</v>
      </c>
      <c r="X684" s="36">
        <f t="shared" si="101"/>
        <v>0</v>
      </c>
      <c r="Y684" s="37">
        <f t="shared" si="100"/>
        <v>48395</v>
      </c>
    </row>
    <row r="685" spans="1:25" s="2" customFormat="1" x14ac:dyDescent="0.25">
      <c r="A685" s="40" t="s">
        <v>672</v>
      </c>
      <c r="B685" s="38" t="s">
        <v>180</v>
      </c>
      <c r="C685" s="38" t="s">
        <v>1678</v>
      </c>
      <c r="D685" s="38">
        <v>691135</v>
      </c>
      <c r="E685" s="39" t="s">
        <v>1679</v>
      </c>
      <c r="F685" s="38">
        <v>35542624</v>
      </c>
      <c r="G685" s="39" t="s">
        <v>207</v>
      </c>
      <c r="H685" s="38" t="s">
        <v>672</v>
      </c>
      <c r="I685" s="39" t="s">
        <v>1622</v>
      </c>
      <c r="J685" s="39" t="s">
        <v>1623</v>
      </c>
      <c r="K685" s="39" t="s">
        <v>1704</v>
      </c>
      <c r="L685" s="26" t="b">
        <f t="shared" si="93"/>
        <v>0</v>
      </c>
      <c r="M685" s="41"/>
      <c r="N685" s="42">
        <v>43.7</v>
      </c>
      <c r="O685" s="28">
        <v>1</v>
      </c>
      <c r="P685" s="43">
        <f t="shared" si="96"/>
        <v>44.7</v>
      </c>
      <c r="Q685" s="44">
        <v>70</v>
      </c>
      <c r="R685" s="45">
        <v>0</v>
      </c>
      <c r="S685" s="32">
        <f t="shared" si="97"/>
        <v>37548</v>
      </c>
      <c r="T685" s="33">
        <f t="shared" si="94"/>
        <v>13592</v>
      </c>
      <c r="U685" s="34">
        <f t="shared" si="98"/>
        <v>51140</v>
      </c>
      <c r="V685" s="35">
        <f t="shared" si="99"/>
        <v>0</v>
      </c>
      <c r="W685" s="35">
        <f t="shared" si="95"/>
        <v>0</v>
      </c>
      <c r="X685" s="36">
        <f t="shared" si="101"/>
        <v>0</v>
      </c>
      <c r="Y685" s="37">
        <f t="shared" si="100"/>
        <v>51140</v>
      </c>
    </row>
    <row r="686" spans="1:25" s="2" customFormat="1" x14ac:dyDescent="0.25">
      <c r="A686" s="40" t="s">
        <v>672</v>
      </c>
      <c r="B686" s="38" t="s">
        <v>180</v>
      </c>
      <c r="C686" s="38" t="s">
        <v>1678</v>
      </c>
      <c r="D686" s="38">
        <v>691135</v>
      </c>
      <c r="E686" s="39" t="s">
        <v>1679</v>
      </c>
      <c r="F686" s="38">
        <v>35542632</v>
      </c>
      <c r="G686" s="39" t="s">
        <v>207</v>
      </c>
      <c r="H686" s="38" t="s">
        <v>672</v>
      </c>
      <c r="I686" s="39" t="s">
        <v>1622</v>
      </c>
      <c r="J686" s="39" t="s">
        <v>1691</v>
      </c>
      <c r="K686" s="39" t="s">
        <v>1705</v>
      </c>
      <c r="L686" s="26" t="b">
        <f t="shared" si="93"/>
        <v>0</v>
      </c>
      <c r="M686" s="41"/>
      <c r="N686" s="42">
        <v>42.4</v>
      </c>
      <c r="O686" s="28">
        <v>0.5</v>
      </c>
      <c r="P686" s="43">
        <f t="shared" si="96"/>
        <v>42.9</v>
      </c>
      <c r="Q686" s="44">
        <v>70</v>
      </c>
      <c r="R686" s="45">
        <v>0</v>
      </c>
      <c r="S686" s="32">
        <f t="shared" si="97"/>
        <v>36036</v>
      </c>
      <c r="T686" s="33">
        <f t="shared" si="94"/>
        <v>13045</v>
      </c>
      <c r="U686" s="34">
        <f t="shared" si="98"/>
        <v>49081</v>
      </c>
      <c r="V686" s="35">
        <f t="shared" si="99"/>
        <v>0</v>
      </c>
      <c r="W686" s="35">
        <f t="shared" si="95"/>
        <v>0</v>
      </c>
      <c r="X686" s="36">
        <f t="shared" si="101"/>
        <v>0</v>
      </c>
      <c r="Y686" s="37">
        <f t="shared" si="100"/>
        <v>49081</v>
      </c>
    </row>
    <row r="687" spans="1:25" s="58" customFormat="1" x14ac:dyDescent="0.25">
      <c r="A687" s="40" t="s">
        <v>672</v>
      </c>
      <c r="B687" s="38" t="s">
        <v>180</v>
      </c>
      <c r="C687" s="38" t="s">
        <v>1678</v>
      </c>
      <c r="D687" s="38">
        <v>691135</v>
      </c>
      <c r="E687" s="39" t="s">
        <v>1679</v>
      </c>
      <c r="F687" s="38">
        <v>35542641</v>
      </c>
      <c r="G687" s="39" t="s">
        <v>207</v>
      </c>
      <c r="H687" s="38" t="s">
        <v>672</v>
      </c>
      <c r="I687" s="39" t="s">
        <v>1622</v>
      </c>
      <c r="J687" s="39" t="s">
        <v>1691</v>
      </c>
      <c r="K687" s="39" t="s">
        <v>1706</v>
      </c>
      <c r="L687" s="26" t="b">
        <f t="shared" si="93"/>
        <v>0</v>
      </c>
      <c r="M687" s="41"/>
      <c r="N687" s="42">
        <v>46.3</v>
      </c>
      <c r="O687" s="28">
        <v>1.5</v>
      </c>
      <c r="P687" s="43">
        <f t="shared" si="96"/>
        <v>47.8</v>
      </c>
      <c r="Q687" s="44">
        <v>70</v>
      </c>
      <c r="R687" s="45">
        <v>0</v>
      </c>
      <c r="S687" s="32">
        <f t="shared" si="97"/>
        <v>40152</v>
      </c>
      <c r="T687" s="33">
        <f t="shared" si="94"/>
        <v>14535</v>
      </c>
      <c r="U687" s="34">
        <f t="shared" si="98"/>
        <v>54687</v>
      </c>
      <c r="V687" s="35">
        <f t="shared" si="99"/>
        <v>0</v>
      </c>
      <c r="W687" s="35">
        <f t="shared" si="95"/>
        <v>0</v>
      </c>
      <c r="X687" s="36">
        <f t="shared" si="101"/>
        <v>0</v>
      </c>
      <c r="Y687" s="37">
        <f t="shared" si="100"/>
        <v>54687</v>
      </c>
    </row>
    <row r="688" spans="1:25" s="2" customFormat="1" x14ac:dyDescent="0.25">
      <c r="A688" s="40" t="s">
        <v>672</v>
      </c>
      <c r="B688" s="38" t="s">
        <v>180</v>
      </c>
      <c r="C688" s="38" t="s">
        <v>1678</v>
      </c>
      <c r="D688" s="38">
        <v>691135</v>
      </c>
      <c r="E688" s="39" t="s">
        <v>1679</v>
      </c>
      <c r="F688" s="38">
        <v>35542659</v>
      </c>
      <c r="G688" s="39" t="s">
        <v>188</v>
      </c>
      <c r="H688" s="38" t="s">
        <v>672</v>
      </c>
      <c r="I688" s="39" t="s">
        <v>1622</v>
      </c>
      <c r="J688" s="39" t="s">
        <v>1623</v>
      </c>
      <c r="K688" s="39" t="s">
        <v>1707</v>
      </c>
      <c r="L688" s="26" t="b">
        <f t="shared" si="93"/>
        <v>0</v>
      </c>
      <c r="M688" s="41"/>
      <c r="N688" s="42">
        <v>14</v>
      </c>
      <c r="O688" s="28">
        <v>0.5</v>
      </c>
      <c r="P688" s="43">
        <f t="shared" si="96"/>
        <v>14.5</v>
      </c>
      <c r="Q688" s="44">
        <v>70</v>
      </c>
      <c r="R688" s="45">
        <v>0</v>
      </c>
      <c r="S688" s="32">
        <f t="shared" si="97"/>
        <v>12180</v>
      </c>
      <c r="T688" s="33">
        <f t="shared" si="94"/>
        <v>4409</v>
      </c>
      <c r="U688" s="34">
        <f t="shared" si="98"/>
        <v>16589</v>
      </c>
      <c r="V688" s="35">
        <f t="shared" si="99"/>
        <v>0</v>
      </c>
      <c r="W688" s="35">
        <f t="shared" si="95"/>
        <v>0</v>
      </c>
      <c r="X688" s="36">
        <f t="shared" si="101"/>
        <v>0</v>
      </c>
      <c r="Y688" s="37">
        <f t="shared" si="100"/>
        <v>16589</v>
      </c>
    </row>
    <row r="689" spans="1:25" s="2" customFormat="1" x14ac:dyDescent="0.25">
      <c r="A689" s="40" t="s">
        <v>672</v>
      </c>
      <c r="B689" s="38" t="s">
        <v>180</v>
      </c>
      <c r="C689" s="38" t="s">
        <v>1678</v>
      </c>
      <c r="D689" s="38">
        <v>691135</v>
      </c>
      <c r="E689" s="39" t="s">
        <v>1679</v>
      </c>
      <c r="F689" s="38">
        <v>35542675</v>
      </c>
      <c r="G689" s="39" t="s">
        <v>188</v>
      </c>
      <c r="H689" s="38" t="s">
        <v>672</v>
      </c>
      <c r="I689" s="39" t="s">
        <v>1622</v>
      </c>
      <c r="J689" s="39" t="s">
        <v>1623</v>
      </c>
      <c r="K689" s="39" t="s">
        <v>1708</v>
      </c>
      <c r="L689" s="26" t="b">
        <f t="shared" si="93"/>
        <v>0</v>
      </c>
      <c r="M689" s="41"/>
      <c r="N689" s="42">
        <v>13.5</v>
      </c>
      <c r="O689" s="28">
        <v>0</v>
      </c>
      <c r="P689" s="43">
        <f t="shared" si="96"/>
        <v>13.5</v>
      </c>
      <c r="Q689" s="44">
        <v>70</v>
      </c>
      <c r="R689" s="45">
        <v>0</v>
      </c>
      <c r="S689" s="32">
        <f t="shared" si="97"/>
        <v>11340</v>
      </c>
      <c r="T689" s="33">
        <f t="shared" si="94"/>
        <v>4105</v>
      </c>
      <c r="U689" s="34">
        <f t="shared" si="98"/>
        <v>15445</v>
      </c>
      <c r="V689" s="35">
        <f t="shared" si="99"/>
        <v>0</v>
      </c>
      <c r="W689" s="35">
        <f t="shared" si="95"/>
        <v>0</v>
      </c>
      <c r="X689" s="36">
        <f t="shared" si="101"/>
        <v>0</v>
      </c>
      <c r="Y689" s="37">
        <f t="shared" si="100"/>
        <v>15445</v>
      </c>
    </row>
    <row r="690" spans="1:25" s="2" customFormat="1" x14ac:dyDescent="0.25">
      <c r="A690" s="40" t="s">
        <v>672</v>
      </c>
      <c r="B690" s="38" t="s">
        <v>180</v>
      </c>
      <c r="C690" s="38" t="s">
        <v>1678</v>
      </c>
      <c r="D690" s="38">
        <v>691135</v>
      </c>
      <c r="E690" s="39" t="s">
        <v>1679</v>
      </c>
      <c r="F690" s="38">
        <v>35542713</v>
      </c>
      <c r="G690" s="39" t="s">
        <v>207</v>
      </c>
      <c r="H690" s="38" t="s">
        <v>672</v>
      </c>
      <c r="I690" s="39" t="s">
        <v>1622</v>
      </c>
      <c r="J690" s="39" t="s">
        <v>1623</v>
      </c>
      <c r="K690" s="39" t="s">
        <v>1709</v>
      </c>
      <c r="L690" s="26" t="b">
        <f t="shared" si="93"/>
        <v>0</v>
      </c>
      <c r="M690" s="41"/>
      <c r="N690" s="42">
        <v>51.1</v>
      </c>
      <c r="O690" s="28">
        <v>1</v>
      </c>
      <c r="P690" s="43">
        <f t="shared" si="96"/>
        <v>52.1</v>
      </c>
      <c r="Q690" s="44">
        <v>70</v>
      </c>
      <c r="R690" s="45">
        <v>0</v>
      </c>
      <c r="S690" s="32">
        <f t="shared" si="97"/>
        <v>43764</v>
      </c>
      <c r="T690" s="33">
        <f t="shared" si="94"/>
        <v>15843</v>
      </c>
      <c r="U690" s="34">
        <f t="shared" si="98"/>
        <v>59607</v>
      </c>
      <c r="V690" s="35">
        <f t="shared" si="99"/>
        <v>0</v>
      </c>
      <c r="W690" s="35">
        <f t="shared" si="95"/>
        <v>0</v>
      </c>
      <c r="X690" s="36">
        <f t="shared" si="101"/>
        <v>0</v>
      </c>
      <c r="Y690" s="37">
        <f t="shared" si="100"/>
        <v>59607</v>
      </c>
    </row>
    <row r="691" spans="1:25" s="2" customFormat="1" x14ac:dyDescent="0.25">
      <c r="A691" s="40" t="s">
        <v>672</v>
      </c>
      <c r="B691" s="38" t="s">
        <v>180</v>
      </c>
      <c r="C691" s="38" t="s">
        <v>1678</v>
      </c>
      <c r="D691" s="38">
        <v>691135</v>
      </c>
      <c r="E691" s="39" t="s">
        <v>1679</v>
      </c>
      <c r="F691" s="38">
        <v>35542861</v>
      </c>
      <c r="G691" s="39" t="s">
        <v>207</v>
      </c>
      <c r="H691" s="38" t="s">
        <v>672</v>
      </c>
      <c r="I691" s="39" t="s">
        <v>1622</v>
      </c>
      <c r="J691" s="39" t="s">
        <v>1623</v>
      </c>
      <c r="K691" s="39" t="s">
        <v>1710</v>
      </c>
      <c r="L691" s="26" t="b">
        <f t="shared" si="93"/>
        <v>0</v>
      </c>
      <c r="M691" s="41"/>
      <c r="N691" s="42">
        <v>36.1</v>
      </c>
      <c r="O691" s="28">
        <v>0</v>
      </c>
      <c r="P691" s="43">
        <f t="shared" si="96"/>
        <v>36.1</v>
      </c>
      <c r="Q691" s="44">
        <v>70</v>
      </c>
      <c r="R691" s="45">
        <v>0</v>
      </c>
      <c r="S691" s="32">
        <f t="shared" si="97"/>
        <v>30324</v>
      </c>
      <c r="T691" s="33">
        <f t="shared" si="94"/>
        <v>10977</v>
      </c>
      <c r="U691" s="34">
        <f t="shared" si="98"/>
        <v>41301</v>
      </c>
      <c r="V691" s="35">
        <f t="shared" si="99"/>
        <v>0</v>
      </c>
      <c r="W691" s="35">
        <f t="shared" si="95"/>
        <v>0</v>
      </c>
      <c r="X691" s="36">
        <f t="shared" si="101"/>
        <v>0</v>
      </c>
      <c r="Y691" s="37">
        <f t="shared" si="100"/>
        <v>41301</v>
      </c>
    </row>
    <row r="692" spans="1:25" s="46" customFormat="1" x14ac:dyDescent="0.25">
      <c r="A692" s="40" t="s">
        <v>672</v>
      </c>
      <c r="B692" s="38" t="s">
        <v>180</v>
      </c>
      <c r="C692" s="38" t="s">
        <v>1678</v>
      </c>
      <c r="D692" s="38">
        <v>691135</v>
      </c>
      <c r="E692" s="39" t="s">
        <v>1679</v>
      </c>
      <c r="F692" s="38">
        <v>35542888</v>
      </c>
      <c r="G692" s="39" t="s">
        <v>207</v>
      </c>
      <c r="H692" s="38" t="s">
        <v>672</v>
      </c>
      <c r="I692" s="39" t="s">
        <v>1622</v>
      </c>
      <c r="J692" s="39" t="s">
        <v>1623</v>
      </c>
      <c r="K692" s="39" t="s">
        <v>1711</v>
      </c>
      <c r="L692" s="26" t="b">
        <f t="shared" si="93"/>
        <v>0</v>
      </c>
      <c r="M692" s="41"/>
      <c r="N692" s="42">
        <v>17.399999999999999</v>
      </c>
      <c r="O692" s="28">
        <v>0</v>
      </c>
      <c r="P692" s="43">
        <f t="shared" si="96"/>
        <v>17.399999999999999</v>
      </c>
      <c r="Q692" s="44">
        <v>70</v>
      </c>
      <c r="R692" s="45">
        <v>0</v>
      </c>
      <c r="S692" s="32">
        <f t="shared" si="97"/>
        <v>14616</v>
      </c>
      <c r="T692" s="33">
        <f t="shared" si="94"/>
        <v>5291</v>
      </c>
      <c r="U692" s="34">
        <f t="shared" si="98"/>
        <v>19907</v>
      </c>
      <c r="V692" s="35">
        <f t="shared" si="99"/>
        <v>0</v>
      </c>
      <c r="W692" s="35">
        <f t="shared" si="95"/>
        <v>0</v>
      </c>
      <c r="X692" s="36">
        <f t="shared" si="101"/>
        <v>0</v>
      </c>
      <c r="Y692" s="37">
        <f t="shared" si="100"/>
        <v>19907</v>
      </c>
    </row>
    <row r="693" spans="1:25" s="2" customFormat="1" x14ac:dyDescent="0.25">
      <c r="A693" s="40" t="s">
        <v>672</v>
      </c>
      <c r="B693" s="38" t="s">
        <v>180</v>
      </c>
      <c r="C693" s="38" t="s">
        <v>1678</v>
      </c>
      <c r="D693" s="38">
        <v>691135</v>
      </c>
      <c r="E693" s="39" t="s">
        <v>1679</v>
      </c>
      <c r="F693" s="38">
        <v>35543019</v>
      </c>
      <c r="G693" s="39" t="s">
        <v>207</v>
      </c>
      <c r="H693" s="38" t="s">
        <v>672</v>
      </c>
      <c r="I693" s="39" t="s">
        <v>1622</v>
      </c>
      <c r="J693" s="39" t="s">
        <v>1623</v>
      </c>
      <c r="K693" s="39" t="s">
        <v>1712</v>
      </c>
      <c r="L693" s="26" t="b">
        <f t="shared" si="93"/>
        <v>0</v>
      </c>
      <c r="M693" s="41"/>
      <c r="N693" s="42">
        <v>49.2</v>
      </c>
      <c r="O693" s="28">
        <v>2</v>
      </c>
      <c r="P693" s="43">
        <f t="shared" si="96"/>
        <v>51.2</v>
      </c>
      <c r="Q693" s="44">
        <v>70</v>
      </c>
      <c r="R693" s="45">
        <v>0</v>
      </c>
      <c r="S693" s="32">
        <f t="shared" si="97"/>
        <v>43008</v>
      </c>
      <c r="T693" s="33">
        <f t="shared" si="94"/>
        <v>15569</v>
      </c>
      <c r="U693" s="34">
        <f t="shared" si="98"/>
        <v>58577</v>
      </c>
      <c r="V693" s="35">
        <f t="shared" si="99"/>
        <v>0</v>
      </c>
      <c r="W693" s="35">
        <f t="shared" si="95"/>
        <v>0</v>
      </c>
      <c r="X693" s="36">
        <f t="shared" si="101"/>
        <v>0</v>
      </c>
      <c r="Y693" s="37">
        <f t="shared" si="100"/>
        <v>58577</v>
      </c>
    </row>
    <row r="694" spans="1:25" s="2" customFormat="1" x14ac:dyDescent="0.25">
      <c r="A694" s="40" t="s">
        <v>672</v>
      </c>
      <c r="B694" s="38" t="s">
        <v>180</v>
      </c>
      <c r="C694" s="38" t="s">
        <v>1678</v>
      </c>
      <c r="D694" s="38">
        <v>691135</v>
      </c>
      <c r="E694" s="39" t="s">
        <v>1679</v>
      </c>
      <c r="F694" s="38">
        <v>35543132</v>
      </c>
      <c r="G694" s="39" t="s">
        <v>188</v>
      </c>
      <c r="H694" s="38" t="s">
        <v>672</v>
      </c>
      <c r="I694" s="39" t="s">
        <v>1059</v>
      </c>
      <c r="J694" s="39" t="s">
        <v>1616</v>
      </c>
      <c r="K694" s="39" t="s">
        <v>1713</v>
      </c>
      <c r="L694" s="26" t="b">
        <f t="shared" si="93"/>
        <v>0</v>
      </c>
      <c r="M694" s="41"/>
      <c r="N694" s="42">
        <v>14.3</v>
      </c>
      <c r="O694" s="28">
        <v>0.5</v>
      </c>
      <c r="P694" s="43">
        <f t="shared" si="96"/>
        <v>14.8</v>
      </c>
      <c r="Q694" s="44">
        <v>70</v>
      </c>
      <c r="R694" s="45">
        <v>0</v>
      </c>
      <c r="S694" s="32">
        <f t="shared" si="97"/>
        <v>12432</v>
      </c>
      <c r="T694" s="33">
        <f t="shared" si="94"/>
        <v>4500</v>
      </c>
      <c r="U694" s="34">
        <f t="shared" si="98"/>
        <v>16932</v>
      </c>
      <c r="V694" s="35">
        <f t="shared" si="99"/>
        <v>0</v>
      </c>
      <c r="W694" s="35">
        <f t="shared" si="95"/>
        <v>0</v>
      </c>
      <c r="X694" s="36">
        <f t="shared" si="101"/>
        <v>0</v>
      </c>
      <c r="Y694" s="37">
        <f t="shared" si="100"/>
        <v>16932</v>
      </c>
    </row>
    <row r="695" spans="1:25" s="2" customFormat="1" x14ac:dyDescent="0.25">
      <c r="A695" s="40" t="s">
        <v>672</v>
      </c>
      <c r="B695" s="38" t="s">
        <v>180</v>
      </c>
      <c r="C695" s="38" t="s">
        <v>1678</v>
      </c>
      <c r="D695" s="38">
        <v>691135</v>
      </c>
      <c r="E695" s="39" t="s">
        <v>1679</v>
      </c>
      <c r="F695" s="38">
        <v>35543141</v>
      </c>
      <c r="G695" s="39" t="s">
        <v>188</v>
      </c>
      <c r="H695" s="38" t="s">
        <v>672</v>
      </c>
      <c r="I695" s="39" t="s">
        <v>1059</v>
      </c>
      <c r="J695" s="39" t="s">
        <v>1616</v>
      </c>
      <c r="K695" s="39" t="s">
        <v>1714</v>
      </c>
      <c r="L695" s="26" t="b">
        <f t="shared" si="93"/>
        <v>0</v>
      </c>
      <c r="M695" s="41"/>
      <c r="N695" s="42">
        <v>18</v>
      </c>
      <c r="O695" s="28">
        <v>1</v>
      </c>
      <c r="P695" s="43">
        <f t="shared" si="96"/>
        <v>19</v>
      </c>
      <c r="Q695" s="44">
        <v>70</v>
      </c>
      <c r="R695" s="45">
        <v>0</v>
      </c>
      <c r="S695" s="32">
        <f t="shared" si="97"/>
        <v>15960</v>
      </c>
      <c r="T695" s="33">
        <f t="shared" si="94"/>
        <v>5778</v>
      </c>
      <c r="U695" s="34">
        <f t="shared" si="98"/>
        <v>21738</v>
      </c>
      <c r="V695" s="35">
        <f t="shared" si="99"/>
        <v>0</v>
      </c>
      <c r="W695" s="35">
        <f t="shared" si="95"/>
        <v>0</v>
      </c>
      <c r="X695" s="36">
        <f t="shared" si="101"/>
        <v>0</v>
      </c>
      <c r="Y695" s="37">
        <f t="shared" si="100"/>
        <v>21738</v>
      </c>
    </row>
    <row r="696" spans="1:25" s="2" customFormat="1" x14ac:dyDescent="0.25">
      <c r="A696" s="40" t="s">
        <v>672</v>
      </c>
      <c r="B696" s="38" t="s">
        <v>180</v>
      </c>
      <c r="C696" s="38" t="s">
        <v>1678</v>
      </c>
      <c r="D696" s="38">
        <v>691135</v>
      </c>
      <c r="E696" s="39" t="s">
        <v>1679</v>
      </c>
      <c r="F696" s="38">
        <v>35543159</v>
      </c>
      <c r="G696" s="39" t="s">
        <v>188</v>
      </c>
      <c r="H696" s="38" t="s">
        <v>672</v>
      </c>
      <c r="I696" s="39" t="s">
        <v>1059</v>
      </c>
      <c r="J696" s="39" t="s">
        <v>1060</v>
      </c>
      <c r="K696" s="39" t="s">
        <v>1715</v>
      </c>
      <c r="L696" s="26" t="b">
        <f t="shared" si="93"/>
        <v>0</v>
      </c>
      <c r="M696" s="41"/>
      <c r="N696" s="42">
        <v>16.5</v>
      </c>
      <c r="O696" s="28">
        <v>0</v>
      </c>
      <c r="P696" s="43">
        <f t="shared" si="96"/>
        <v>16.5</v>
      </c>
      <c r="Q696" s="44">
        <v>70</v>
      </c>
      <c r="R696" s="45">
        <v>0</v>
      </c>
      <c r="S696" s="32">
        <f t="shared" si="97"/>
        <v>13860</v>
      </c>
      <c r="T696" s="33">
        <f t="shared" si="94"/>
        <v>5017</v>
      </c>
      <c r="U696" s="34">
        <f t="shared" si="98"/>
        <v>18877</v>
      </c>
      <c r="V696" s="35">
        <f t="shared" si="99"/>
        <v>0</v>
      </c>
      <c r="W696" s="35">
        <f t="shared" si="95"/>
        <v>0</v>
      </c>
      <c r="X696" s="36">
        <f t="shared" si="101"/>
        <v>0</v>
      </c>
      <c r="Y696" s="37">
        <f t="shared" si="100"/>
        <v>18877</v>
      </c>
    </row>
    <row r="697" spans="1:25" s="2" customFormat="1" x14ac:dyDescent="0.25">
      <c r="A697" s="40" t="s">
        <v>672</v>
      </c>
      <c r="B697" s="38" t="s">
        <v>180</v>
      </c>
      <c r="C697" s="38" t="s">
        <v>1678</v>
      </c>
      <c r="D697" s="38">
        <v>691135</v>
      </c>
      <c r="E697" s="39" t="s">
        <v>1679</v>
      </c>
      <c r="F697" s="38">
        <v>35543167</v>
      </c>
      <c r="G697" s="39" t="s">
        <v>188</v>
      </c>
      <c r="H697" s="38" t="s">
        <v>672</v>
      </c>
      <c r="I697" s="39" t="s">
        <v>1059</v>
      </c>
      <c r="J697" s="39" t="s">
        <v>1060</v>
      </c>
      <c r="K697" s="39" t="s">
        <v>1716</v>
      </c>
      <c r="L697" s="26" t="b">
        <f t="shared" si="93"/>
        <v>0</v>
      </c>
      <c r="M697" s="41"/>
      <c r="N697" s="42">
        <v>23.5</v>
      </c>
      <c r="O697" s="28">
        <v>0.5</v>
      </c>
      <c r="P697" s="43">
        <f t="shared" si="96"/>
        <v>24</v>
      </c>
      <c r="Q697" s="44">
        <v>70</v>
      </c>
      <c r="R697" s="45">
        <v>0</v>
      </c>
      <c r="S697" s="32">
        <f t="shared" si="97"/>
        <v>20160</v>
      </c>
      <c r="T697" s="33">
        <f t="shared" si="94"/>
        <v>7298</v>
      </c>
      <c r="U697" s="34">
        <f t="shared" si="98"/>
        <v>27458</v>
      </c>
      <c r="V697" s="35">
        <f t="shared" si="99"/>
        <v>0</v>
      </c>
      <c r="W697" s="35">
        <f t="shared" si="95"/>
        <v>0</v>
      </c>
      <c r="X697" s="36">
        <f t="shared" si="101"/>
        <v>0</v>
      </c>
      <c r="Y697" s="37">
        <f t="shared" si="100"/>
        <v>27458</v>
      </c>
    </row>
    <row r="698" spans="1:25" s="2" customFormat="1" x14ac:dyDescent="0.25">
      <c r="A698" s="40" t="s">
        <v>672</v>
      </c>
      <c r="B698" s="38" t="s">
        <v>180</v>
      </c>
      <c r="C698" s="38" t="s">
        <v>1678</v>
      </c>
      <c r="D698" s="38">
        <v>691135</v>
      </c>
      <c r="E698" s="39" t="s">
        <v>1679</v>
      </c>
      <c r="F698" s="38">
        <v>35543175</v>
      </c>
      <c r="G698" s="39" t="s">
        <v>188</v>
      </c>
      <c r="H698" s="38" t="s">
        <v>672</v>
      </c>
      <c r="I698" s="39" t="s">
        <v>1059</v>
      </c>
      <c r="J698" s="39" t="s">
        <v>1717</v>
      </c>
      <c r="K698" s="39" t="s">
        <v>1718</v>
      </c>
      <c r="L698" s="26" t="b">
        <f t="shared" si="93"/>
        <v>0</v>
      </c>
      <c r="M698" s="41"/>
      <c r="N698" s="42">
        <v>6</v>
      </c>
      <c r="O698" s="28">
        <v>0</v>
      </c>
      <c r="P698" s="43">
        <f t="shared" si="96"/>
        <v>6</v>
      </c>
      <c r="Q698" s="44">
        <v>70</v>
      </c>
      <c r="R698" s="45">
        <v>0</v>
      </c>
      <c r="S698" s="32">
        <f t="shared" si="97"/>
        <v>5040</v>
      </c>
      <c r="T698" s="33">
        <f t="shared" si="94"/>
        <v>1824</v>
      </c>
      <c r="U698" s="34">
        <f t="shared" si="98"/>
        <v>6864</v>
      </c>
      <c r="V698" s="35">
        <f t="shared" si="99"/>
        <v>0</v>
      </c>
      <c r="W698" s="35">
        <f t="shared" si="95"/>
        <v>0</v>
      </c>
      <c r="X698" s="36">
        <f t="shared" si="101"/>
        <v>0</v>
      </c>
      <c r="Y698" s="37">
        <f t="shared" si="100"/>
        <v>6864</v>
      </c>
    </row>
    <row r="699" spans="1:25" s="2" customFormat="1" x14ac:dyDescent="0.25">
      <c r="A699" s="40" t="s">
        <v>672</v>
      </c>
      <c r="B699" s="38" t="s">
        <v>180</v>
      </c>
      <c r="C699" s="38" t="s">
        <v>1678</v>
      </c>
      <c r="D699" s="38">
        <v>691135</v>
      </c>
      <c r="E699" s="39" t="s">
        <v>1679</v>
      </c>
      <c r="F699" s="38">
        <v>35546123</v>
      </c>
      <c r="G699" s="39" t="s">
        <v>207</v>
      </c>
      <c r="H699" s="38" t="s">
        <v>672</v>
      </c>
      <c r="I699" s="39" t="s">
        <v>1622</v>
      </c>
      <c r="J699" s="39" t="s">
        <v>1623</v>
      </c>
      <c r="K699" s="39" t="s">
        <v>1719</v>
      </c>
      <c r="L699" s="26" t="b">
        <f t="shared" si="93"/>
        <v>0</v>
      </c>
      <c r="M699" s="41"/>
      <c r="N699" s="42">
        <v>45.7</v>
      </c>
      <c r="O699" s="28">
        <v>1</v>
      </c>
      <c r="P699" s="43">
        <f t="shared" si="96"/>
        <v>46.7</v>
      </c>
      <c r="Q699" s="44">
        <v>70</v>
      </c>
      <c r="R699" s="45">
        <v>0</v>
      </c>
      <c r="S699" s="32">
        <f t="shared" si="97"/>
        <v>39228</v>
      </c>
      <c r="T699" s="33">
        <f t="shared" si="94"/>
        <v>14201</v>
      </c>
      <c r="U699" s="34">
        <f t="shared" si="98"/>
        <v>53429</v>
      </c>
      <c r="V699" s="35">
        <f t="shared" si="99"/>
        <v>0</v>
      </c>
      <c r="W699" s="35">
        <f t="shared" si="95"/>
        <v>0</v>
      </c>
      <c r="X699" s="36">
        <f t="shared" si="101"/>
        <v>0</v>
      </c>
      <c r="Y699" s="37">
        <f t="shared" si="100"/>
        <v>53429</v>
      </c>
    </row>
    <row r="700" spans="1:25" s="2" customFormat="1" x14ac:dyDescent="0.25">
      <c r="A700" s="40" t="s">
        <v>672</v>
      </c>
      <c r="B700" s="38" t="s">
        <v>180</v>
      </c>
      <c r="C700" s="38" t="s">
        <v>1678</v>
      </c>
      <c r="D700" s="38">
        <v>691135</v>
      </c>
      <c r="E700" s="39" t="s">
        <v>1679</v>
      </c>
      <c r="F700" s="38">
        <v>35546204</v>
      </c>
      <c r="G700" s="39" t="s">
        <v>207</v>
      </c>
      <c r="H700" s="38" t="s">
        <v>672</v>
      </c>
      <c r="I700" s="39" t="s">
        <v>1622</v>
      </c>
      <c r="J700" s="39" t="s">
        <v>1658</v>
      </c>
      <c r="K700" s="39" t="s">
        <v>1720</v>
      </c>
      <c r="L700" s="26" t="b">
        <f t="shared" si="93"/>
        <v>0</v>
      </c>
      <c r="M700" s="41"/>
      <c r="N700" s="42">
        <v>31.8</v>
      </c>
      <c r="O700" s="28">
        <v>0</v>
      </c>
      <c r="P700" s="43">
        <f t="shared" si="96"/>
        <v>31.8</v>
      </c>
      <c r="Q700" s="44">
        <v>70</v>
      </c>
      <c r="R700" s="45">
        <v>0</v>
      </c>
      <c r="S700" s="32">
        <f t="shared" si="97"/>
        <v>26712</v>
      </c>
      <c r="T700" s="33">
        <f t="shared" si="94"/>
        <v>9670</v>
      </c>
      <c r="U700" s="34">
        <f t="shared" si="98"/>
        <v>36382</v>
      </c>
      <c r="V700" s="35">
        <f t="shared" si="99"/>
        <v>0</v>
      </c>
      <c r="W700" s="35">
        <f t="shared" si="95"/>
        <v>0</v>
      </c>
      <c r="X700" s="36">
        <f t="shared" si="101"/>
        <v>0</v>
      </c>
      <c r="Y700" s="37">
        <f t="shared" si="100"/>
        <v>36382</v>
      </c>
    </row>
    <row r="701" spans="1:25" s="2" customFormat="1" x14ac:dyDescent="0.25">
      <c r="A701" s="40" t="s">
        <v>672</v>
      </c>
      <c r="B701" s="38" t="s">
        <v>180</v>
      </c>
      <c r="C701" s="38" t="s">
        <v>1678</v>
      </c>
      <c r="D701" s="38">
        <v>691135</v>
      </c>
      <c r="E701" s="39" t="s">
        <v>1679</v>
      </c>
      <c r="F701" s="38">
        <v>35546832</v>
      </c>
      <c r="G701" s="39" t="s">
        <v>207</v>
      </c>
      <c r="H701" s="38" t="s">
        <v>672</v>
      </c>
      <c r="I701" s="39" t="s">
        <v>1593</v>
      </c>
      <c r="J701" s="39" t="s">
        <v>1598</v>
      </c>
      <c r="K701" s="39" t="s">
        <v>1721</v>
      </c>
      <c r="L701" s="26" t="b">
        <f t="shared" si="93"/>
        <v>0</v>
      </c>
      <c r="M701" s="41"/>
      <c r="N701" s="42">
        <v>24.6</v>
      </c>
      <c r="O701" s="28">
        <v>0.5</v>
      </c>
      <c r="P701" s="43">
        <f t="shared" si="96"/>
        <v>25.1</v>
      </c>
      <c r="Q701" s="44">
        <v>70</v>
      </c>
      <c r="R701" s="45">
        <v>0</v>
      </c>
      <c r="S701" s="32">
        <f t="shared" si="97"/>
        <v>21084</v>
      </c>
      <c r="T701" s="33">
        <f t="shared" si="94"/>
        <v>7632</v>
      </c>
      <c r="U701" s="34">
        <f t="shared" si="98"/>
        <v>28716</v>
      </c>
      <c r="V701" s="35">
        <f t="shared" si="99"/>
        <v>0</v>
      </c>
      <c r="W701" s="35">
        <f t="shared" si="95"/>
        <v>0</v>
      </c>
      <c r="X701" s="36">
        <f t="shared" si="101"/>
        <v>0</v>
      </c>
      <c r="Y701" s="37">
        <f t="shared" si="100"/>
        <v>28716</v>
      </c>
    </row>
    <row r="702" spans="1:25" s="2" customFormat="1" x14ac:dyDescent="0.25">
      <c r="A702" s="40" t="s">
        <v>672</v>
      </c>
      <c r="B702" s="38" t="s">
        <v>180</v>
      </c>
      <c r="C702" s="38" t="s">
        <v>1678</v>
      </c>
      <c r="D702" s="38">
        <v>691135</v>
      </c>
      <c r="E702" s="39" t="s">
        <v>1679</v>
      </c>
      <c r="F702" s="38">
        <v>35546841</v>
      </c>
      <c r="G702" s="39" t="s">
        <v>1722</v>
      </c>
      <c r="H702" s="38" t="s">
        <v>672</v>
      </c>
      <c r="I702" s="39" t="s">
        <v>1593</v>
      </c>
      <c r="J702" s="39" t="s">
        <v>1598</v>
      </c>
      <c r="K702" s="39" t="s">
        <v>1723</v>
      </c>
      <c r="L702" s="26" t="b">
        <f t="shared" si="93"/>
        <v>0</v>
      </c>
      <c r="M702" s="41"/>
      <c r="N702" s="42">
        <v>45.3</v>
      </c>
      <c r="O702" s="28">
        <v>0.5</v>
      </c>
      <c r="P702" s="43">
        <f t="shared" si="96"/>
        <v>45.8</v>
      </c>
      <c r="Q702" s="44">
        <v>70</v>
      </c>
      <c r="R702" s="45">
        <v>0</v>
      </c>
      <c r="S702" s="32">
        <f t="shared" si="97"/>
        <v>38472</v>
      </c>
      <c r="T702" s="33">
        <f t="shared" si="94"/>
        <v>13927</v>
      </c>
      <c r="U702" s="34">
        <f t="shared" si="98"/>
        <v>52399</v>
      </c>
      <c r="V702" s="35">
        <f t="shared" si="99"/>
        <v>0</v>
      </c>
      <c r="W702" s="35">
        <f t="shared" si="95"/>
        <v>0</v>
      </c>
      <c r="X702" s="36">
        <f t="shared" si="101"/>
        <v>0</v>
      </c>
      <c r="Y702" s="37">
        <f t="shared" si="100"/>
        <v>52399</v>
      </c>
    </row>
    <row r="703" spans="1:25" s="2" customFormat="1" x14ac:dyDescent="0.25">
      <c r="A703" s="40" t="s">
        <v>672</v>
      </c>
      <c r="B703" s="38" t="s">
        <v>180</v>
      </c>
      <c r="C703" s="38" t="s">
        <v>1678</v>
      </c>
      <c r="D703" s="38">
        <v>691135</v>
      </c>
      <c r="E703" s="39" t="s">
        <v>1679</v>
      </c>
      <c r="F703" s="38">
        <v>35546859</v>
      </c>
      <c r="G703" s="39" t="s">
        <v>207</v>
      </c>
      <c r="H703" s="38" t="s">
        <v>672</v>
      </c>
      <c r="I703" s="39" t="s">
        <v>1593</v>
      </c>
      <c r="J703" s="39" t="s">
        <v>1598</v>
      </c>
      <c r="K703" s="39" t="s">
        <v>1724</v>
      </c>
      <c r="L703" s="26" t="b">
        <f t="shared" si="93"/>
        <v>0</v>
      </c>
      <c r="M703" s="41"/>
      <c r="N703" s="42">
        <v>36.5</v>
      </c>
      <c r="O703" s="28">
        <v>0.5</v>
      </c>
      <c r="P703" s="43">
        <f t="shared" si="96"/>
        <v>37</v>
      </c>
      <c r="Q703" s="44">
        <v>70</v>
      </c>
      <c r="R703" s="45">
        <v>0</v>
      </c>
      <c r="S703" s="32">
        <f t="shared" si="97"/>
        <v>31080</v>
      </c>
      <c r="T703" s="33">
        <f t="shared" si="94"/>
        <v>11251</v>
      </c>
      <c r="U703" s="34">
        <f t="shared" si="98"/>
        <v>42331</v>
      </c>
      <c r="V703" s="35">
        <f t="shared" si="99"/>
        <v>0</v>
      </c>
      <c r="W703" s="35">
        <f t="shared" si="95"/>
        <v>0</v>
      </c>
      <c r="X703" s="36">
        <f t="shared" si="101"/>
        <v>0</v>
      </c>
      <c r="Y703" s="37">
        <f t="shared" si="100"/>
        <v>42331</v>
      </c>
    </row>
    <row r="704" spans="1:25" s="2" customFormat="1" x14ac:dyDescent="0.25">
      <c r="A704" s="40" t="s">
        <v>672</v>
      </c>
      <c r="B704" s="38" t="s">
        <v>180</v>
      </c>
      <c r="C704" s="38" t="s">
        <v>1678</v>
      </c>
      <c r="D704" s="38">
        <v>691135</v>
      </c>
      <c r="E704" s="39" t="s">
        <v>1679</v>
      </c>
      <c r="F704" s="38">
        <v>35546867</v>
      </c>
      <c r="G704" s="39" t="s">
        <v>207</v>
      </c>
      <c r="H704" s="38" t="s">
        <v>672</v>
      </c>
      <c r="I704" s="39" t="s">
        <v>1593</v>
      </c>
      <c r="J704" s="39" t="s">
        <v>1598</v>
      </c>
      <c r="K704" s="39" t="s">
        <v>1725</v>
      </c>
      <c r="L704" s="26" t="b">
        <f t="shared" si="93"/>
        <v>0</v>
      </c>
      <c r="M704" s="41"/>
      <c r="N704" s="42">
        <v>48.4</v>
      </c>
      <c r="O704" s="28">
        <v>1</v>
      </c>
      <c r="P704" s="43">
        <f t="shared" si="96"/>
        <v>49.4</v>
      </c>
      <c r="Q704" s="44">
        <v>70</v>
      </c>
      <c r="R704" s="45">
        <v>0</v>
      </c>
      <c r="S704" s="32">
        <f t="shared" si="97"/>
        <v>41496</v>
      </c>
      <c r="T704" s="33">
        <f t="shared" si="94"/>
        <v>15022</v>
      </c>
      <c r="U704" s="34">
        <f t="shared" si="98"/>
        <v>56518</v>
      </c>
      <c r="V704" s="35">
        <f t="shared" si="99"/>
        <v>0</v>
      </c>
      <c r="W704" s="35">
        <f t="shared" si="95"/>
        <v>0</v>
      </c>
      <c r="X704" s="36">
        <f t="shared" si="101"/>
        <v>0</v>
      </c>
      <c r="Y704" s="37">
        <f t="shared" si="100"/>
        <v>56518</v>
      </c>
    </row>
    <row r="705" spans="1:25" s="2" customFormat="1" x14ac:dyDescent="0.25">
      <c r="A705" s="40" t="s">
        <v>672</v>
      </c>
      <c r="B705" s="38" t="s">
        <v>180</v>
      </c>
      <c r="C705" s="38" t="s">
        <v>1678</v>
      </c>
      <c r="D705" s="38">
        <v>691135</v>
      </c>
      <c r="E705" s="39" t="s">
        <v>1679</v>
      </c>
      <c r="F705" s="38">
        <v>35546875</v>
      </c>
      <c r="G705" s="39" t="s">
        <v>207</v>
      </c>
      <c r="H705" s="38" t="s">
        <v>672</v>
      </c>
      <c r="I705" s="39" t="s">
        <v>1593</v>
      </c>
      <c r="J705" s="39" t="s">
        <v>1598</v>
      </c>
      <c r="K705" s="39" t="s">
        <v>1726</v>
      </c>
      <c r="L705" s="26" t="b">
        <f t="shared" si="93"/>
        <v>0</v>
      </c>
      <c r="M705" s="41"/>
      <c r="N705" s="42">
        <v>48.1</v>
      </c>
      <c r="O705" s="28">
        <v>1</v>
      </c>
      <c r="P705" s="43">
        <f t="shared" si="96"/>
        <v>49.1</v>
      </c>
      <c r="Q705" s="44">
        <v>70</v>
      </c>
      <c r="R705" s="45">
        <v>0</v>
      </c>
      <c r="S705" s="32">
        <f t="shared" si="97"/>
        <v>41244</v>
      </c>
      <c r="T705" s="33">
        <f t="shared" si="94"/>
        <v>14930</v>
      </c>
      <c r="U705" s="34">
        <f t="shared" si="98"/>
        <v>56174</v>
      </c>
      <c r="V705" s="35">
        <f t="shared" si="99"/>
        <v>0</v>
      </c>
      <c r="W705" s="35">
        <f t="shared" si="95"/>
        <v>0</v>
      </c>
      <c r="X705" s="36">
        <f t="shared" si="101"/>
        <v>0</v>
      </c>
      <c r="Y705" s="37">
        <f t="shared" si="100"/>
        <v>56174</v>
      </c>
    </row>
    <row r="706" spans="1:25" s="2" customFormat="1" x14ac:dyDescent="0.25">
      <c r="A706" s="40" t="s">
        <v>672</v>
      </c>
      <c r="B706" s="38" t="s">
        <v>180</v>
      </c>
      <c r="C706" s="38" t="s">
        <v>1678</v>
      </c>
      <c r="D706" s="38">
        <v>691135</v>
      </c>
      <c r="E706" s="39" t="s">
        <v>1679</v>
      </c>
      <c r="F706" s="38">
        <v>35552832</v>
      </c>
      <c r="G706" s="39" t="s">
        <v>188</v>
      </c>
      <c r="H706" s="38" t="s">
        <v>672</v>
      </c>
      <c r="I706" s="39" t="s">
        <v>673</v>
      </c>
      <c r="J706" s="39" t="s">
        <v>1693</v>
      </c>
      <c r="K706" s="39" t="s">
        <v>1727</v>
      </c>
      <c r="L706" s="26" t="b">
        <f t="shared" si="93"/>
        <v>0</v>
      </c>
      <c r="M706" s="41"/>
      <c r="N706" s="42">
        <v>12.5</v>
      </c>
      <c r="O706" s="28">
        <v>0.5</v>
      </c>
      <c r="P706" s="43">
        <f t="shared" si="96"/>
        <v>13</v>
      </c>
      <c r="Q706" s="44">
        <v>70</v>
      </c>
      <c r="R706" s="45">
        <v>0</v>
      </c>
      <c r="S706" s="32">
        <f t="shared" si="97"/>
        <v>10920</v>
      </c>
      <c r="T706" s="33">
        <f t="shared" si="94"/>
        <v>3953</v>
      </c>
      <c r="U706" s="34">
        <f t="shared" si="98"/>
        <v>14873</v>
      </c>
      <c r="V706" s="35">
        <f t="shared" si="99"/>
        <v>0</v>
      </c>
      <c r="W706" s="35">
        <f t="shared" si="95"/>
        <v>0</v>
      </c>
      <c r="X706" s="36">
        <f t="shared" si="101"/>
        <v>0</v>
      </c>
      <c r="Y706" s="37">
        <f t="shared" si="100"/>
        <v>14873</v>
      </c>
    </row>
    <row r="707" spans="1:25" s="2" customFormat="1" x14ac:dyDescent="0.25">
      <c r="A707" s="40" t="s">
        <v>672</v>
      </c>
      <c r="B707" s="38" t="s">
        <v>180</v>
      </c>
      <c r="C707" s="38" t="s">
        <v>1678</v>
      </c>
      <c r="D707" s="38">
        <v>691135</v>
      </c>
      <c r="E707" s="39" t="s">
        <v>1679</v>
      </c>
      <c r="F707" s="38">
        <v>35553618</v>
      </c>
      <c r="G707" s="39" t="s">
        <v>188</v>
      </c>
      <c r="H707" s="38" t="s">
        <v>672</v>
      </c>
      <c r="I707" s="39" t="s">
        <v>673</v>
      </c>
      <c r="J707" s="39" t="s">
        <v>1693</v>
      </c>
      <c r="K707" s="39" t="s">
        <v>1728</v>
      </c>
      <c r="L707" s="26" t="b">
        <f t="shared" si="93"/>
        <v>0</v>
      </c>
      <c r="M707" s="41"/>
      <c r="N707" s="42">
        <v>12</v>
      </c>
      <c r="O707" s="28">
        <v>0</v>
      </c>
      <c r="P707" s="43">
        <f t="shared" si="96"/>
        <v>12</v>
      </c>
      <c r="Q707" s="44">
        <v>70</v>
      </c>
      <c r="R707" s="45">
        <v>0</v>
      </c>
      <c r="S707" s="32">
        <f t="shared" si="97"/>
        <v>10080</v>
      </c>
      <c r="T707" s="33">
        <f t="shared" si="94"/>
        <v>3649</v>
      </c>
      <c r="U707" s="34">
        <f t="shared" si="98"/>
        <v>13729</v>
      </c>
      <c r="V707" s="35">
        <f t="shared" si="99"/>
        <v>0</v>
      </c>
      <c r="W707" s="35">
        <f t="shared" si="95"/>
        <v>0</v>
      </c>
      <c r="X707" s="36">
        <f t="shared" si="101"/>
        <v>0</v>
      </c>
      <c r="Y707" s="37">
        <f t="shared" si="100"/>
        <v>13729</v>
      </c>
    </row>
    <row r="708" spans="1:25" s="2" customFormat="1" x14ac:dyDescent="0.25">
      <c r="A708" s="40" t="s">
        <v>672</v>
      </c>
      <c r="B708" s="38" t="s">
        <v>180</v>
      </c>
      <c r="C708" s="38" t="s">
        <v>1678</v>
      </c>
      <c r="D708" s="38">
        <v>691135</v>
      </c>
      <c r="E708" s="39" t="s">
        <v>1679</v>
      </c>
      <c r="F708" s="38">
        <v>35557338</v>
      </c>
      <c r="G708" s="39" t="s">
        <v>188</v>
      </c>
      <c r="H708" s="38" t="s">
        <v>672</v>
      </c>
      <c r="I708" s="39" t="s">
        <v>1059</v>
      </c>
      <c r="J708" s="39" t="s">
        <v>1616</v>
      </c>
      <c r="K708" s="39" t="s">
        <v>1729</v>
      </c>
      <c r="L708" s="26" t="b">
        <f t="shared" si="93"/>
        <v>0</v>
      </c>
      <c r="M708" s="41"/>
      <c r="N708" s="42">
        <v>12</v>
      </c>
      <c r="O708" s="28">
        <v>0.5</v>
      </c>
      <c r="P708" s="43">
        <f t="shared" si="96"/>
        <v>12.5</v>
      </c>
      <c r="Q708" s="44">
        <v>70</v>
      </c>
      <c r="R708" s="45">
        <v>0</v>
      </c>
      <c r="S708" s="32">
        <f t="shared" si="97"/>
        <v>10500</v>
      </c>
      <c r="T708" s="33">
        <f t="shared" si="94"/>
        <v>3801</v>
      </c>
      <c r="U708" s="34">
        <f t="shared" si="98"/>
        <v>14301</v>
      </c>
      <c r="V708" s="35">
        <f t="shared" si="99"/>
        <v>0</v>
      </c>
      <c r="W708" s="35">
        <f t="shared" si="95"/>
        <v>0</v>
      </c>
      <c r="X708" s="36">
        <f t="shared" si="101"/>
        <v>0</v>
      </c>
      <c r="Y708" s="37">
        <f t="shared" si="100"/>
        <v>14301</v>
      </c>
    </row>
    <row r="709" spans="1:25" s="2" customFormat="1" x14ac:dyDescent="0.25">
      <c r="A709" s="40" t="s">
        <v>672</v>
      </c>
      <c r="B709" s="38" t="s">
        <v>180</v>
      </c>
      <c r="C709" s="38" t="s">
        <v>1678</v>
      </c>
      <c r="D709" s="38">
        <v>691135</v>
      </c>
      <c r="E709" s="39" t="s">
        <v>1679</v>
      </c>
      <c r="F709" s="38">
        <v>35559420</v>
      </c>
      <c r="G709" s="39" t="s">
        <v>188</v>
      </c>
      <c r="H709" s="38" t="s">
        <v>672</v>
      </c>
      <c r="I709" s="39" t="s">
        <v>673</v>
      </c>
      <c r="J709" s="39" t="s">
        <v>1693</v>
      </c>
      <c r="K709" s="39" t="s">
        <v>1730</v>
      </c>
      <c r="L709" s="26" t="b">
        <f t="shared" ref="L709:L772" si="102">F709=D709</f>
        <v>0</v>
      </c>
      <c r="M709" s="41"/>
      <c r="N709" s="42">
        <v>16</v>
      </c>
      <c r="O709" s="28">
        <v>0.5</v>
      </c>
      <c r="P709" s="43">
        <f t="shared" si="96"/>
        <v>16.5</v>
      </c>
      <c r="Q709" s="44">
        <v>70</v>
      </c>
      <c r="R709" s="45">
        <v>0</v>
      </c>
      <c r="S709" s="32">
        <f t="shared" si="97"/>
        <v>13860</v>
      </c>
      <c r="T709" s="33">
        <f t="shared" ref="T709:T772" si="103">ROUND(S709*IF(B709="K",0.3595,0.362),0)</f>
        <v>5017</v>
      </c>
      <c r="U709" s="34">
        <f t="shared" si="98"/>
        <v>18877</v>
      </c>
      <c r="V709" s="35">
        <f t="shared" si="99"/>
        <v>0</v>
      </c>
      <c r="W709" s="35">
        <f t="shared" ref="W709:W772" si="104">ROUND(V709*IF(B709="K",0.3595,0.362),0)</f>
        <v>0</v>
      </c>
      <c r="X709" s="36">
        <f t="shared" si="101"/>
        <v>0</v>
      </c>
      <c r="Y709" s="37">
        <f t="shared" si="100"/>
        <v>18877</v>
      </c>
    </row>
    <row r="710" spans="1:25" s="2" customFormat="1" x14ac:dyDescent="0.25">
      <c r="A710" s="40" t="s">
        <v>672</v>
      </c>
      <c r="B710" s="38" t="s">
        <v>180</v>
      </c>
      <c r="C710" s="38" t="s">
        <v>1678</v>
      </c>
      <c r="D710" s="38">
        <v>691135</v>
      </c>
      <c r="E710" s="39" t="s">
        <v>1679</v>
      </c>
      <c r="F710" s="38">
        <v>35559438</v>
      </c>
      <c r="G710" s="39" t="s">
        <v>188</v>
      </c>
      <c r="H710" s="38" t="s">
        <v>672</v>
      </c>
      <c r="I710" s="39" t="s">
        <v>1622</v>
      </c>
      <c r="J710" s="39" t="s">
        <v>1623</v>
      </c>
      <c r="K710" s="39" t="s">
        <v>1731</v>
      </c>
      <c r="L710" s="26" t="b">
        <f t="shared" si="102"/>
        <v>0</v>
      </c>
      <c r="M710" s="41"/>
      <c r="N710" s="42">
        <v>14</v>
      </c>
      <c r="O710" s="28">
        <v>0.5</v>
      </c>
      <c r="P710" s="43">
        <f t="shared" ref="P710:P773" si="105">N710+O710</f>
        <v>14.5</v>
      </c>
      <c r="Q710" s="44">
        <v>70</v>
      </c>
      <c r="R710" s="45">
        <v>0</v>
      </c>
      <c r="S710" s="32">
        <f t="shared" si="97"/>
        <v>12180</v>
      </c>
      <c r="T710" s="33">
        <f t="shared" si="103"/>
        <v>4409</v>
      </c>
      <c r="U710" s="34">
        <f t="shared" si="98"/>
        <v>16589</v>
      </c>
      <c r="V710" s="35">
        <f t="shared" si="99"/>
        <v>0</v>
      </c>
      <c r="W710" s="35">
        <f t="shared" si="104"/>
        <v>0</v>
      </c>
      <c r="X710" s="36">
        <f t="shared" si="101"/>
        <v>0</v>
      </c>
      <c r="Y710" s="37">
        <f t="shared" si="100"/>
        <v>16589</v>
      </c>
    </row>
    <row r="711" spans="1:25" s="2" customFormat="1" x14ac:dyDescent="0.25">
      <c r="A711" s="40" t="s">
        <v>672</v>
      </c>
      <c r="B711" s="38" t="s">
        <v>180</v>
      </c>
      <c r="C711" s="38" t="s">
        <v>1678</v>
      </c>
      <c r="D711" s="38">
        <v>691135</v>
      </c>
      <c r="E711" s="39" t="s">
        <v>1679</v>
      </c>
      <c r="F711" s="38">
        <v>42107652</v>
      </c>
      <c r="G711" s="39" t="s">
        <v>236</v>
      </c>
      <c r="H711" s="38" t="s">
        <v>672</v>
      </c>
      <c r="I711" s="39" t="s">
        <v>673</v>
      </c>
      <c r="J711" s="39" t="s">
        <v>1732</v>
      </c>
      <c r="K711" s="39" t="s">
        <v>1733</v>
      </c>
      <c r="L711" s="26" t="b">
        <f t="shared" si="102"/>
        <v>0</v>
      </c>
      <c r="M711" s="41"/>
      <c r="N711" s="42">
        <v>23.7</v>
      </c>
      <c r="O711" s="28">
        <v>0.2</v>
      </c>
      <c r="P711" s="43">
        <f t="shared" si="105"/>
        <v>23.9</v>
      </c>
      <c r="Q711" s="44">
        <v>70</v>
      </c>
      <c r="R711" s="45">
        <v>0</v>
      </c>
      <c r="S711" s="32">
        <f t="shared" ref="S711:S774" si="106">ROUND(P711*Q711*12,0)</f>
        <v>20076</v>
      </c>
      <c r="T711" s="33">
        <f t="shared" si="103"/>
        <v>7268</v>
      </c>
      <c r="U711" s="34">
        <f t="shared" ref="U711:U774" si="107">S711+T711</f>
        <v>27344</v>
      </c>
      <c r="V711" s="35">
        <f t="shared" ref="V711:V774" si="108">ROUND(P711*R711*12,0)</f>
        <v>0</v>
      </c>
      <c r="W711" s="35">
        <f t="shared" si="104"/>
        <v>0</v>
      </c>
      <c r="X711" s="36">
        <f t="shared" si="101"/>
        <v>0</v>
      </c>
      <c r="Y711" s="37">
        <f t="shared" ref="Y711:Y774" si="109">U711+X711</f>
        <v>27344</v>
      </c>
    </row>
    <row r="712" spans="1:25" s="2" customFormat="1" x14ac:dyDescent="0.25">
      <c r="A712" s="40" t="s">
        <v>672</v>
      </c>
      <c r="B712" s="38" t="s">
        <v>180</v>
      </c>
      <c r="C712" s="38" t="s">
        <v>1678</v>
      </c>
      <c r="D712" s="38">
        <v>691135</v>
      </c>
      <c r="E712" s="39" t="s">
        <v>1679</v>
      </c>
      <c r="F712" s="38">
        <v>42409837</v>
      </c>
      <c r="G712" s="39" t="s">
        <v>1734</v>
      </c>
      <c r="H712" s="38" t="s">
        <v>672</v>
      </c>
      <c r="I712" s="39" t="s">
        <v>1059</v>
      </c>
      <c r="J712" s="39" t="s">
        <v>1616</v>
      </c>
      <c r="K712" s="39" t="s">
        <v>1735</v>
      </c>
      <c r="L712" s="26" t="b">
        <f t="shared" si="102"/>
        <v>0</v>
      </c>
      <c r="M712" s="41"/>
      <c r="N712" s="42">
        <v>10.5</v>
      </c>
      <c r="O712" s="28">
        <v>0</v>
      </c>
      <c r="P712" s="43">
        <f t="shared" si="105"/>
        <v>10.5</v>
      </c>
      <c r="Q712" s="44">
        <v>70</v>
      </c>
      <c r="R712" s="45">
        <v>0</v>
      </c>
      <c r="S712" s="32">
        <f t="shared" si="106"/>
        <v>8820</v>
      </c>
      <c r="T712" s="33">
        <f t="shared" si="103"/>
        <v>3193</v>
      </c>
      <c r="U712" s="34">
        <f t="shared" si="107"/>
        <v>12013</v>
      </c>
      <c r="V712" s="35">
        <f t="shared" si="108"/>
        <v>0</v>
      </c>
      <c r="W712" s="35">
        <f t="shared" si="104"/>
        <v>0</v>
      </c>
      <c r="X712" s="36">
        <f t="shared" si="101"/>
        <v>0</v>
      </c>
      <c r="Y712" s="37">
        <f t="shared" si="109"/>
        <v>12013</v>
      </c>
    </row>
    <row r="713" spans="1:25" s="2" customFormat="1" x14ac:dyDescent="0.25">
      <c r="A713" s="40" t="s">
        <v>672</v>
      </c>
      <c r="B713" s="38" t="s">
        <v>180</v>
      </c>
      <c r="C713" s="38" t="s">
        <v>1678</v>
      </c>
      <c r="D713" s="38">
        <v>691135</v>
      </c>
      <c r="E713" s="39" t="s">
        <v>1679</v>
      </c>
      <c r="F713" s="38">
        <v>52109828</v>
      </c>
      <c r="G713" s="39" t="s">
        <v>236</v>
      </c>
      <c r="H713" s="38" t="s">
        <v>672</v>
      </c>
      <c r="I713" s="39" t="s">
        <v>673</v>
      </c>
      <c r="J713" s="39" t="s">
        <v>674</v>
      </c>
      <c r="K713" s="39" t="s">
        <v>1736</v>
      </c>
      <c r="L713" s="26" t="b">
        <f t="shared" si="102"/>
        <v>0</v>
      </c>
      <c r="M713" s="41"/>
      <c r="N713" s="42">
        <v>34.299999999999997</v>
      </c>
      <c r="O713" s="28">
        <v>1</v>
      </c>
      <c r="P713" s="43">
        <f t="shared" si="105"/>
        <v>35.299999999999997</v>
      </c>
      <c r="Q713" s="44">
        <v>70</v>
      </c>
      <c r="R713" s="45">
        <v>0</v>
      </c>
      <c r="S713" s="32">
        <f t="shared" si="106"/>
        <v>29652</v>
      </c>
      <c r="T713" s="33">
        <f t="shared" si="103"/>
        <v>10734</v>
      </c>
      <c r="U713" s="34">
        <f t="shared" si="107"/>
        <v>40386</v>
      </c>
      <c r="V713" s="35">
        <f t="shared" si="108"/>
        <v>0</v>
      </c>
      <c r="W713" s="35">
        <f t="shared" si="104"/>
        <v>0</v>
      </c>
      <c r="X713" s="36">
        <f t="shared" si="101"/>
        <v>0</v>
      </c>
      <c r="Y713" s="37">
        <f t="shared" si="109"/>
        <v>40386</v>
      </c>
    </row>
    <row r="714" spans="1:25" s="2" customFormat="1" x14ac:dyDescent="0.25">
      <c r="A714" s="40" t="s">
        <v>672</v>
      </c>
      <c r="B714" s="38" t="s">
        <v>180</v>
      </c>
      <c r="C714" s="38" t="s">
        <v>1678</v>
      </c>
      <c r="D714" s="38">
        <v>691135</v>
      </c>
      <c r="E714" s="39" t="s">
        <v>1679</v>
      </c>
      <c r="F714" s="38">
        <v>56664907</v>
      </c>
      <c r="G714" s="39" t="s">
        <v>51</v>
      </c>
      <c r="H714" s="38" t="s">
        <v>672</v>
      </c>
      <c r="I714" s="39" t="s">
        <v>1622</v>
      </c>
      <c r="J714" s="39" t="s">
        <v>1737</v>
      </c>
      <c r="K714" s="39" t="s">
        <v>1738</v>
      </c>
      <c r="L714" s="26" t="b">
        <f t="shared" si="102"/>
        <v>0</v>
      </c>
      <c r="M714" s="41"/>
      <c r="N714" s="42">
        <v>88.7</v>
      </c>
      <c r="O714" s="28">
        <v>7</v>
      </c>
      <c r="P714" s="43">
        <f t="shared" si="105"/>
        <v>95.7</v>
      </c>
      <c r="Q714" s="44">
        <v>70</v>
      </c>
      <c r="R714" s="45">
        <v>0</v>
      </c>
      <c r="S714" s="32">
        <f t="shared" si="106"/>
        <v>80388</v>
      </c>
      <c r="T714" s="33">
        <f t="shared" si="103"/>
        <v>29100</v>
      </c>
      <c r="U714" s="34">
        <f t="shared" si="107"/>
        <v>109488</v>
      </c>
      <c r="V714" s="35">
        <f t="shared" si="108"/>
        <v>0</v>
      </c>
      <c r="W714" s="35">
        <f t="shared" si="104"/>
        <v>0</v>
      </c>
      <c r="X714" s="36">
        <f t="shared" si="101"/>
        <v>0</v>
      </c>
      <c r="Y714" s="37">
        <f t="shared" si="109"/>
        <v>109488</v>
      </c>
    </row>
    <row r="715" spans="1:25" s="2" customFormat="1" x14ac:dyDescent="0.25">
      <c r="A715" s="40" t="s">
        <v>672</v>
      </c>
      <c r="B715" s="38" t="s">
        <v>668</v>
      </c>
      <c r="C715" s="38" t="s">
        <v>1739</v>
      </c>
      <c r="D715" s="38">
        <v>179094</v>
      </c>
      <c r="E715" s="39" t="s">
        <v>1740</v>
      </c>
      <c r="F715" s="38">
        <v>618233</v>
      </c>
      <c r="G715" s="39" t="s">
        <v>1741</v>
      </c>
      <c r="H715" s="38" t="s">
        <v>672</v>
      </c>
      <c r="I715" s="39" t="s">
        <v>673</v>
      </c>
      <c r="J715" s="39" t="s">
        <v>674</v>
      </c>
      <c r="K715" s="39" t="s">
        <v>1742</v>
      </c>
      <c r="L715" s="26" t="b">
        <f t="shared" si="102"/>
        <v>0</v>
      </c>
      <c r="M715" s="41"/>
      <c r="N715" s="42">
        <v>29.9</v>
      </c>
      <c r="O715" s="28">
        <v>0.5</v>
      </c>
      <c r="P715" s="43">
        <f t="shared" si="105"/>
        <v>30.4</v>
      </c>
      <c r="Q715" s="44">
        <v>70</v>
      </c>
      <c r="R715" s="45">
        <v>0</v>
      </c>
      <c r="S715" s="32">
        <f t="shared" si="106"/>
        <v>25536</v>
      </c>
      <c r="T715" s="33">
        <f t="shared" si="103"/>
        <v>9244</v>
      </c>
      <c r="U715" s="34">
        <f t="shared" si="107"/>
        <v>34780</v>
      </c>
      <c r="V715" s="35">
        <f t="shared" si="108"/>
        <v>0</v>
      </c>
      <c r="W715" s="35">
        <f t="shared" si="104"/>
        <v>0</v>
      </c>
      <c r="X715" s="36">
        <f t="shared" si="101"/>
        <v>0</v>
      </c>
      <c r="Y715" s="37">
        <f t="shared" si="109"/>
        <v>34780</v>
      </c>
    </row>
    <row r="716" spans="1:25" s="2" customFormat="1" x14ac:dyDescent="0.25">
      <c r="A716" s="40" t="s">
        <v>672</v>
      </c>
      <c r="B716" s="38" t="s">
        <v>668</v>
      </c>
      <c r="C716" s="38" t="s">
        <v>1739</v>
      </c>
      <c r="D716" s="38">
        <v>179094</v>
      </c>
      <c r="E716" s="39" t="s">
        <v>1740</v>
      </c>
      <c r="F716" s="38">
        <v>17079756</v>
      </c>
      <c r="G716" s="39" t="s">
        <v>1743</v>
      </c>
      <c r="H716" s="38" t="s">
        <v>672</v>
      </c>
      <c r="I716" s="39" t="s">
        <v>1622</v>
      </c>
      <c r="J716" s="39" t="s">
        <v>1623</v>
      </c>
      <c r="K716" s="39" t="s">
        <v>1744</v>
      </c>
      <c r="L716" s="26" t="b">
        <f t="shared" si="102"/>
        <v>0</v>
      </c>
      <c r="M716" s="41"/>
      <c r="N716" s="42">
        <v>47</v>
      </c>
      <c r="O716" s="28">
        <v>1</v>
      </c>
      <c r="P716" s="43">
        <f t="shared" si="105"/>
        <v>48</v>
      </c>
      <c r="Q716" s="44">
        <v>70</v>
      </c>
      <c r="R716" s="45">
        <v>0</v>
      </c>
      <c r="S716" s="32">
        <f t="shared" si="106"/>
        <v>40320</v>
      </c>
      <c r="T716" s="33">
        <f t="shared" si="103"/>
        <v>14596</v>
      </c>
      <c r="U716" s="34">
        <f t="shared" si="107"/>
        <v>54916</v>
      </c>
      <c r="V716" s="35">
        <f t="shared" si="108"/>
        <v>0</v>
      </c>
      <c r="W716" s="35">
        <f t="shared" si="104"/>
        <v>0</v>
      </c>
      <c r="X716" s="36">
        <f t="shared" si="101"/>
        <v>0</v>
      </c>
      <c r="Y716" s="37">
        <f t="shared" si="109"/>
        <v>54916</v>
      </c>
    </row>
    <row r="717" spans="1:25" s="2" customFormat="1" x14ac:dyDescent="0.25">
      <c r="A717" s="40" t="s">
        <v>672</v>
      </c>
      <c r="B717" s="38" t="s">
        <v>668</v>
      </c>
      <c r="C717" s="38" t="s">
        <v>1739</v>
      </c>
      <c r="D717" s="38">
        <v>179094</v>
      </c>
      <c r="E717" s="39" t="s">
        <v>1740</v>
      </c>
      <c r="F717" s="38">
        <v>31942199</v>
      </c>
      <c r="G717" s="39" t="s">
        <v>1745</v>
      </c>
      <c r="H717" s="38" t="s">
        <v>672</v>
      </c>
      <c r="I717" s="39" t="s">
        <v>1059</v>
      </c>
      <c r="J717" s="39" t="s">
        <v>1717</v>
      </c>
      <c r="K717" s="39" t="s">
        <v>1746</v>
      </c>
      <c r="L717" s="26" t="b">
        <f t="shared" si="102"/>
        <v>0</v>
      </c>
      <c r="M717" s="41"/>
      <c r="N717" s="42">
        <v>31</v>
      </c>
      <c r="O717" s="28">
        <v>0</v>
      </c>
      <c r="P717" s="43">
        <f t="shared" si="105"/>
        <v>31</v>
      </c>
      <c r="Q717" s="44">
        <v>70</v>
      </c>
      <c r="R717" s="45">
        <v>0</v>
      </c>
      <c r="S717" s="32">
        <f t="shared" si="106"/>
        <v>26040</v>
      </c>
      <c r="T717" s="33">
        <f t="shared" si="103"/>
        <v>9426</v>
      </c>
      <c r="U717" s="34">
        <f t="shared" si="107"/>
        <v>35466</v>
      </c>
      <c r="V717" s="35">
        <f t="shared" si="108"/>
        <v>0</v>
      </c>
      <c r="W717" s="35">
        <f t="shared" si="104"/>
        <v>0</v>
      </c>
      <c r="X717" s="36">
        <f t="shared" si="101"/>
        <v>0</v>
      </c>
      <c r="Y717" s="37">
        <f t="shared" si="109"/>
        <v>35466</v>
      </c>
    </row>
    <row r="718" spans="1:25" s="2" customFormat="1" x14ac:dyDescent="0.25">
      <c r="A718" s="40" t="s">
        <v>672</v>
      </c>
      <c r="B718" s="38" t="s">
        <v>668</v>
      </c>
      <c r="C718" s="38" t="s">
        <v>1739</v>
      </c>
      <c r="D718" s="38">
        <v>179094</v>
      </c>
      <c r="E718" s="39" t="s">
        <v>1740</v>
      </c>
      <c r="F718" s="38">
        <v>35560321</v>
      </c>
      <c r="G718" s="39" t="s">
        <v>1747</v>
      </c>
      <c r="H718" s="38" t="s">
        <v>672</v>
      </c>
      <c r="I718" s="39" t="s">
        <v>1593</v>
      </c>
      <c r="J718" s="39" t="s">
        <v>1598</v>
      </c>
      <c r="K718" s="39" t="s">
        <v>1748</v>
      </c>
      <c r="L718" s="26" t="b">
        <f t="shared" si="102"/>
        <v>0</v>
      </c>
      <c r="M718" s="41"/>
      <c r="N718" s="42">
        <v>41</v>
      </c>
      <c r="O718" s="28">
        <v>0.8</v>
      </c>
      <c r="P718" s="43">
        <f t="shared" si="105"/>
        <v>41.8</v>
      </c>
      <c r="Q718" s="44">
        <v>70</v>
      </c>
      <c r="R718" s="45">
        <v>0</v>
      </c>
      <c r="S718" s="32">
        <f t="shared" si="106"/>
        <v>35112</v>
      </c>
      <c r="T718" s="33">
        <f t="shared" si="103"/>
        <v>12711</v>
      </c>
      <c r="U718" s="34">
        <f t="shared" si="107"/>
        <v>47823</v>
      </c>
      <c r="V718" s="35">
        <f t="shared" si="108"/>
        <v>0</v>
      </c>
      <c r="W718" s="35">
        <f t="shared" si="104"/>
        <v>0</v>
      </c>
      <c r="X718" s="36">
        <f t="shared" si="101"/>
        <v>0</v>
      </c>
      <c r="Y718" s="37">
        <f t="shared" si="109"/>
        <v>47823</v>
      </c>
    </row>
    <row r="719" spans="1:25" s="46" customFormat="1" x14ac:dyDescent="0.25">
      <c r="A719" s="40" t="s">
        <v>672</v>
      </c>
      <c r="B719" s="38" t="s">
        <v>668</v>
      </c>
      <c r="C719" s="38" t="s">
        <v>1739</v>
      </c>
      <c r="D719" s="38">
        <v>179094</v>
      </c>
      <c r="E719" s="39" t="s">
        <v>1740</v>
      </c>
      <c r="F719" s="38">
        <v>35561548</v>
      </c>
      <c r="G719" s="39" t="s">
        <v>1749</v>
      </c>
      <c r="H719" s="38" t="s">
        <v>672</v>
      </c>
      <c r="I719" s="39" t="s">
        <v>1622</v>
      </c>
      <c r="J719" s="39" t="s">
        <v>1691</v>
      </c>
      <c r="K719" s="39" t="s">
        <v>1750</v>
      </c>
      <c r="L719" s="26" t="b">
        <f t="shared" si="102"/>
        <v>0</v>
      </c>
      <c r="M719" s="41"/>
      <c r="N719" s="42">
        <v>50.800000000000004</v>
      </c>
      <c r="O719" s="28">
        <v>0</v>
      </c>
      <c r="P719" s="43">
        <f t="shared" si="105"/>
        <v>50.800000000000004</v>
      </c>
      <c r="Q719" s="44">
        <v>70</v>
      </c>
      <c r="R719" s="45">
        <v>0</v>
      </c>
      <c r="S719" s="32">
        <f t="shared" si="106"/>
        <v>42672</v>
      </c>
      <c r="T719" s="33">
        <f t="shared" si="103"/>
        <v>15447</v>
      </c>
      <c r="U719" s="34">
        <f t="shared" si="107"/>
        <v>58119</v>
      </c>
      <c r="V719" s="35">
        <f t="shared" si="108"/>
        <v>0</v>
      </c>
      <c r="W719" s="35">
        <f t="shared" si="104"/>
        <v>0</v>
      </c>
      <c r="X719" s="36">
        <f t="shared" si="101"/>
        <v>0</v>
      </c>
      <c r="Y719" s="37">
        <f t="shared" si="109"/>
        <v>58119</v>
      </c>
    </row>
    <row r="720" spans="1:25" s="2" customFormat="1" x14ac:dyDescent="0.25">
      <c r="A720" s="40" t="s">
        <v>672</v>
      </c>
      <c r="B720" s="38" t="s">
        <v>668</v>
      </c>
      <c r="C720" s="38" t="s">
        <v>1739</v>
      </c>
      <c r="D720" s="38">
        <v>179094</v>
      </c>
      <c r="E720" s="39" t="s">
        <v>1740</v>
      </c>
      <c r="F720" s="38">
        <v>35563176</v>
      </c>
      <c r="G720" s="39" t="s">
        <v>1751</v>
      </c>
      <c r="H720" s="38" t="s">
        <v>672</v>
      </c>
      <c r="I720" s="39" t="s">
        <v>1593</v>
      </c>
      <c r="J720" s="39" t="s">
        <v>1598</v>
      </c>
      <c r="K720" s="39" t="s">
        <v>1599</v>
      </c>
      <c r="L720" s="26" t="b">
        <f t="shared" si="102"/>
        <v>0</v>
      </c>
      <c r="M720" s="41"/>
      <c r="N720" s="42">
        <v>9</v>
      </c>
      <c r="O720" s="28">
        <v>0</v>
      </c>
      <c r="P720" s="43">
        <f t="shared" si="105"/>
        <v>9</v>
      </c>
      <c r="Q720" s="44">
        <v>70</v>
      </c>
      <c r="R720" s="45">
        <v>0</v>
      </c>
      <c r="S720" s="32">
        <f t="shared" si="106"/>
        <v>7560</v>
      </c>
      <c r="T720" s="33">
        <f t="shared" si="103"/>
        <v>2737</v>
      </c>
      <c r="U720" s="34">
        <f t="shared" si="107"/>
        <v>10297</v>
      </c>
      <c r="V720" s="35">
        <f t="shared" si="108"/>
        <v>0</v>
      </c>
      <c r="W720" s="35">
        <f t="shared" si="104"/>
        <v>0</v>
      </c>
      <c r="X720" s="36">
        <f t="shared" si="101"/>
        <v>0</v>
      </c>
      <c r="Y720" s="37">
        <f t="shared" si="109"/>
        <v>10297</v>
      </c>
    </row>
    <row r="721" spans="1:25" s="2" customFormat="1" x14ac:dyDescent="0.25">
      <c r="A721" s="40" t="s">
        <v>672</v>
      </c>
      <c r="B721" s="38" t="s">
        <v>668</v>
      </c>
      <c r="C721" s="38" t="s">
        <v>1752</v>
      </c>
      <c r="D721" s="38">
        <v>30305624</v>
      </c>
      <c r="E721" s="39" t="s">
        <v>1753</v>
      </c>
      <c r="F721" s="38">
        <v>35564024</v>
      </c>
      <c r="G721" s="39" t="s">
        <v>1754</v>
      </c>
      <c r="H721" s="38" t="s">
        <v>672</v>
      </c>
      <c r="I721" s="39" t="s">
        <v>1059</v>
      </c>
      <c r="J721" s="39" t="s">
        <v>1616</v>
      </c>
      <c r="K721" s="39" t="s">
        <v>1755</v>
      </c>
      <c r="L721" s="26" t="b">
        <f t="shared" si="102"/>
        <v>0</v>
      </c>
      <c r="M721" s="41"/>
      <c r="N721" s="42">
        <v>19.5</v>
      </c>
      <c r="O721" s="28">
        <v>0</v>
      </c>
      <c r="P721" s="43">
        <f t="shared" si="105"/>
        <v>19.5</v>
      </c>
      <c r="Q721" s="44">
        <v>70</v>
      </c>
      <c r="R721" s="45">
        <v>0</v>
      </c>
      <c r="S721" s="32">
        <f t="shared" si="106"/>
        <v>16380</v>
      </c>
      <c r="T721" s="33">
        <f t="shared" si="103"/>
        <v>5930</v>
      </c>
      <c r="U721" s="34">
        <f t="shared" si="107"/>
        <v>22310</v>
      </c>
      <c r="V721" s="35">
        <f t="shared" si="108"/>
        <v>0</v>
      </c>
      <c r="W721" s="35">
        <f t="shared" si="104"/>
        <v>0</v>
      </c>
      <c r="X721" s="36">
        <f t="shared" si="101"/>
        <v>0</v>
      </c>
      <c r="Y721" s="37">
        <f t="shared" si="109"/>
        <v>22310</v>
      </c>
    </row>
    <row r="722" spans="1:25" s="2" customFormat="1" x14ac:dyDescent="0.25">
      <c r="A722" s="40" t="s">
        <v>672</v>
      </c>
      <c r="B722" s="38" t="s">
        <v>668</v>
      </c>
      <c r="C722" s="38" t="s">
        <v>1752</v>
      </c>
      <c r="D722" s="38">
        <v>30305624</v>
      </c>
      <c r="E722" s="39" t="s">
        <v>1753</v>
      </c>
      <c r="F722" s="38">
        <v>42104955</v>
      </c>
      <c r="G722" s="39" t="s">
        <v>1756</v>
      </c>
      <c r="H722" s="38" t="s">
        <v>672</v>
      </c>
      <c r="I722" s="39" t="s">
        <v>673</v>
      </c>
      <c r="J722" s="39" t="s">
        <v>1693</v>
      </c>
      <c r="K722" s="39" t="s">
        <v>1757</v>
      </c>
      <c r="L722" s="26" t="b">
        <f t="shared" si="102"/>
        <v>0</v>
      </c>
      <c r="M722" s="41"/>
      <c r="N722" s="42">
        <v>26.2</v>
      </c>
      <c r="O722" s="28">
        <v>0.8</v>
      </c>
      <c r="P722" s="43">
        <f t="shared" si="105"/>
        <v>27</v>
      </c>
      <c r="Q722" s="44">
        <v>70</v>
      </c>
      <c r="R722" s="45">
        <v>0</v>
      </c>
      <c r="S722" s="32">
        <f t="shared" si="106"/>
        <v>22680</v>
      </c>
      <c r="T722" s="33">
        <f t="shared" si="103"/>
        <v>8210</v>
      </c>
      <c r="U722" s="34">
        <f t="shared" si="107"/>
        <v>30890</v>
      </c>
      <c r="V722" s="35">
        <f t="shared" si="108"/>
        <v>0</v>
      </c>
      <c r="W722" s="35">
        <f t="shared" si="104"/>
        <v>0</v>
      </c>
      <c r="X722" s="36">
        <f t="shared" si="101"/>
        <v>0</v>
      </c>
      <c r="Y722" s="37">
        <f t="shared" si="109"/>
        <v>30890</v>
      </c>
    </row>
    <row r="723" spans="1:25" s="2" customFormat="1" x14ac:dyDescent="0.25">
      <c r="A723" s="40" t="s">
        <v>672</v>
      </c>
      <c r="B723" s="38" t="s">
        <v>668</v>
      </c>
      <c r="C723" s="38" t="s">
        <v>1758</v>
      </c>
      <c r="D723" s="38">
        <v>35548509</v>
      </c>
      <c r="E723" s="39" t="s">
        <v>1759</v>
      </c>
      <c r="F723" s="38">
        <v>35573180</v>
      </c>
      <c r="G723" s="39" t="s">
        <v>1760</v>
      </c>
      <c r="H723" s="38" t="s">
        <v>672</v>
      </c>
      <c r="I723" s="39" t="s">
        <v>1622</v>
      </c>
      <c r="J723" s="39" t="s">
        <v>1623</v>
      </c>
      <c r="K723" s="39" t="s">
        <v>1761</v>
      </c>
      <c r="L723" s="26" t="b">
        <f t="shared" si="102"/>
        <v>0</v>
      </c>
      <c r="M723" s="41"/>
      <c r="N723" s="42">
        <v>5</v>
      </c>
      <c r="O723" s="28">
        <v>0</v>
      </c>
      <c r="P723" s="43">
        <f t="shared" si="105"/>
        <v>5</v>
      </c>
      <c r="Q723" s="44">
        <v>70</v>
      </c>
      <c r="R723" s="45">
        <v>0</v>
      </c>
      <c r="S723" s="32">
        <f t="shared" si="106"/>
        <v>4200</v>
      </c>
      <c r="T723" s="33">
        <f t="shared" si="103"/>
        <v>1520</v>
      </c>
      <c r="U723" s="34">
        <f t="shared" si="107"/>
        <v>5720</v>
      </c>
      <c r="V723" s="35">
        <f t="shared" si="108"/>
        <v>0</v>
      </c>
      <c r="W723" s="35">
        <f t="shared" si="104"/>
        <v>0</v>
      </c>
      <c r="X723" s="36">
        <f t="shared" si="101"/>
        <v>0</v>
      </c>
      <c r="Y723" s="37">
        <f t="shared" si="109"/>
        <v>5720</v>
      </c>
    </row>
    <row r="724" spans="1:25" s="49" customFormat="1" x14ac:dyDescent="0.25">
      <c r="A724" s="40" t="s">
        <v>672</v>
      </c>
      <c r="B724" s="38" t="s">
        <v>668</v>
      </c>
      <c r="C724" s="38" t="s">
        <v>1762</v>
      </c>
      <c r="D724" s="38">
        <v>587125</v>
      </c>
      <c r="E724" s="39" t="s">
        <v>1763</v>
      </c>
      <c r="F724" s="38">
        <v>42319234</v>
      </c>
      <c r="G724" s="39" t="s">
        <v>1764</v>
      </c>
      <c r="H724" s="38" t="s">
        <v>672</v>
      </c>
      <c r="I724" s="39" t="s">
        <v>673</v>
      </c>
      <c r="J724" s="39" t="s">
        <v>674</v>
      </c>
      <c r="K724" s="39" t="s">
        <v>1765</v>
      </c>
      <c r="L724" s="26" t="b">
        <f t="shared" si="102"/>
        <v>0</v>
      </c>
      <c r="M724" s="41"/>
      <c r="N724" s="42">
        <v>17</v>
      </c>
      <c r="O724" s="28">
        <v>1</v>
      </c>
      <c r="P724" s="43">
        <f t="shared" si="105"/>
        <v>18</v>
      </c>
      <c r="Q724" s="44">
        <v>70</v>
      </c>
      <c r="R724" s="45">
        <v>0</v>
      </c>
      <c r="S724" s="32">
        <f t="shared" si="106"/>
        <v>15120</v>
      </c>
      <c r="T724" s="33">
        <f t="shared" si="103"/>
        <v>5473</v>
      </c>
      <c r="U724" s="34">
        <f t="shared" si="107"/>
        <v>20593</v>
      </c>
      <c r="V724" s="35">
        <f t="shared" si="108"/>
        <v>0</v>
      </c>
      <c r="W724" s="35">
        <f t="shared" si="104"/>
        <v>0</v>
      </c>
      <c r="X724" s="36">
        <f t="shared" si="101"/>
        <v>0</v>
      </c>
      <c r="Y724" s="37">
        <f t="shared" si="109"/>
        <v>20593</v>
      </c>
    </row>
    <row r="725" spans="1:25" s="49" customFormat="1" x14ac:dyDescent="0.25">
      <c r="A725" s="40" t="s">
        <v>672</v>
      </c>
      <c r="B725" s="38" t="s">
        <v>668</v>
      </c>
      <c r="C725" s="38" t="s">
        <v>1766</v>
      </c>
      <c r="D725" s="38">
        <v>35569794</v>
      </c>
      <c r="E725" s="39" t="s">
        <v>1767</v>
      </c>
      <c r="F725" s="38">
        <v>42323002</v>
      </c>
      <c r="G725" s="39" t="s">
        <v>1760</v>
      </c>
      <c r="H725" s="38" t="s">
        <v>672</v>
      </c>
      <c r="I725" s="39" t="s">
        <v>1593</v>
      </c>
      <c r="J725" s="39" t="s">
        <v>1598</v>
      </c>
      <c r="K725" s="39" t="s">
        <v>1768</v>
      </c>
      <c r="L725" s="26" t="b">
        <f t="shared" si="102"/>
        <v>0</v>
      </c>
      <c r="M725" s="41"/>
      <c r="N725" s="42">
        <v>5</v>
      </c>
      <c r="O725" s="28">
        <v>0</v>
      </c>
      <c r="P725" s="43">
        <f t="shared" si="105"/>
        <v>5</v>
      </c>
      <c r="Q725" s="44">
        <v>70</v>
      </c>
      <c r="R725" s="45">
        <v>0</v>
      </c>
      <c r="S725" s="32">
        <f t="shared" si="106"/>
        <v>4200</v>
      </c>
      <c r="T725" s="33">
        <f t="shared" si="103"/>
        <v>1520</v>
      </c>
      <c r="U725" s="34">
        <f t="shared" si="107"/>
        <v>5720</v>
      </c>
      <c r="V725" s="35">
        <f t="shared" si="108"/>
        <v>0</v>
      </c>
      <c r="W725" s="35">
        <f t="shared" si="104"/>
        <v>0</v>
      </c>
      <c r="X725" s="36">
        <f t="shared" si="101"/>
        <v>0</v>
      </c>
      <c r="Y725" s="37">
        <f t="shared" si="109"/>
        <v>5720</v>
      </c>
    </row>
    <row r="726" spans="1:25" s="2" customFormat="1" x14ac:dyDescent="0.25">
      <c r="A726" s="40" t="s">
        <v>672</v>
      </c>
      <c r="B726" s="38" t="s">
        <v>668</v>
      </c>
      <c r="C726" s="38" t="s">
        <v>1766</v>
      </c>
      <c r="D726" s="38">
        <v>35569794</v>
      </c>
      <c r="E726" s="39" t="s">
        <v>1767</v>
      </c>
      <c r="F726" s="38">
        <v>50980637</v>
      </c>
      <c r="G726" s="39" t="s">
        <v>1769</v>
      </c>
      <c r="H726" s="38" t="s">
        <v>672</v>
      </c>
      <c r="I726" s="39" t="s">
        <v>1593</v>
      </c>
      <c r="J726" s="39" t="s">
        <v>1598</v>
      </c>
      <c r="K726" s="39" t="s">
        <v>1768</v>
      </c>
      <c r="L726" s="26" t="b">
        <f t="shared" si="102"/>
        <v>0</v>
      </c>
      <c r="M726" s="41"/>
      <c r="N726" s="42">
        <v>7</v>
      </c>
      <c r="O726" s="28">
        <v>0</v>
      </c>
      <c r="P726" s="43">
        <f t="shared" si="105"/>
        <v>7</v>
      </c>
      <c r="Q726" s="44">
        <v>70</v>
      </c>
      <c r="R726" s="45">
        <v>0</v>
      </c>
      <c r="S726" s="32">
        <f t="shared" si="106"/>
        <v>5880</v>
      </c>
      <c r="T726" s="33">
        <f t="shared" si="103"/>
        <v>2129</v>
      </c>
      <c r="U726" s="34">
        <f t="shared" si="107"/>
        <v>8009</v>
      </c>
      <c r="V726" s="35">
        <f t="shared" si="108"/>
        <v>0</v>
      </c>
      <c r="W726" s="35">
        <f t="shared" si="104"/>
        <v>0</v>
      </c>
      <c r="X726" s="36">
        <f t="shared" si="101"/>
        <v>0</v>
      </c>
      <c r="Y726" s="37">
        <f t="shared" si="109"/>
        <v>8009</v>
      </c>
    </row>
    <row r="727" spans="1:25" s="2" customFormat="1" x14ac:dyDescent="0.25">
      <c r="A727" s="40" t="s">
        <v>672</v>
      </c>
      <c r="B727" s="38" t="s">
        <v>668</v>
      </c>
      <c r="C727" s="38" t="s">
        <v>1770</v>
      </c>
      <c r="D727" s="38">
        <v>31275893</v>
      </c>
      <c r="E727" s="39" t="s">
        <v>1771</v>
      </c>
      <c r="F727" s="38">
        <v>53247949</v>
      </c>
      <c r="G727" s="39" t="s">
        <v>1772</v>
      </c>
      <c r="H727" s="38" t="s">
        <v>672</v>
      </c>
      <c r="I727" s="39" t="s">
        <v>673</v>
      </c>
      <c r="J727" s="39" t="s">
        <v>674</v>
      </c>
      <c r="K727" s="39" t="s">
        <v>1773</v>
      </c>
      <c r="L727" s="26" t="b">
        <f t="shared" si="102"/>
        <v>0</v>
      </c>
      <c r="M727" s="41"/>
      <c r="N727" s="42">
        <v>4</v>
      </c>
      <c r="O727" s="28">
        <v>0</v>
      </c>
      <c r="P727" s="43">
        <f t="shared" si="105"/>
        <v>4</v>
      </c>
      <c r="Q727" s="44">
        <v>70</v>
      </c>
      <c r="R727" s="45">
        <v>0</v>
      </c>
      <c r="S727" s="32">
        <f t="shared" si="106"/>
        <v>3360</v>
      </c>
      <c r="T727" s="33">
        <f t="shared" si="103"/>
        <v>1216</v>
      </c>
      <c r="U727" s="34">
        <f t="shared" si="107"/>
        <v>4576</v>
      </c>
      <c r="V727" s="35">
        <f t="shared" si="108"/>
        <v>0</v>
      </c>
      <c r="W727" s="35">
        <f t="shared" si="104"/>
        <v>0</v>
      </c>
      <c r="X727" s="36">
        <f t="shared" si="101"/>
        <v>0</v>
      </c>
      <c r="Y727" s="37">
        <f t="shared" si="109"/>
        <v>4576</v>
      </c>
    </row>
    <row r="728" spans="1:25" s="2" customFormat="1" x14ac:dyDescent="0.25">
      <c r="A728" s="40" t="s">
        <v>672</v>
      </c>
      <c r="B728" s="38" t="s">
        <v>751</v>
      </c>
      <c r="C728" s="38" t="s">
        <v>1774</v>
      </c>
      <c r="D728" s="38">
        <v>31698964</v>
      </c>
      <c r="E728" s="39" t="s">
        <v>1775</v>
      </c>
      <c r="F728" s="38">
        <v>35547260</v>
      </c>
      <c r="G728" s="39" t="s">
        <v>1776</v>
      </c>
      <c r="H728" s="38" t="s">
        <v>672</v>
      </c>
      <c r="I728" s="39" t="s">
        <v>1059</v>
      </c>
      <c r="J728" s="39" t="s">
        <v>1616</v>
      </c>
      <c r="K728" s="39" t="s">
        <v>1636</v>
      </c>
      <c r="L728" s="26" t="b">
        <f t="shared" si="102"/>
        <v>0</v>
      </c>
      <c r="M728" s="41"/>
      <c r="N728" s="42">
        <v>6</v>
      </c>
      <c r="O728" s="28">
        <v>0</v>
      </c>
      <c r="P728" s="43">
        <f t="shared" si="105"/>
        <v>6</v>
      </c>
      <c r="Q728" s="44">
        <v>70</v>
      </c>
      <c r="R728" s="45">
        <v>0</v>
      </c>
      <c r="S728" s="32">
        <f t="shared" si="106"/>
        <v>5040</v>
      </c>
      <c r="T728" s="33">
        <f t="shared" si="103"/>
        <v>1824</v>
      </c>
      <c r="U728" s="34">
        <f t="shared" si="107"/>
        <v>6864</v>
      </c>
      <c r="V728" s="35">
        <f t="shared" si="108"/>
        <v>0</v>
      </c>
      <c r="W728" s="35">
        <f t="shared" si="104"/>
        <v>0</v>
      </c>
      <c r="X728" s="36">
        <f t="shared" si="101"/>
        <v>0</v>
      </c>
      <c r="Y728" s="37">
        <f t="shared" si="109"/>
        <v>6864</v>
      </c>
    </row>
    <row r="729" spans="1:25" s="2" customFormat="1" x14ac:dyDescent="0.25">
      <c r="A729" s="40" t="s">
        <v>672</v>
      </c>
      <c r="B729" s="38" t="s">
        <v>751</v>
      </c>
      <c r="C729" s="38" t="s">
        <v>1777</v>
      </c>
      <c r="D729" s="38">
        <v>90000094</v>
      </c>
      <c r="E729" s="39" t="s">
        <v>1778</v>
      </c>
      <c r="F729" s="38">
        <v>35554304</v>
      </c>
      <c r="G729" s="39" t="s">
        <v>788</v>
      </c>
      <c r="H729" s="38" t="s">
        <v>672</v>
      </c>
      <c r="I729" s="39" t="s">
        <v>1622</v>
      </c>
      <c r="J729" s="39" t="s">
        <v>1623</v>
      </c>
      <c r="K729" s="39" t="s">
        <v>1779</v>
      </c>
      <c r="L729" s="26" t="b">
        <f t="shared" si="102"/>
        <v>0</v>
      </c>
      <c r="M729" s="41"/>
      <c r="N729" s="42">
        <v>15.1</v>
      </c>
      <c r="O729" s="28">
        <v>1</v>
      </c>
      <c r="P729" s="43">
        <f t="shared" si="105"/>
        <v>16.100000000000001</v>
      </c>
      <c r="Q729" s="44">
        <v>70</v>
      </c>
      <c r="R729" s="45">
        <v>0</v>
      </c>
      <c r="S729" s="32">
        <f t="shared" si="106"/>
        <v>13524</v>
      </c>
      <c r="T729" s="33">
        <f t="shared" si="103"/>
        <v>4896</v>
      </c>
      <c r="U729" s="34">
        <f t="shared" si="107"/>
        <v>18420</v>
      </c>
      <c r="V729" s="35">
        <f t="shared" si="108"/>
        <v>0</v>
      </c>
      <c r="W729" s="35">
        <f t="shared" si="104"/>
        <v>0</v>
      </c>
      <c r="X729" s="36">
        <f t="shared" si="101"/>
        <v>0</v>
      </c>
      <c r="Y729" s="37">
        <f t="shared" si="109"/>
        <v>18420</v>
      </c>
    </row>
    <row r="730" spans="1:25" s="46" customFormat="1" x14ac:dyDescent="0.25">
      <c r="A730" s="40" t="s">
        <v>672</v>
      </c>
      <c r="B730" s="38" t="s">
        <v>751</v>
      </c>
      <c r="C730" s="38" t="s">
        <v>1780</v>
      </c>
      <c r="D730" s="38">
        <v>52101606</v>
      </c>
      <c r="E730" s="39" t="s">
        <v>1781</v>
      </c>
      <c r="F730" s="38">
        <v>53577558</v>
      </c>
      <c r="G730" s="39" t="s">
        <v>1782</v>
      </c>
      <c r="H730" s="38" t="s">
        <v>672</v>
      </c>
      <c r="I730" s="39" t="s">
        <v>1059</v>
      </c>
      <c r="J730" s="39" t="s">
        <v>1060</v>
      </c>
      <c r="K730" s="39" t="s">
        <v>1590</v>
      </c>
      <c r="L730" s="26" t="b">
        <f t="shared" si="102"/>
        <v>0</v>
      </c>
      <c r="M730" s="41"/>
      <c r="N730" s="42">
        <v>13.1</v>
      </c>
      <c r="O730" s="28">
        <v>1.5</v>
      </c>
      <c r="P730" s="43">
        <f t="shared" si="105"/>
        <v>14.6</v>
      </c>
      <c r="Q730" s="44">
        <v>70</v>
      </c>
      <c r="R730" s="45">
        <v>0</v>
      </c>
      <c r="S730" s="32">
        <f t="shared" si="106"/>
        <v>12264</v>
      </c>
      <c r="T730" s="33">
        <f t="shared" si="103"/>
        <v>4440</v>
      </c>
      <c r="U730" s="34">
        <f t="shared" si="107"/>
        <v>16704</v>
      </c>
      <c r="V730" s="35">
        <f t="shared" si="108"/>
        <v>0</v>
      </c>
      <c r="W730" s="35">
        <f t="shared" si="104"/>
        <v>0</v>
      </c>
      <c r="X730" s="36">
        <f t="shared" si="101"/>
        <v>0</v>
      </c>
      <c r="Y730" s="37">
        <f t="shared" si="109"/>
        <v>16704</v>
      </c>
    </row>
    <row r="731" spans="1:25" s="46" customFormat="1" x14ac:dyDescent="0.25">
      <c r="A731" s="40" t="s">
        <v>672</v>
      </c>
      <c r="B731" s="38" t="s">
        <v>751</v>
      </c>
      <c r="C731" s="38" t="s">
        <v>1783</v>
      </c>
      <c r="D731" s="38">
        <v>52080994</v>
      </c>
      <c r="E731" s="39" t="s">
        <v>1784</v>
      </c>
      <c r="F731" s="38">
        <v>710279027</v>
      </c>
      <c r="G731" s="39" t="s">
        <v>1785</v>
      </c>
      <c r="H731" s="38" t="s">
        <v>672</v>
      </c>
      <c r="I731" s="39" t="s">
        <v>673</v>
      </c>
      <c r="J731" s="39" t="s">
        <v>1786</v>
      </c>
      <c r="K731" s="39" t="s">
        <v>1787</v>
      </c>
      <c r="L731" s="26" t="b">
        <f t="shared" si="102"/>
        <v>0</v>
      </c>
      <c r="M731" s="41"/>
      <c r="N731" s="42">
        <v>4</v>
      </c>
      <c r="O731" s="28">
        <v>0</v>
      </c>
      <c r="P731" s="43">
        <f t="shared" si="105"/>
        <v>4</v>
      </c>
      <c r="Q731" s="44">
        <v>70</v>
      </c>
      <c r="R731" s="45">
        <v>0</v>
      </c>
      <c r="S731" s="32">
        <f t="shared" si="106"/>
        <v>3360</v>
      </c>
      <c r="T731" s="33">
        <f t="shared" si="103"/>
        <v>1216</v>
      </c>
      <c r="U731" s="34">
        <f t="shared" si="107"/>
        <v>4576</v>
      </c>
      <c r="V731" s="35">
        <f t="shared" si="108"/>
        <v>0</v>
      </c>
      <c r="W731" s="35">
        <f t="shared" si="104"/>
        <v>0</v>
      </c>
      <c r="X731" s="36">
        <f t="shared" si="101"/>
        <v>0</v>
      </c>
      <c r="Y731" s="37">
        <f t="shared" si="109"/>
        <v>4576</v>
      </c>
    </row>
    <row r="732" spans="1:25" s="46" customFormat="1" x14ac:dyDescent="0.25">
      <c r="A732" s="40" t="s">
        <v>672</v>
      </c>
      <c r="B732" s="38" t="s">
        <v>751</v>
      </c>
      <c r="C732" s="38" t="s">
        <v>1788</v>
      </c>
      <c r="D732" s="38">
        <v>47441046</v>
      </c>
      <c r="E732" s="39" t="s">
        <v>1789</v>
      </c>
      <c r="F732" s="38">
        <v>53775503</v>
      </c>
      <c r="G732" s="39" t="s">
        <v>786</v>
      </c>
      <c r="H732" s="38" t="s">
        <v>672</v>
      </c>
      <c r="I732" s="39" t="s">
        <v>1059</v>
      </c>
      <c r="J732" s="39" t="s">
        <v>1616</v>
      </c>
      <c r="K732" s="39" t="s">
        <v>1790</v>
      </c>
      <c r="L732" s="26" t="b">
        <f t="shared" si="102"/>
        <v>0</v>
      </c>
      <c r="M732" s="41"/>
      <c r="N732" s="42">
        <v>3.4</v>
      </c>
      <c r="O732" s="28">
        <v>0</v>
      </c>
      <c r="P732" s="43">
        <f t="shared" si="105"/>
        <v>3.4</v>
      </c>
      <c r="Q732" s="44">
        <v>70</v>
      </c>
      <c r="R732" s="45">
        <v>0</v>
      </c>
      <c r="S732" s="32">
        <f t="shared" si="106"/>
        <v>2856</v>
      </c>
      <c r="T732" s="33">
        <f t="shared" si="103"/>
        <v>1034</v>
      </c>
      <c r="U732" s="34">
        <f t="shared" si="107"/>
        <v>3890</v>
      </c>
      <c r="V732" s="35">
        <f t="shared" si="108"/>
        <v>0</v>
      </c>
      <c r="W732" s="35">
        <f t="shared" si="104"/>
        <v>0</v>
      </c>
      <c r="X732" s="36">
        <f t="shared" si="101"/>
        <v>0</v>
      </c>
      <c r="Y732" s="37">
        <f t="shared" si="109"/>
        <v>3890</v>
      </c>
    </row>
    <row r="733" spans="1:25" s="46" customFormat="1" x14ac:dyDescent="0.25">
      <c r="A733" s="40" t="s">
        <v>672</v>
      </c>
      <c r="B733" s="38" t="s">
        <v>751</v>
      </c>
      <c r="C733" s="38" t="s">
        <v>1791</v>
      </c>
      <c r="D733" s="38">
        <v>50621114</v>
      </c>
      <c r="E733" s="39" t="s">
        <v>1792</v>
      </c>
      <c r="F733" s="38">
        <v>710279515</v>
      </c>
      <c r="G733" s="39" t="s">
        <v>1793</v>
      </c>
      <c r="H733" s="38" t="s">
        <v>672</v>
      </c>
      <c r="I733" s="39" t="s">
        <v>1622</v>
      </c>
      <c r="J733" s="39" t="s">
        <v>1623</v>
      </c>
      <c r="K733" s="39" t="s">
        <v>1794</v>
      </c>
      <c r="L733" s="26" t="b">
        <f t="shared" si="102"/>
        <v>0</v>
      </c>
      <c r="M733" s="41"/>
      <c r="N733" s="42">
        <v>2</v>
      </c>
      <c r="O733" s="28">
        <v>0.4</v>
      </c>
      <c r="P733" s="43">
        <f t="shared" si="105"/>
        <v>2.4</v>
      </c>
      <c r="Q733" s="44">
        <v>70</v>
      </c>
      <c r="R733" s="45">
        <v>0</v>
      </c>
      <c r="S733" s="32">
        <f t="shared" si="106"/>
        <v>2016</v>
      </c>
      <c r="T733" s="33">
        <f t="shared" si="103"/>
        <v>730</v>
      </c>
      <c r="U733" s="34">
        <f t="shared" si="107"/>
        <v>2746</v>
      </c>
      <c r="V733" s="35">
        <f t="shared" si="108"/>
        <v>0</v>
      </c>
      <c r="W733" s="35">
        <f t="shared" si="104"/>
        <v>0</v>
      </c>
      <c r="X733" s="36">
        <f t="shared" ref="X733:X783" si="110">V733+W733</f>
        <v>0</v>
      </c>
      <c r="Y733" s="37">
        <f t="shared" si="109"/>
        <v>2746</v>
      </c>
    </row>
    <row r="734" spans="1:25" s="46" customFormat="1" x14ac:dyDescent="0.25">
      <c r="A734" s="40" t="s">
        <v>672</v>
      </c>
      <c r="B734" s="38" t="s">
        <v>751</v>
      </c>
      <c r="C734" s="38" t="s">
        <v>1795</v>
      </c>
      <c r="D734" s="38">
        <v>45743690</v>
      </c>
      <c r="E734" s="39" t="s">
        <v>1796</v>
      </c>
      <c r="F734" s="38">
        <v>710283601</v>
      </c>
      <c r="G734" s="39" t="s">
        <v>786</v>
      </c>
      <c r="H734" s="38" t="s">
        <v>672</v>
      </c>
      <c r="I734" s="39" t="s">
        <v>1059</v>
      </c>
      <c r="J734" s="39" t="s">
        <v>1618</v>
      </c>
      <c r="K734" s="39" t="s">
        <v>1797</v>
      </c>
      <c r="L734" s="26" t="b">
        <f t="shared" si="102"/>
        <v>0</v>
      </c>
      <c r="M734" s="41"/>
      <c r="N734" s="42">
        <v>5</v>
      </c>
      <c r="O734" s="28">
        <v>0</v>
      </c>
      <c r="P734" s="43">
        <f t="shared" si="105"/>
        <v>5</v>
      </c>
      <c r="Q734" s="44">
        <v>70</v>
      </c>
      <c r="R734" s="45">
        <v>0</v>
      </c>
      <c r="S734" s="32">
        <f t="shared" si="106"/>
        <v>4200</v>
      </c>
      <c r="T734" s="33">
        <f t="shared" si="103"/>
        <v>1520</v>
      </c>
      <c r="U734" s="34">
        <f t="shared" si="107"/>
        <v>5720</v>
      </c>
      <c r="V734" s="35">
        <f t="shared" si="108"/>
        <v>0</v>
      </c>
      <c r="W734" s="35">
        <f t="shared" si="104"/>
        <v>0</v>
      </c>
      <c r="X734" s="36">
        <f t="shared" si="110"/>
        <v>0</v>
      </c>
      <c r="Y734" s="37">
        <f t="shared" si="109"/>
        <v>5720</v>
      </c>
    </row>
    <row r="735" spans="1:25" s="46" customFormat="1" x14ac:dyDescent="0.25">
      <c r="A735" s="40" t="s">
        <v>672</v>
      </c>
      <c r="B735" s="38" t="s">
        <v>751</v>
      </c>
      <c r="C735" s="38" t="s">
        <v>1798</v>
      </c>
      <c r="D735" s="38">
        <v>53553705</v>
      </c>
      <c r="E735" s="39" t="s">
        <v>1799</v>
      </c>
      <c r="F735" s="38">
        <v>710281277</v>
      </c>
      <c r="G735" s="39" t="s">
        <v>786</v>
      </c>
      <c r="H735" s="38" t="s">
        <v>672</v>
      </c>
      <c r="I735" s="39" t="s">
        <v>1622</v>
      </c>
      <c r="J735" s="39" t="s">
        <v>1623</v>
      </c>
      <c r="K735" s="39" t="s">
        <v>1800</v>
      </c>
      <c r="L735" s="26" t="b">
        <f t="shared" si="102"/>
        <v>0</v>
      </c>
      <c r="M735" s="41"/>
      <c r="N735" s="42">
        <v>5</v>
      </c>
      <c r="O735" s="28">
        <v>0</v>
      </c>
      <c r="P735" s="43">
        <f t="shared" si="105"/>
        <v>5</v>
      </c>
      <c r="Q735" s="44">
        <v>70</v>
      </c>
      <c r="R735" s="45">
        <v>0</v>
      </c>
      <c r="S735" s="32">
        <f t="shared" si="106"/>
        <v>4200</v>
      </c>
      <c r="T735" s="33">
        <f t="shared" si="103"/>
        <v>1520</v>
      </c>
      <c r="U735" s="34">
        <f t="shared" si="107"/>
        <v>5720</v>
      </c>
      <c r="V735" s="35">
        <f t="shared" si="108"/>
        <v>0</v>
      </c>
      <c r="W735" s="35">
        <f t="shared" si="104"/>
        <v>0</v>
      </c>
      <c r="X735" s="36">
        <f t="shared" si="110"/>
        <v>0</v>
      </c>
      <c r="Y735" s="37">
        <f t="shared" si="109"/>
        <v>5720</v>
      </c>
    </row>
    <row r="736" spans="1:25" s="46" customFormat="1" x14ac:dyDescent="0.25">
      <c r="A736" s="40" t="s">
        <v>672</v>
      </c>
      <c r="B736" s="38" t="s">
        <v>751</v>
      </c>
      <c r="C736" s="38" t="s">
        <v>1801</v>
      </c>
      <c r="D736" s="38">
        <v>35522119</v>
      </c>
      <c r="E736" s="39" t="s">
        <v>1802</v>
      </c>
      <c r="F736" s="38">
        <v>42409136</v>
      </c>
      <c r="G736" s="39" t="s">
        <v>767</v>
      </c>
      <c r="H736" s="38" t="s">
        <v>672</v>
      </c>
      <c r="I736" s="39" t="s">
        <v>1059</v>
      </c>
      <c r="J736" s="39" t="s">
        <v>1060</v>
      </c>
      <c r="K736" s="39" t="s">
        <v>1663</v>
      </c>
      <c r="L736" s="26" t="b">
        <f t="shared" si="102"/>
        <v>0</v>
      </c>
      <c r="M736" s="41"/>
      <c r="N736" s="42">
        <v>8.3000000000000007</v>
      </c>
      <c r="O736" s="28">
        <v>0</v>
      </c>
      <c r="P736" s="43">
        <f t="shared" si="105"/>
        <v>8.3000000000000007</v>
      </c>
      <c r="Q736" s="44">
        <v>70</v>
      </c>
      <c r="R736" s="45">
        <v>0</v>
      </c>
      <c r="S736" s="32">
        <f t="shared" si="106"/>
        <v>6972</v>
      </c>
      <c r="T736" s="33">
        <f t="shared" si="103"/>
        <v>2524</v>
      </c>
      <c r="U736" s="34">
        <f t="shared" si="107"/>
        <v>9496</v>
      </c>
      <c r="V736" s="35">
        <f t="shared" si="108"/>
        <v>0</v>
      </c>
      <c r="W736" s="35">
        <f t="shared" si="104"/>
        <v>0</v>
      </c>
      <c r="X736" s="36">
        <f t="shared" si="110"/>
        <v>0</v>
      </c>
      <c r="Y736" s="37">
        <f t="shared" si="109"/>
        <v>9496</v>
      </c>
    </row>
    <row r="737" spans="1:25" s="46" customFormat="1" x14ac:dyDescent="0.25">
      <c r="A737" s="40" t="s">
        <v>672</v>
      </c>
      <c r="B737" s="38" t="s">
        <v>751</v>
      </c>
      <c r="C737" s="38" t="s">
        <v>1803</v>
      </c>
      <c r="D737" s="38">
        <v>90000338</v>
      </c>
      <c r="E737" s="39" t="s">
        <v>1804</v>
      </c>
      <c r="F737" s="38">
        <v>31295657</v>
      </c>
      <c r="G737" s="39" t="s">
        <v>1012</v>
      </c>
      <c r="H737" s="38" t="s">
        <v>672</v>
      </c>
      <c r="I737" s="39" t="s">
        <v>1059</v>
      </c>
      <c r="J737" s="39" t="s">
        <v>1060</v>
      </c>
      <c r="K737" s="39" t="s">
        <v>1689</v>
      </c>
      <c r="L737" s="26" t="b">
        <f t="shared" si="102"/>
        <v>0</v>
      </c>
      <c r="M737" s="41"/>
      <c r="N737" s="42">
        <v>27.1</v>
      </c>
      <c r="O737" s="28">
        <v>0</v>
      </c>
      <c r="P737" s="43">
        <f t="shared" si="105"/>
        <v>27.1</v>
      </c>
      <c r="Q737" s="44">
        <v>70</v>
      </c>
      <c r="R737" s="45">
        <v>0</v>
      </c>
      <c r="S737" s="32">
        <f t="shared" si="106"/>
        <v>22764</v>
      </c>
      <c r="T737" s="33">
        <f t="shared" si="103"/>
        <v>8241</v>
      </c>
      <c r="U737" s="34">
        <f t="shared" si="107"/>
        <v>31005</v>
      </c>
      <c r="V737" s="35">
        <f t="shared" si="108"/>
        <v>0</v>
      </c>
      <c r="W737" s="35">
        <f t="shared" si="104"/>
        <v>0</v>
      </c>
      <c r="X737" s="36">
        <f t="shared" si="110"/>
        <v>0</v>
      </c>
      <c r="Y737" s="37">
        <f t="shared" si="109"/>
        <v>31005</v>
      </c>
    </row>
    <row r="738" spans="1:25" s="46" customFormat="1" x14ac:dyDescent="0.25">
      <c r="A738" s="40" t="s">
        <v>672</v>
      </c>
      <c r="B738" s="38" t="s">
        <v>751</v>
      </c>
      <c r="C738" s="38" t="s">
        <v>1805</v>
      </c>
      <c r="D738" s="38">
        <v>52307051</v>
      </c>
      <c r="E738" s="39" t="s">
        <v>1806</v>
      </c>
      <c r="F738" s="38">
        <v>35558555</v>
      </c>
      <c r="G738" s="39" t="s">
        <v>1807</v>
      </c>
      <c r="H738" s="38" t="s">
        <v>672</v>
      </c>
      <c r="I738" s="39" t="s">
        <v>1622</v>
      </c>
      <c r="J738" s="39" t="s">
        <v>1623</v>
      </c>
      <c r="K738" s="39" t="s">
        <v>1808</v>
      </c>
      <c r="L738" s="26" t="b">
        <f t="shared" si="102"/>
        <v>0</v>
      </c>
      <c r="M738" s="41"/>
      <c r="N738" s="42">
        <v>20.7</v>
      </c>
      <c r="O738" s="28">
        <v>0.3</v>
      </c>
      <c r="P738" s="43">
        <f t="shared" si="105"/>
        <v>21</v>
      </c>
      <c r="Q738" s="44">
        <v>70</v>
      </c>
      <c r="R738" s="45">
        <v>0</v>
      </c>
      <c r="S738" s="32">
        <f t="shared" si="106"/>
        <v>17640</v>
      </c>
      <c r="T738" s="33">
        <f t="shared" si="103"/>
        <v>6386</v>
      </c>
      <c r="U738" s="34">
        <f t="shared" si="107"/>
        <v>24026</v>
      </c>
      <c r="V738" s="35">
        <f t="shared" si="108"/>
        <v>0</v>
      </c>
      <c r="W738" s="35">
        <f t="shared" si="104"/>
        <v>0</v>
      </c>
      <c r="X738" s="36">
        <f t="shared" si="110"/>
        <v>0</v>
      </c>
      <c r="Y738" s="37">
        <f t="shared" si="109"/>
        <v>24026</v>
      </c>
    </row>
    <row r="739" spans="1:25" s="46" customFormat="1" x14ac:dyDescent="0.25">
      <c r="A739" s="40" t="s">
        <v>672</v>
      </c>
      <c r="B739" s="38" t="s">
        <v>751</v>
      </c>
      <c r="C739" s="38" t="s">
        <v>1809</v>
      </c>
      <c r="D739" s="38">
        <v>397474</v>
      </c>
      <c r="E739" s="39" t="s">
        <v>1810</v>
      </c>
      <c r="F739" s="38">
        <v>710289030</v>
      </c>
      <c r="G739" s="39" t="s">
        <v>1811</v>
      </c>
      <c r="H739" s="38" t="s">
        <v>672</v>
      </c>
      <c r="I739" s="39" t="s">
        <v>673</v>
      </c>
      <c r="J739" s="39" t="s">
        <v>1602</v>
      </c>
      <c r="K739" s="39" t="s">
        <v>1812</v>
      </c>
      <c r="L739" s="26" t="b">
        <f t="shared" si="102"/>
        <v>0</v>
      </c>
      <c r="M739" s="41"/>
      <c r="N739" s="42">
        <v>2.6</v>
      </c>
      <c r="O739" s="28">
        <v>0</v>
      </c>
      <c r="P739" s="43">
        <f t="shared" si="105"/>
        <v>2.6</v>
      </c>
      <c r="Q739" s="44">
        <v>70</v>
      </c>
      <c r="R739" s="45">
        <v>0</v>
      </c>
      <c r="S739" s="32">
        <f t="shared" si="106"/>
        <v>2184</v>
      </c>
      <c r="T739" s="33">
        <f t="shared" si="103"/>
        <v>791</v>
      </c>
      <c r="U739" s="34">
        <f t="shared" si="107"/>
        <v>2975</v>
      </c>
      <c r="V739" s="35">
        <f t="shared" si="108"/>
        <v>0</v>
      </c>
      <c r="W739" s="35">
        <f t="shared" si="104"/>
        <v>0</v>
      </c>
      <c r="X739" s="36">
        <f t="shared" si="110"/>
        <v>0</v>
      </c>
      <c r="Y739" s="37">
        <f t="shared" si="109"/>
        <v>2975</v>
      </c>
    </row>
    <row r="740" spans="1:25" s="46" customFormat="1" x14ac:dyDescent="0.25">
      <c r="A740" s="40" t="s">
        <v>672</v>
      </c>
      <c r="B740" s="38" t="s">
        <v>751</v>
      </c>
      <c r="C740" s="38" t="s">
        <v>1813</v>
      </c>
      <c r="D740" s="38">
        <v>50291467</v>
      </c>
      <c r="E740" s="47" t="s">
        <v>1814</v>
      </c>
      <c r="F740" s="38">
        <v>710294859</v>
      </c>
      <c r="G740" s="48" t="s">
        <v>786</v>
      </c>
      <c r="H740" s="38" t="s">
        <v>672</v>
      </c>
      <c r="I740" s="47" t="s">
        <v>673</v>
      </c>
      <c r="J740" s="47" t="s">
        <v>674</v>
      </c>
      <c r="K740" s="47" t="s">
        <v>254</v>
      </c>
      <c r="L740" s="26" t="b">
        <f t="shared" si="102"/>
        <v>0</v>
      </c>
      <c r="M740" s="41"/>
      <c r="N740" s="42">
        <v>3.5</v>
      </c>
      <c r="O740" s="28">
        <v>0</v>
      </c>
      <c r="P740" s="43">
        <f t="shared" si="105"/>
        <v>3.5</v>
      </c>
      <c r="Q740" s="44">
        <v>70</v>
      </c>
      <c r="R740" s="45">
        <v>0</v>
      </c>
      <c r="S740" s="32">
        <f t="shared" si="106"/>
        <v>2940</v>
      </c>
      <c r="T740" s="33">
        <f t="shared" si="103"/>
        <v>1064</v>
      </c>
      <c r="U740" s="34">
        <f t="shared" si="107"/>
        <v>4004</v>
      </c>
      <c r="V740" s="35">
        <f t="shared" si="108"/>
        <v>0</v>
      </c>
      <c r="W740" s="35">
        <f t="shared" si="104"/>
        <v>0</v>
      </c>
      <c r="X740" s="36">
        <f t="shared" si="110"/>
        <v>0</v>
      </c>
      <c r="Y740" s="37">
        <f t="shared" si="109"/>
        <v>4004</v>
      </c>
    </row>
    <row r="741" spans="1:25" s="46" customFormat="1" x14ac:dyDescent="0.25">
      <c r="A741" s="40" t="s">
        <v>672</v>
      </c>
      <c r="B741" s="38" t="s">
        <v>751</v>
      </c>
      <c r="C741" s="38" t="s">
        <v>1815</v>
      </c>
      <c r="D741" s="38">
        <v>397768</v>
      </c>
      <c r="E741" s="39" t="s">
        <v>1816</v>
      </c>
      <c r="F741" s="38">
        <v>710289189</v>
      </c>
      <c r="G741" s="39" t="s">
        <v>1817</v>
      </c>
      <c r="H741" s="38" t="s">
        <v>672</v>
      </c>
      <c r="I741" s="39" t="s">
        <v>673</v>
      </c>
      <c r="J741" s="39" t="s">
        <v>674</v>
      </c>
      <c r="K741" s="39" t="s">
        <v>1818</v>
      </c>
      <c r="L741" s="26" t="b">
        <f t="shared" si="102"/>
        <v>0</v>
      </c>
      <c r="M741" s="41"/>
      <c r="N741" s="42">
        <v>2.2000000000000002</v>
      </c>
      <c r="O741" s="28">
        <v>0</v>
      </c>
      <c r="P741" s="43">
        <f t="shared" si="105"/>
        <v>2.2000000000000002</v>
      </c>
      <c r="Q741" s="44">
        <v>70</v>
      </c>
      <c r="R741" s="45">
        <v>0</v>
      </c>
      <c r="S741" s="32">
        <f t="shared" si="106"/>
        <v>1848</v>
      </c>
      <c r="T741" s="33">
        <f t="shared" si="103"/>
        <v>669</v>
      </c>
      <c r="U741" s="34">
        <f t="shared" si="107"/>
        <v>2517</v>
      </c>
      <c r="V741" s="35">
        <f t="shared" si="108"/>
        <v>0</v>
      </c>
      <c r="W741" s="35">
        <f t="shared" si="104"/>
        <v>0</v>
      </c>
      <c r="X741" s="36">
        <f t="shared" si="110"/>
        <v>0</v>
      </c>
      <c r="Y741" s="37">
        <f t="shared" si="109"/>
        <v>2517</v>
      </c>
    </row>
    <row r="742" spans="1:25" s="46" customFormat="1" x14ac:dyDescent="0.25">
      <c r="A742" s="40" t="s">
        <v>672</v>
      </c>
      <c r="B742" s="38" t="s">
        <v>751</v>
      </c>
      <c r="C742" s="38" t="s">
        <v>1819</v>
      </c>
      <c r="D742" s="38">
        <v>90000354</v>
      </c>
      <c r="E742" s="39" t="s">
        <v>1820</v>
      </c>
      <c r="F742" s="38">
        <v>56466277</v>
      </c>
      <c r="G742" s="39" t="s">
        <v>993</v>
      </c>
      <c r="H742" s="38" t="s">
        <v>672</v>
      </c>
      <c r="I742" s="39" t="s">
        <v>673</v>
      </c>
      <c r="J742" s="39" t="s">
        <v>674</v>
      </c>
      <c r="K742" s="39" t="s">
        <v>1821</v>
      </c>
      <c r="L742" s="26" t="b">
        <f t="shared" si="102"/>
        <v>0</v>
      </c>
      <c r="M742" s="41"/>
      <c r="N742" s="42">
        <v>0</v>
      </c>
      <c r="O742" s="28">
        <v>5</v>
      </c>
      <c r="P742" s="43">
        <f t="shared" si="105"/>
        <v>5</v>
      </c>
      <c r="Q742" s="44">
        <v>70</v>
      </c>
      <c r="R742" s="45">
        <v>0</v>
      </c>
      <c r="S742" s="32">
        <f t="shared" si="106"/>
        <v>4200</v>
      </c>
      <c r="T742" s="33">
        <f t="shared" si="103"/>
        <v>1520</v>
      </c>
      <c r="U742" s="34">
        <f t="shared" si="107"/>
        <v>5720</v>
      </c>
      <c r="V742" s="35">
        <f t="shared" si="108"/>
        <v>0</v>
      </c>
      <c r="W742" s="35">
        <f t="shared" si="104"/>
        <v>0</v>
      </c>
      <c r="X742" s="36">
        <f t="shared" si="110"/>
        <v>0</v>
      </c>
      <c r="Y742" s="37">
        <f t="shared" si="109"/>
        <v>5720</v>
      </c>
    </row>
    <row r="743" spans="1:25" s="2" customFormat="1" x14ac:dyDescent="0.25">
      <c r="A743" s="40" t="s">
        <v>672</v>
      </c>
      <c r="B743" s="38" t="s">
        <v>751</v>
      </c>
      <c r="C743" s="38" t="s">
        <v>1822</v>
      </c>
      <c r="D743" s="38">
        <v>31257267</v>
      </c>
      <c r="E743" s="39" t="s">
        <v>1823</v>
      </c>
      <c r="F743" s="38">
        <v>31262767</v>
      </c>
      <c r="G743" s="39" t="s">
        <v>988</v>
      </c>
      <c r="H743" s="38" t="s">
        <v>672</v>
      </c>
      <c r="I743" s="39" t="s">
        <v>1059</v>
      </c>
      <c r="J743" s="39" t="s">
        <v>1060</v>
      </c>
      <c r="K743" s="39" t="s">
        <v>1824</v>
      </c>
      <c r="L743" s="26" t="b">
        <f t="shared" si="102"/>
        <v>0</v>
      </c>
      <c r="M743" s="41"/>
      <c r="N743" s="42">
        <v>14.6</v>
      </c>
      <c r="O743" s="28">
        <v>0</v>
      </c>
      <c r="P743" s="43">
        <f t="shared" si="105"/>
        <v>14.6</v>
      </c>
      <c r="Q743" s="44">
        <v>70</v>
      </c>
      <c r="R743" s="45">
        <v>0</v>
      </c>
      <c r="S743" s="32">
        <f t="shared" si="106"/>
        <v>12264</v>
      </c>
      <c r="T743" s="33">
        <f t="shared" si="103"/>
        <v>4440</v>
      </c>
      <c r="U743" s="34">
        <f t="shared" si="107"/>
        <v>16704</v>
      </c>
      <c r="V743" s="35">
        <f t="shared" si="108"/>
        <v>0</v>
      </c>
      <c r="W743" s="35">
        <f t="shared" si="104"/>
        <v>0</v>
      </c>
      <c r="X743" s="36">
        <f t="shared" si="110"/>
        <v>0</v>
      </c>
      <c r="Y743" s="37">
        <f t="shared" si="109"/>
        <v>16704</v>
      </c>
    </row>
    <row r="744" spans="1:25" s="46" customFormat="1" x14ac:dyDescent="0.25">
      <c r="A744" s="40" t="s">
        <v>672</v>
      </c>
      <c r="B744" s="38" t="s">
        <v>751</v>
      </c>
      <c r="C744" s="38" t="s">
        <v>1822</v>
      </c>
      <c r="D744" s="38">
        <v>31257267</v>
      </c>
      <c r="E744" s="39" t="s">
        <v>1823</v>
      </c>
      <c r="F744" s="38">
        <v>35560347</v>
      </c>
      <c r="G744" s="39" t="s">
        <v>788</v>
      </c>
      <c r="H744" s="38" t="s">
        <v>672</v>
      </c>
      <c r="I744" s="39" t="s">
        <v>1059</v>
      </c>
      <c r="J744" s="39" t="s">
        <v>1060</v>
      </c>
      <c r="K744" s="39" t="s">
        <v>1824</v>
      </c>
      <c r="L744" s="26" t="b">
        <f t="shared" si="102"/>
        <v>0</v>
      </c>
      <c r="M744" s="41"/>
      <c r="N744" s="42">
        <v>38.700000000000003</v>
      </c>
      <c r="O744" s="28">
        <v>1.1000000000000001</v>
      </c>
      <c r="P744" s="43">
        <f t="shared" si="105"/>
        <v>39.800000000000004</v>
      </c>
      <c r="Q744" s="44">
        <v>70</v>
      </c>
      <c r="R744" s="45">
        <v>0</v>
      </c>
      <c r="S744" s="32">
        <f t="shared" si="106"/>
        <v>33432</v>
      </c>
      <c r="T744" s="33">
        <f t="shared" si="103"/>
        <v>12102</v>
      </c>
      <c r="U744" s="34">
        <f t="shared" si="107"/>
        <v>45534</v>
      </c>
      <c r="V744" s="35">
        <f t="shared" si="108"/>
        <v>0</v>
      </c>
      <c r="W744" s="35">
        <f t="shared" si="104"/>
        <v>0</v>
      </c>
      <c r="X744" s="36">
        <f t="shared" si="110"/>
        <v>0</v>
      </c>
      <c r="Y744" s="37">
        <f t="shared" si="109"/>
        <v>45534</v>
      </c>
    </row>
    <row r="745" spans="1:25" s="2" customFormat="1" x14ac:dyDescent="0.25">
      <c r="A745" s="40" t="s">
        <v>672</v>
      </c>
      <c r="B745" s="38" t="s">
        <v>751</v>
      </c>
      <c r="C745" s="38" t="s">
        <v>1822</v>
      </c>
      <c r="D745" s="38">
        <v>31257267</v>
      </c>
      <c r="E745" s="39" t="s">
        <v>1823</v>
      </c>
      <c r="F745" s="38">
        <v>42249252</v>
      </c>
      <c r="G745" s="39" t="s">
        <v>1012</v>
      </c>
      <c r="H745" s="38" t="s">
        <v>672</v>
      </c>
      <c r="I745" s="39" t="s">
        <v>1059</v>
      </c>
      <c r="J745" s="39" t="s">
        <v>1060</v>
      </c>
      <c r="K745" s="39" t="s">
        <v>1824</v>
      </c>
      <c r="L745" s="26" t="b">
        <f t="shared" si="102"/>
        <v>0</v>
      </c>
      <c r="M745" s="41"/>
      <c r="N745" s="42">
        <v>4.3</v>
      </c>
      <c r="O745" s="28">
        <v>0</v>
      </c>
      <c r="P745" s="43">
        <f t="shared" si="105"/>
        <v>4.3</v>
      </c>
      <c r="Q745" s="44">
        <v>70</v>
      </c>
      <c r="R745" s="45">
        <v>0</v>
      </c>
      <c r="S745" s="32">
        <f t="shared" si="106"/>
        <v>3612</v>
      </c>
      <c r="T745" s="33">
        <f t="shared" si="103"/>
        <v>1308</v>
      </c>
      <c r="U745" s="34">
        <f t="shared" si="107"/>
        <v>4920</v>
      </c>
      <c r="V745" s="35">
        <f t="shared" si="108"/>
        <v>0</v>
      </c>
      <c r="W745" s="35">
        <f t="shared" si="104"/>
        <v>0</v>
      </c>
      <c r="X745" s="36">
        <f t="shared" si="110"/>
        <v>0</v>
      </c>
      <c r="Y745" s="37">
        <f t="shared" si="109"/>
        <v>4920</v>
      </c>
    </row>
    <row r="746" spans="1:25" s="46" customFormat="1" x14ac:dyDescent="0.25">
      <c r="A746" s="40" t="s">
        <v>672</v>
      </c>
      <c r="B746" s="38" t="s">
        <v>751</v>
      </c>
      <c r="C746" s="38" t="s">
        <v>1825</v>
      </c>
      <c r="D746" s="38">
        <v>90000101</v>
      </c>
      <c r="E746" s="39" t="s">
        <v>1826</v>
      </c>
      <c r="F746" s="38">
        <v>35562820</v>
      </c>
      <c r="G746" s="39" t="s">
        <v>1827</v>
      </c>
      <c r="H746" s="38" t="s">
        <v>672</v>
      </c>
      <c r="I746" s="39" t="s">
        <v>673</v>
      </c>
      <c r="J746" s="39" t="s">
        <v>674</v>
      </c>
      <c r="K746" s="39" t="s">
        <v>1828</v>
      </c>
      <c r="L746" s="26" t="b">
        <f t="shared" si="102"/>
        <v>0</v>
      </c>
      <c r="M746" s="41"/>
      <c r="N746" s="42">
        <v>18.899999999999999</v>
      </c>
      <c r="O746" s="28">
        <v>0</v>
      </c>
      <c r="P746" s="43">
        <f t="shared" si="105"/>
        <v>18.899999999999999</v>
      </c>
      <c r="Q746" s="44">
        <v>70</v>
      </c>
      <c r="R746" s="45">
        <v>0</v>
      </c>
      <c r="S746" s="32">
        <f t="shared" si="106"/>
        <v>15876</v>
      </c>
      <c r="T746" s="33">
        <f t="shared" si="103"/>
        <v>5747</v>
      </c>
      <c r="U746" s="34">
        <f t="shared" si="107"/>
        <v>21623</v>
      </c>
      <c r="V746" s="35">
        <f t="shared" si="108"/>
        <v>0</v>
      </c>
      <c r="W746" s="35">
        <f t="shared" si="104"/>
        <v>0</v>
      </c>
      <c r="X746" s="36">
        <f t="shared" si="110"/>
        <v>0</v>
      </c>
      <c r="Y746" s="37">
        <f t="shared" si="109"/>
        <v>21623</v>
      </c>
    </row>
    <row r="747" spans="1:25" s="46" customFormat="1" x14ac:dyDescent="0.25">
      <c r="A747" s="40" t="s">
        <v>672</v>
      </c>
      <c r="B747" s="38" t="s">
        <v>751</v>
      </c>
      <c r="C747" s="38" t="s">
        <v>1829</v>
      </c>
      <c r="D747" s="38">
        <v>35549807</v>
      </c>
      <c r="E747" s="39" t="s">
        <v>1830</v>
      </c>
      <c r="F747" s="38">
        <v>35568003</v>
      </c>
      <c r="G747" s="39" t="s">
        <v>788</v>
      </c>
      <c r="H747" s="38" t="s">
        <v>672</v>
      </c>
      <c r="I747" s="39" t="s">
        <v>673</v>
      </c>
      <c r="J747" s="39" t="s">
        <v>674</v>
      </c>
      <c r="K747" s="39" t="s">
        <v>1642</v>
      </c>
      <c r="L747" s="26" t="b">
        <f t="shared" si="102"/>
        <v>0</v>
      </c>
      <c r="M747" s="41"/>
      <c r="N747" s="42">
        <v>15.6</v>
      </c>
      <c r="O747" s="28">
        <v>0</v>
      </c>
      <c r="P747" s="43">
        <f t="shared" si="105"/>
        <v>15.6</v>
      </c>
      <c r="Q747" s="44">
        <v>70</v>
      </c>
      <c r="R747" s="45">
        <v>0</v>
      </c>
      <c r="S747" s="32">
        <f t="shared" si="106"/>
        <v>13104</v>
      </c>
      <c r="T747" s="33">
        <f t="shared" si="103"/>
        <v>4744</v>
      </c>
      <c r="U747" s="34">
        <f t="shared" si="107"/>
        <v>17848</v>
      </c>
      <c r="V747" s="35">
        <f t="shared" si="108"/>
        <v>0</v>
      </c>
      <c r="W747" s="35">
        <f t="shared" si="104"/>
        <v>0</v>
      </c>
      <c r="X747" s="36">
        <f t="shared" si="110"/>
        <v>0</v>
      </c>
      <c r="Y747" s="37">
        <f t="shared" si="109"/>
        <v>17848</v>
      </c>
    </row>
    <row r="748" spans="1:25" s="46" customFormat="1" x14ac:dyDescent="0.25">
      <c r="A748" s="40" t="s">
        <v>672</v>
      </c>
      <c r="B748" s="38" t="s">
        <v>751</v>
      </c>
      <c r="C748" s="38" t="s">
        <v>1829</v>
      </c>
      <c r="D748" s="38">
        <v>35549807</v>
      </c>
      <c r="E748" s="39" t="s">
        <v>1830</v>
      </c>
      <c r="F748" s="38">
        <v>51169606</v>
      </c>
      <c r="G748" s="39" t="s">
        <v>786</v>
      </c>
      <c r="H748" s="38" t="s">
        <v>672</v>
      </c>
      <c r="I748" s="39" t="s">
        <v>673</v>
      </c>
      <c r="J748" s="39" t="s">
        <v>674</v>
      </c>
      <c r="K748" s="39" t="s">
        <v>1831</v>
      </c>
      <c r="L748" s="26" t="b">
        <f t="shared" si="102"/>
        <v>0</v>
      </c>
      <c r="M748" s="41"/>
      <c r="N748" s="42">
        <v>6.5</v>
      </c>
      <c r="O748" s="28">
        <v>0</v>
      </c>
      <c r="P748" s="43">
        <f t="shared" si="105"/>
        <v>6.5</v>
      </c>
      <c r="Q748" s="44">
        <v>70</v>
      </c>
      <c r="R748" s="45">
        <v>0</v>
      </c>
      <c r="S748" s="32">
        <f t="shared" si="106"/>
        <v>5460</v>
      </c>
      <c r="T748" s="33">
        <f t="shared" si="103"/>
        <v>1977</v>
      </c>
      <c r="U748" s="34">
        <f t="shared" si="107"/>
        <v>7437</v>
      </c>
      <c r="V748" s="35">
        <f t="shared" si="108"/>
        <v>0</v>
      </c>
      <c r="W748" s="35">
        <f t="shared" si="104"/>
        <v>0</v>
      </c>
      <c r="X748" s="36">
        <f t="shared" si="110"/>
        <v>0</v>
      </c>
      <c r="Y748" s="37">
        <f t="shared" si="109"/>
        <v>7437</v>
      </c>
    </row>
    <row r="749" spans="1:25" s="2" customFormat="1" x14ac:dyDescent="0.25">
      <c r="A749" s="40" t="s">
        <v>672</v>
      </c>
      <c r="B749" s="38" t="s">
        <v>751</v>
      </c>
      <c r="C749" s="38" t="s">
        <v>1832</v>
      </c>
      <c r="D749" s="38">
        <v>90000122</v>
      </c>
      <c r="E749" s="39" t="s">
        <v>1833</v>
      </c>
      <c r="F749" s="38">
        <v>35572531</v>
      </c>
      <c r="G749" s="39" t="s">
        <v>786</v>
      </c>
      <c r="H749" s="38" t="s">
        <v>672</v>
      </c>
      <c r="I749" s="39" t="s">
        <v>673</v>
      </c>
      <c r="J749" s="39" t="s">
        <v>674</v>
      </c>
      <c r="K749" s="39" t="s">
        <v>1834</v>
      </c>
      <c r="L749" s="26" t="b">
        <f t="shared" si="102"/>
        <v>0</v>
      </c>
      <c r="M749" s="41"/>
      <c r="N749" s="42">
        <v>7</v>
      </c>
      <c r="O749" s="28">
        <v>0</v>
      </c>
      <c r="P749" s="43">
        <f t="shared" si="105"/>
        <v>7</v>
      </c>
      <c r="Q749" s="44">
        <v>70</v>
      </c>
      <c r="R749" s="45">
        <v>0</v>
      </c>
      <c r="S749" s="32">
        <f t="shared" si="106"/>
        <v>5880</v>
      </c>
      <c r="T749" s="33">
        <f t="shared" si="103"/>
        <v>2129</v>
      </c>
      <c r="U749" s="34">
        <f t="shared" si="107"/>
        <v>8009</v>
      </c>
      <c r="V749" s="35">
        <f t="shared" si="108"/>
        <v>0</v>
      </c>
      <c r="W749" s="35">
        <f t="shared" si="104"/>
        <v>0</v>
      </c>
      <c r="X749" s="36">
        <f t="shared" si="110"/>
        <v>0</v>
      </c>
      <c r="Y749" s="37">
        <f t="shared" si="109"/>
        <v>8009</v>
      </c>
    </row>
    <row r="750" spans="1:25" s="46" customFormat="1" x14ac:dyDescent="0.25">
      <c r="A750" s="40" t="s">
        <v>672</v>
      </c>
      <c r="B750" s="38" t="s">
        <v>751</v>
      </c>
      <c r="C750" s="38" t="s">
        <v>1835</v>
      </c>
      <c r="D750" s="38">
        <v>36614378</v>
      </c>
      <c r="E750" s="39" t="s">
        <v>1836</v>
      </c>
      <c r="F750" s="38">
        <v>35575182</v>
      </c>
      <c r="G750" s="39" t="s">
        <v>1177</v>
      </c>
      <c r="H750" s="38" t="s">
        <v>672</v>
      </c>
      <c r="I750" s="39" t="s">
        <v>1059</v>
      </c>
      <c r="J750" s="39" t="s">
        <v>1616</v>
      </c>
      <c r="K750" s="39" t="s">
        <v>1682</v>
      </c>
      <c r="L750" s="26" t="b">
        <f t="shared" si="102"/>
        <v>0</v>
      </c>
      <c r="M750" s="41"/>
      <c r="N750" s="42">
        <v>20.6</v>
      </c>
      <c r="O750" s="28">
        <v>2</v>
      </c>
      <c r="P750" s="43">
        <f t="shared" si="105"/>
        <v>22.6</v>
      </c>
      <c r="Q750" s="44">
        <v>70</v>
      </c>
      <c r="R750" s="45">
        <v>0</v>
      </c>
      <c r="S750" s="32">
        <f t="shared" si="106"/>
        <v>18984</v>
      </c>
      <c r="T750" s="33">
        <f t="shared" si="103"/>
        <v>6872</v>
      </c>
      <c r="U750" s="34">
        <f t="shared" si="107"/>
        <v>25856</v>
      </c>
      <c r="V750" s="35">
        <f t="shared" si="108"/>
        <v>0</v>
      </c>
      <c r="W750" s="35">
        <f t="shared" si="104"/>
        <v>0</v>
      </c>
      <c r="X750" s="36">
        <f t="shared" si="110"/>
        <v>0</v>
      </c>
      <c r="Y750" s="37">
        <f t="shared" si="109"/>
        <v>25856</v>
      </c>
    </row>
    <row r="751" spans="1:25" s="2" customFormat="1" x14ac:dyDescent="0.25">
      <c r="A751" s="40" t="s">
        <v>672</v>
      </c>
      <c r="B751" s="38" t="s">
        <v>751</v>
      </c>
      <c r="C751" s="38" t="s">
        <v>1837</v>
      </c>
      <c r="D751" s="38">
        <v>36607134</v>
      </c>
      <c r="E751" s="39" t="s">
        <v>1838</v>
      </c>
      <c r="F751" s="38">
        <v>42094721</v>
      </c>
      <c r="G751" s="39" t="s">
        <v>788</v>
      </c>
      <c r="H751" s="38" t="s">
        <v>672</v>
      </c>
      <c r="I751" s="39" t="s">
        <v>673</v>
      </c>
      <c r="J751" s="39" t="s">
        <v>674</v>
      </c>
      <c r="K751" s="39" t="s">
        <v>1630</v>
      </c>
      <c r="L751" s="26" t="b">
        <f t="shared" si="102"/>
        <v>0</v>
      </c>
      <c r="M751" s="41"/>
      <c r="N751" s="42">
        <v>17</v>
      </c>
      <c r="O751" s="28">
        <v>0.6</v>
      </c>
      <c r="P751" s="43">
        <f t="shared" si="105"/>
        <v>17.600000000000001</v>
      </c>
      <c r="Q751" s="44">
        <v>70</v>
      </c>
      <c r="R751" s="45">
        <v>0</v>
      </c>
      <c r="S751" s="32">
        <f t="shared" si="106"/>
        <v>14784</v>
      </c>
      <c r="T751" s="33">
        <f t="shared" si="103"/>
        <v>5352</v>
      </c>
      <c r="U751" s="34">
        <f t="shared" si="107"/>
        <v>20136</v>
      </c>
      <c r="V751" s="35">
        <f t="shared" si="108"/>
        <v>0</v>
      </c>
      <c r="W751" s="35">
        <f t="shared" si="104"/>
        <v>0</v>
      </c>
      <c r="X751" s="36">
        <f t="shared" si="110"/>
        <v>0</v>
      </c>
      <c r="Y751" s="37">
        <f t="shared" si="109"/>
        <v>20136</v>
      </c>
    </row>
    <row r="752" spans="1:25" s="46" customFormat="1" x14ac:dyDescent="0.25">
      <c r="A752" s="40" t="s">
        <v>672</v>
      </c>
      <c r="B752" s="38" t="s">
        <v>751</v>
      </c>
      <c r="C752" s="38" t="s">
        <v>1839</v>
      </c>
      <c r="D752" s="38">
        <v>36670201</v>
      </c>
      <c r="E752" s="39" t="s">
        <v>1840</v>
      </c>
      <c r="F752" s="38">
        <v>31313833</v>
      </c>
      <c r="G752" s="39" t="s">
        <v>1841</v>
      </c>
      <c r="H752" s="38" t="s">
        <v>672</v>
      </c>
      <c r="I752" s="39" t="s">
        <v>1593</v>
      </c>
      <c r="J752" s="39" t="s">
        <v>1598</v>
      </c>
      <c r="K752" s="39" t="s">
        <v>1721</v>
      </c>
      <c r="L752" s="26" t="b">
        <f t="shared" si="102"/>
        <v>0</v>
      </c>
      <c r="M752" s="41"/>
      <c r="N752" s="42">
        <v>19.7</v>
      </c>
      <c r="O752" s="28">
        <v>1</v>
      </c>
      <c r="P752" s="43">
        <f t="shared" si="105"/>
        <v>20.7</v>
      </c>
      <c r="Q752" s="44">
        <v>70</v>
      </c>
      <c r="R752" s="45">
        <v>0</v>
      </c>
      <c r="S752" s="32">
        <f t="shared" si="106"/>
        <v>17388</v>
      </c>
      <c r="T752" s="33">
        <f t="shared" si="103"/>
        <v>6294</v>
      </c>
      <c r="U752" s="34">
        <f t="shared" si="107"/>
        <v>23682</v>
      </c>
      <c r="V752" s="35">
        <f t="shared" si="108"/>
        <v>0</v>
      </c>
      <c r="W752" s="35">
        <f t="shared" si="104"/>
        <v>0</v>
      </c>
      <c r="X752" s="36">
        <f t="shared" si="110"/>
        <v>0</v>
      </c>
      <c r="Y752" s="37">
        <f t="shared" si="109"/>
        <v>23682</v>
      </c>
    </row>
    <row r="753" spans="1:25" s="2" customFormat="1" x14ac:dyDescent="0.25">
      <c r="A753" s="40" t="s">
        <v>672</v>
      </c>
      <c r="B753" s="38" t="s">
        <v>751</v>
      </c>
      <c r="C753" s="38" t="s">
        <v>1842</v>
      </c>
      <c r="D753" s="38">
        <v>35581450</v>
      </c>
      <c r="E753" s="39" t="s">
        <v>1843</v>
      </c>
      <c r="F753" s="38">
        <v>42407362</v>
      </c>
      <c r="G753" s="39" t="s">
        <v>1844</v>
      </c>
      <c r="H753" s="38" t="s">
        <v>672</v>
      </c>
      <c r="I753" s="39" t="s">
        <v>673</v>
      </c>
      <c r="J753" s="39" t="s">
        <v>674</v>
      </c>
      <c r="K753" s="39" t="s">
        <v>1526</v>
      </c>
      <c r="L753" s="26" t="b">
        <f t="shared" si="102"/>
        <v>0</v>
      </c>
      <c r="M753" s="41"/>
      <c r="N753" s="42">
        <v>14.2</v>
      </c>
      <c r="O753" s="28">
        <v>0.5</v>
      </c>
      <c r="P753" s="43">
        <f t="shared" si="105"/>
        <v>14.7</v>
      </c>
      <c r="Q753" s="44">
        <v>70</v>
      </c>
      <c r="R753" s="45">
        <v>0</v>
      </c>
      <c r="S753" s="32">
        <f t="shared" si="106"/>
        <v>12348</v>
      </c>
      <c r="T753" s="33">
        <f t="shared" si="103"/>
        <v>4470</v>
      </c>
      <c r="U753" s="34">
        <f t="shared" si="107"/>
        <v>16818</v>
      </c>
      <c r="V753" s="35">
        <f t="shared" si="108"/>
        <v>0</v>
      </c>
      <c r="W753" s="35">
        <f t="shared" si="104"/>
        <v>0</v>
      </c>
      <c r="X753" s="36">
        <f t="shared" si="110"/>
        <v>0</v>
      </c>
      <c r="Y753" s="37">
        <f t="shared" si="109"/>
        <v>16818</v>
      </c>
    </row>
    <row r="754" spans="1:25" s="2" customFormat="1" x14ac:dyDescent="0.25">
      <c r="A754" s="40" t="s">
        <v>672</v>
      </c>
      <c r="B754" s="38" t="s">
        <v>751</v>
      </c>
      <c r="C754" s="38" t="s">
        <v>1845</v>
      </c>
      <c r="D754" s="38">
        <v>90000202</v>
      </c>
      <c r="E754" s="39" t="s">
        <v>1846</v>
      </c>
      <c r="F754" s="38">
        <v>42099790</v>
      </c>
      <c r="G754" s="39" t="s">
        <v>895</v>
      </c>
      <c r="H754" s="38" t="s">
        <v>672</v>
      </c>
      <c r="I754" s="39" t="s">
        <v>1622</v>
      </c>
      <c r="J754" s="39" t="s">
        <v>1847</v>
      </c>
      <c r="K754" s="39" t="s">
        <v>1848</v>
      </c>
      <c r="L754" s="26" t="b">
        <f t="shared" si="102"/>
        <v>0</v>
      </c>
      <c r="M754" s="41"/>
      <c r="N754" s="42">
        <v>25.6</v>
      </c>
      <c r="O754" s="28">
        <v>1</v>
      </c>
      <c r="P754" s="43">
        <f t="shared" si="105"/>
        <v>26.6</v>
      </c>
      <c r="Q754" s="44">
        <v>70</v>
      </c>
      <c r="R754" s="45">
        <v>0</v>
      </c>
      <c r="S754" s="32">
        <f t="shared" si="106"/>
        <v>22344</v>
      </c>
      <c r="T754" s="33">
        <f t="shared" si="103"/>
        <v>8089</v>
      </c>
      <c r="U754" s="34">
        <f t="shared" si="107"/>
        <v>30433</v>
      </c>
      <c r="V754" s="35">
        <f t="shared" si="108"/>
        <v>0</v>
      </c>
      <c r="W754" s="35">
        <f t="shared" si="104"/>
        <v>0</v>
      </c>
      <c r="X754" s="36">
        <f t="shared" si="110"/>
        <v>0</v>
      </c>
      <c r="Y754" s="37">
        <f t="shared" si="109"/>
        <v>30433</v>
      </c>
    </row>
    <row r="755" spans="1:25" s="2" customFormat="1" x14ac:dyDescent="0.25">
      <c r="A755" s="59" t="s">
        <v>672</v>
      </c>
      <c r="B755" s="60" t="s">
        <v>751</v>
      </c>
      <c r="C755" s="60" t="s">
        <v>1845</v>
      </c>
      <c r="D755" s="60">
        <v>90000202</v>
      </c>
      <c r="E755" s="61" t="s">
        <v>1846</v>
      </c>
      <c r="F755" s="60">
        <v>42099803</v>
      </c>
      <c r="G755" s="61" t="s">
        <v>1849</v>
      </c>
      <c r="H755" s="60" t="s">
        <v>672</v>
      </c>
      <c r="I755" s="61" t="s">
        <v>1622</v>
      </c>
      <c r="J755" s="61" t="s">
        <v>1847</v>
      </c>
      <c r="K755" s="61" t="s">
        <v>1848</v>
      </c>
      <c r="L755" s="26" t="b">
        <f t="shared" si="102"/>
        <v>0</v>
      </c>
      <c r="M755" s="62"/>
      <c r="N755" s="63">
        <v>3.8</v>
      </c>
      <c r="O755" s="28">
        <v>0</v>
      </c>
      <c r="P755" s="64">
        <f t="shared" si="105"/>
        <v>3.8</v>
      </c>
      <c r="Q755" s="65">
        <v>70</v>
      </c>
      <c r="R755" s="66">
        <v>0</v>
      </c>
      <c r="S755" s="32">
        <f t="shared" si="106"/>
        <v>3192</v>
      </c>
      <c r="T755" s="33">
        <f t="shared" si="103"/>
        <v>1156</v>
      </c>
      <c r="U755" s="34">
        <f t="shared" si="107"/>
        <v>4348</v>
      </c>
      <c r="V755" s="35">
        <f t="shared" si="108"/>
        <v>0</v>
      </c>
      <c r="W755" s="35">
        <f t="shared" si="104"/>
        <v>0</v>
      </c>
      <c r="X755" s="36">
        <f t="shared" si="110"/>
        <v>0</v>
      </c>
      <c r="Y755" s="37">
        <f t="shared" si="109"/>
        <v>4348</v>
      </c>
    </row>
    <row r="756" spans="1:25" s="2" customFormat="1" x14ac:dyDescent="0.25">
      <c r="A756" s="38" t="s">
        <v>672</v>
      </c>
      <c r="B756" s="38" t="s">
        <v>751</v>
      </c>
      <c r="C756" s="38" t="s">
        <v>1850</v>
      </c>
      <c r="D756" s="38">
        <v>35582006</v>
      </c>
      <c r="E756" s="39" t="s">
        <v>1851</v>
      </c>
      <c r="F756" s="38">
        <v>35565233</v>
      </c>
      <c r="G756" s="39" t="s">
        <v>1138</v>
      </c>
      <c r="H756" s="38" t="s">
        <v>672</v>
      </c>
      <c r="I756" s="39" t="s">
        <v>1059</v>
      </c>
      <c r="J756" s="39" t="s">
        <v>1616</v>
      </c>
      <c r="K756" s="39" t="s">
        <v>1852</v>
      </c>
      <c r="L756" s="26" t="b">
        <f t="shared" si="102"/>
        <v>0</v>
      </c>
      <c r="M756" s="41"/>
      <c r="N756" s="42">
        <v>16.3</v>
      </c>
      <c r="O756" s="28">
        <v>1</v>
      </c>
      <c r="P756" s="43">
        <f t="shared" si="105"/>
        <v>17.3</v>
      </c>
      <c r="Q756" s="44">
        <v>70</v>
      </c>
      <c r="R756" s="45">
        <v>0</v>
      </c>
      <c r="S756" s="32">
        <f t="shared" si="106"/>
        <v>14532</v>
      </c>
      <c r="T756" s="33">
        <f t="shared" si="103"/>
        <v>5261</v>
      </c>
      <c r="U756" s="34">
        <f t="shared" si="107"/>
        <v>19793</v>
      </c>
      <c r="V756" s="35">
        <f t="shared" si="108"/>
        <v>0</v>
      </c>
      <c r="W756" s="35">
        <f t="shared" si="104"/>
        <v>0</v>
      </c>
      <c r="X756" s="36">
        <f t="shared" si="110"/>
        <v>0</v>
      </c>
      <c r="Y756" s="37">
        <f t="shared" si="109"/>
        <v>19793</v>
      </c>
    </row>
    <row r="757" spans="1:25" s="2" customFormat="1" x14ac:dyDescent="0.25">
      <c r="A757" s="38" t="s">
        <v>672</v>
      </c>
      <c r="B757" s="38" t="s">
        <v>751</v>
      </c>
      <c r="C757" s="38" t="s">
        <v>1850</v>
      </c>
      <c r="D757" s="38">
        <v>35582006</v>
      </c>
      <c r="E757" s="39" t="s">
        <v>1851</v>
      </c>
      <c r="F757" s="38">
        <v>42107148</v>
      </c>
      <c r="G757" s="39" t="s">
        <v>1853</v>
      </c>
      <c r="H757" s="38" t="s">
        <v>672</v>
      </c>
      <c r="I757" s="39" t="s">
        <v>1059</v>
      </c>
      <c r="J757" s="39" t="s">
        <v>1616</v>
      </c>
      <c r="K757" s="39" t="s">
        <v>1852</v>
      </c>
      <c r="L757" s="26" t="b">
        <f t="shared" si="102"/>
        <v>0</v>
      </c>
      <c r="M757" s="41"/>
      <c r="N757" s="42">
        <v>27.9</v>
      </c>
      <c r="O757" s="28">
        <v>1</v>
      </c>
      <c r="P757" s="43">
        <f t="shared" si="105"/>
        <v>28.9</v>
      </c>
      <c r="Q757" s="44">
        <v>70</v>
      </c>
      <c r="R757" s="45">
        <v>0</v>
      </c>
      <c r="S757" s="32">
        <f t="shared" si="106"/>
        <v>24276</v>
      </c>
      <c r="T757" s="33">
        <f t="shared" si="103"/>
        <v>8788</v>
      </c>
      <c r="U757" s="34">
        <f t="shared" si="107"/>
        <v>33064</v>
      </c>
      <c r="V757" s="35">
        <f t="shared" si="108"/>
        <v>0</v>
      </c>
      <c r="W757" s="35">
        <f t="shared" si="104"/>
        <v>0</v>
      </c>
      <c r="X757" s="36">
        <f t="shared" si="110"/>
        <v>0</v>
      </c>
      <c r="Y757" s="37">
        <f t="shared" si="109"/>
        <v>33064</v>
      </c>
    </row>
    <row r="758" spans="1:25" s="2" customFormat="1" x14ac:dyDescent="0.25">
      <c r="A758" s="38" t="s">
        <v>672</v>
      </c>
      <c r="B758" s="38" t="s">
        <v>751</v>
      </c>
      <c r="C758" s="38" t="s">
        <v>1850</v>
      </c>
      <c r="D758" s="38">
        <v>35582006</v>
      </c>
      <c r="E758" s="39" t="s">
        <v>1851</v>
      </c>
      <c r="F758" s="38">
        <v>42243700</v>
      </c>
      <c r="G758" s="39" t="s">
        <v>786</v>
      </c>
      <c r="H758" s="38" t="s">
        <v>672</v>
      </c>
      <c r="I758" s="39" t="s">
        <v>1593</v>
      </c>
      <c r="J758" s="39" t="s">
        <v>1598</v>
      </c>
      <c r="K758" s="39" t="s">
        <v>1854</v>
      </c>
      <c r="L758" s="26" t="b">
        <f t="shared" si="102"/>
        <v>0</v>
      </c>
      <c r="M758" s="41"/>
      <c r="N758" s="42">
        <v>3.1</v>
      </c>
      <c r="O758" s="28">
        <v>1</v>
      </c>
      <c r="P758" s="43">
        <f t="shared" si="105"/>
        <v>4.0999999999999996</v>
      </c>
      <c r="Q758" s="44">
        <v>70</v>
      </c>
      <c r="R758" s="45">
        <v>0</v>
      </c>
      <c r="S758" s="32">
        <f t="shared" si="106"/>
        <v>3444</v>
      </c>
      <c r="T758" s="33">
        <f t="shared" si="103"/>
        <v>1247</v>
      </c>
      <c r="U758" s="34">
        <f t="shared" si="107"/>
        <v>4691</v>
      </c>
      <c r="V758" s="35">
        <f t="shared" si="108"/>
        <v>0</v>
      </c>
      <c r="W758" s="35">
        <f t="shared" si="104"/>
        <v>0</v>
      </c>
      <c r="X758" s="36">
        <f t="shared" si="110"/>
        <v>0</v>
      </c>
      <c r="Y758" s="37">
        <f t="shared" si="109"/>
        <v>4691</v>
      </c>
    </row>
    <row r="759" spans="1:25" s="2" customFormat="1" x14ac:dyDescent="0.25">
      <c r="A759" s="60" t="s">
        <v>672</v>
      </c>
      <c r="B759" s="60" t="s">
        <v>751</v>
      </c>
      <c r="C759" s="60" t="s">
        <v>1855</v>
      </c>
      <c r="D759" s="60">
        <v>10827196</v>
      </c>
      <c r="E759" s="61" t="s">
        <v>1856</v>
      </c>
      <c r="F759" s="60">
        <v>710226586</v>
      </c>
      <c r="G759" s="61" t="s">
        <v>786</v>
      </c>
      <c r="H759" s="60" t="s">
        <v>672</v>
      </c>
      <c r="I759" s="61" t="s">
        <v>673</v>
      </c>
      <c r="J759" s="61" t="s">
        <v>1602</v>
      </c>
      <c r="K759" s="61" t="s">
        <v>1857</v>
      </c>
      <c r="L759" s="26" t="b">
        <f t="shared" si="102"/>
        <v>0</v>
      </c>
      <c r="M759" s="62"/>
      <c r="N759" s="63">
        <v>3</v>
      </c>
      <c r="O759" s="28">
        <v>0</v>
      </c>
      <c r="P759" s="64">
        <f t="shared" si="105"/>
        <v>3</v>
      </c>
      <c r="Q759" s="65">
        <v>70</v>
      </c>
      <c r="R759" s="66">
        <v>0</v>
      </c>
      <c r="S759" s="32">
        <f t="shared" si="106"/>
        <v>2520</v>
      </c>
      <c r="T759" s="33">
        <f t="shared" si="103"/>
        <v>912</v>
      </c>
      <c r="U759" s="34">
        <f t="shared" si="107"/>
        <v>3432</v>
      </c>
      <c r="V759" s="35">
        <f t="shared" si="108"/>
        <v>0</v>
      </c>
      <c r="W759" s="35">
        <f t="shared" si="104"/>
        <v>0</v>
      </c>
      <c r="X759" s="36">
        <f t="shared" si="110"/>
        <v>0</v>
      </c>
      <c r="Y759" s="37">
        <f t="shared" si="109"/>
        <v>3432</v>
      </c>
    </row>
    <row r="760" spans="1:25" s="49" customFormat="1" x14ac:dyDescent="0.25">
      <c r="A760" s="60" t="s">
        <v>672</v>
      </c>
      <c r="B760" s="60" t="s">
        <v>751</v>
      </c>
      <c r="C760" s="60" t="s">
        <v>1858</v>
      </c>
      <c r="D760" s="60">
        <v>90000216</v>
      </c>
      <c r="E760" s="61" t="s">
        <v>1859</v>
      </c>
      <c r="F760" s="60">
        <v>42106729</v>
      </c>
      <c r="G760" s="61" t="s">
        <v>1860</v>
      </c>
      <c r="H760" s="60" t="s">
        <v>672</v>
      </c>
      <c r="I760" s="61" t="s">
        <v>673</v>
      </c>
      <c r="J760" s="61" t="s">
        <v>674</v>
      </c>
      <c r="K760" s="61" t="s">
        <v>254</v>
      </c>
      <c r="L760" s="26" t="b">
        <f t="shared" si="102"/>
        <v>0</v>
      </c>
      <c r="M760" s="62"/>
      <c r="N760" s="63">
        <v>0</v>
      </c>
      <c r="O760" s="28">
        <v>8.5</v>
      </c>
      <c r="P760" s="64">
        <f t="shared" si="105"/>
        <v>8.5</v>
      </c>
      <c r="Q760" s="65">
        <v>70</v>
      </c>
      <c r="R760" s="66">
        <v>0</v>
      </c>
      <c r="S760" s="32">
        <f t="shared" si="106"/>
        <v>7140</v>
      </c>
      <c r="T760" s="33">
        <f t="shared" si="103"/>
        <v>2585</v>
      </c>
      <c r="U760" s="34">
        <f t="shared" si="107"/>
        <v>9725</v>
      </c>
      <c r="V760" s="35">
        <f t="shared" si="108"/>
        <v>0</v>
      </c>
      <c r="W760" s="35">
        <f t="shared" si="104"/>
        <v>0</v>
      </c>
      <c r="X760" s="36">
        <f t="shared" si="110"/>
        <v>0</v>
      </c>
      <c r="Y760" s="37">
        <f t="shared" si="109"/>
        <v>9725</v>
      </c>
    </row>
    <row r="761" spans="1:25" s="49" customFormat="1" x14ac:dyDescent="0.25">
      <c r="A761" s="60" t="s">
        <v>672</v>
      </c>
      <c r="B761" s="60" t="s">
        <v>751</v>
      </c>
      <c r="C761" s="60" t="s">
        <v>1861</v>
      </c>
      <c r="D761" s="60">
        <v>45866635</v>
      </c>
      <c r="E761" s="61" t="s">
        <v>1862</v>
      </c>
      <c r="F761" s="60">
        <v>35562986</v>
      </c>
      <c r="G761" s="61" t="s">
        <v>988</v>
      </c>
      <c r="H761" s="60" t="s">
        <v>672</v>
      </c>
      <c r="I761" s="61" t="s">
        <v>1622</v>
      </c>
      <c r="J761" s="61" t="s">
        <v>1623</v>
      </c>
      <c r="K761" s="61" t="s">
        <v>1863</v>
      </c>
      <c r="L761" s="26" t="b">
        <f t="shared" si="102"/>
        <v>0</v>
      </c>
      <c r="M761" s="62"/>
      <c r="N761" s="63">
        <v>15.7</v>
      </c>
      <c r="O761" s="28">
        <v>0.5</v>
      </c>
      <c r="P761" s="64">
        <f t="shared" si="105"/>
        <v>16.2</v>
      </c>
      <c r="Q761" s="65">
        <v>70</v>
      </c>
      <c r="R761" s="66">
        <v>0</v>
      </c>
      <c r="S761" s="32">
        <f t="shared" si="106"/>
        <v>13608</v>
      </c>
      <c r="T761" s="33">
        <f t="shared" si="103"/>
        <v>4926</v>
      </c>
      <c r="U761" s="34">
        <f t="shared" si="107"/>
        <v>18534</v>
      </c>
      <c r="V761" s="35">
        <f t="shared" si="108"/>
        <v>0</v>
      </c>
      <c r="W761" s="35">
        <f t="shared" si="104"/>
        <v>0</v>
      </c>
      <c r="X761" s="36">
        <f t="shared" si="110"/>
        <v>0</v>
      </c>
      <c r="Y761" s="37">
        <f t="shared" si="109"/>
        <v>18534</v>
      </c>
    </row>
    <row r="762" spans="1:25" s="49" customFormat="1" x14ac:dyDescent="0.25">
      <c r="A762" s="60" t="s">
        <v>672</v>
      </c>
      <c r="B762" s="60" t="s">
        <v>751</v>
      </c>
      <c r="C762" s="60" t="s">
        <v>1864</v>
      </c>
      <c r="D762" s="60">
        <v>45739102</v>
      </c>
      <c r="E762" s="61" t="s">
        <v>1865</v>
      </c>
      <c r="F762" s="60">
        <v>35547031</v>
      </c>
      <c r="G762" s="61" t="s">
        <v>1866</v>
      </c>
      <c r="H762" s="60" t="s">
        <v>672</v>
      </c>
      <c r="I762" s="61" t="s">
        <v>673</v>
      </c>
      <c r="J762" s="61" t="s">
        <v>674</v>
      </c>
      <c r="K762" s="61" t="s">
        <v>1867</v>
      </c>
      <c r="L762" s="26" t="b">
        <f t="shared" si="102"/>
        <v>0</v>
      </c>
      <c r="M762" s="62"/>
      <c r="N762" s="63">
        <v>11.5</v>
      </c>
      <c r="O762" s="28">
        <v>0</v>
      </c>
      <c r="P762" s="64">
        <f t="shared" si="105"/>
        <v>11.5</v>
      </c>
      <c r="Q762" s="65">
        <v>70</v>
      </c>
      <c r="R762" s="66">
        <v>0</v>
      </c>
      <c r="S762" s="32">
        <f t="shared" si="106"/>
        <v>9660</v>
      </c>
      <c r="T762" s="33">
        <f t="shared" si="103"/>
        <v>3497</v>
      </c>
      <c r="U762" s="34">
        <f t="shared" si="107"/>
        <v>13157</v>
      </c>
      <c r="V762" s="35">
        <f t="shared" si="108"/>
        <v>0</v>
      </c>
      <c r="W762" s="35">
        <f t="shared" si="104"/>
        <v>0</v>
      </c>
      <c r="X762" s="36">
        <f t="shared" si="110"/>
        <v>0</v>
      </c>
      <c r="Y762" s="37">
        <f t="shared" si="109"/>
        <v>13157</v>
      </c>
    </row>
    <row r="763" spans="1:25" s="49" customFormat="1" x14ac:dyDescent="0.25">
      <c r="A763" s="60" t="s">
        <v>672</v>
      </c>
      <c r="B763" s="60" t="s">
        <v>751</v>
      </c>
      <c r="C763" s="60" t="s">
        <v>1868</v>
      </c>
      <c r="D763" s="60">
        <v>47044551</v>
      </c>
      <c r="E763" s="61" t="s">
        <v>1869</v>
      </c>
      <c r="F763" s="60">
        <v>710254385</v>
      </c>
      <c r="G763" s="61" t="s">
        <v>786</v>
      </c>
      <c r="H763" s="60" t="s">
        <v>672</v>
      </c>
      <c r="I763" s="61" t="s">
        <v>1059</v>
      </c>
      <c r="J763" s="61" t="s">
        <v>1616</v>
      </c>
      <c r="K763" s="61" t="s">
        <v>1870</v>
      </c>
      <c r="L763" s="26" t="b">
        <f t="shared" si="102"/>
        <v>0</v>
      </c>
      <c r="M763" s="62"/>
      <c r="N763" s="63">
        <v>30</v>
      </c>
      <c r="O763" s="28">
        <v>0</v>
      </c>
      <c r="P763" s="64">
        <f t="shared" si="105"/>
        <v>30</v>
      </c>
      <c r="Q763" s="65">
        <v>70</v>
      </c>
      <c r="R763" s="66">
        <v>0</v>
      </c>
      <c r="S763" s="32">
        <f t="shared" si="106"/>
        <v>25200</v>
      </c>
      <c r="T763" s="33">
        <f t="shared" si="103"/>
        <v>9122</v>
      </c>
      <c r="U763" s="34">
        <f t="shared" si="107"/>
        <v>34322</v>
      </c>
      <c r="V763" s="35">
        <f t="shared" si="108"/>
        <v>0</v>
      </c>
      <c r="W763" s="35">
        <f t="shared" si="104"/>
        <v>0</v>
      </c>
      <c r="X763" s="36">
        <f t="shared" si="110"/>
        <v>0</v>
      </c>
      <c r="Y763" s="37">
        <f t="shared" si="109"/>
        <v>34322</v>
      </c>
    </row>
    <row r="764" spans="1:25" s="49" customFormat="1" x14ac:dyDescent="0.25">
      <c r="A764" s="60" t="s">
        <v>672</v>
      </c>
      <c r="B764" s="60" t="s">
        <v>751</v>
      </c>
      <c r="C764" s="60" t="s">
        <v>1871</v>
      </c>
      <c r="D764" s="60">
        <v>45314306</v>
      </c>
      <c r="E764" s="61" t="s">
        <v>1872</v>
      </c>
      <c r="F764" s="60">
        <v>710254415</v>
      </c>
      <c r="G764" s="61" t="s">
        <v>786</v>
      </c>
      <c r="H764" s="60" t="s">
        <v>672</v>
      </c>
      <c r="I764" s="61" t="s">
        <v>673</v>
      </c>
      <c r="J764" s="61" t="s">
        <v>1602</v>
      </c>
      <c r="K764" s="61" t="s">
        <v>1873</v>
      </c>
      <c r="L764" s="26" t="b">
        <f t="shared" si="102"/>
        <v>0</v>
      </c>
      <c r="M764" s="62"/>
      <c r="N764" s="63">
        <v>2</v>
      </c>
      <c r="O764" s="28">
        <v>0</v>
      </c>
      <c r="P764" s="64">
        <f t="shared" si="105"/>
        <v>2</v>
      </c>
      <c r="Q764" s="65">
        <v>70</v>
      </c>
      <c r="R764" s="66">
        <v>0</v>
      </c>
      <c r="S764" s="32">
        <f t="shared" si="106"/>
        <v>1680</v>
      </c>
      <c r="T764" s="33">
        <f t="shared" si="103"/>
        <v>608</v>
      </c>
      <c r="U764" s="34">
        <f t="shared" si="107"/>
        <v>2288</v>
      </c>
      <c r="V764" s="35">
        <f t="shared" si="108"/>
        <v>0</v>
      </c>
      <c r="W764" s="35">
        <f t="shared" si="104"/>
        <v>0</v>
      </c>
      <c r="X764" s="36">
        <f t="shared" si="110"/>
        <v>0</v>
      </c>
      <c r="Y764" s="37">
        <f t="shared" si="109"/>
        <v>2288</v>
      </c>
    </row>
    <row r="765" spans="1:25" s="49" customFormat="1" x14ac:dyDescent="0.25">
      <c r="A765" s="60" t="s">
        <v>672</v>
      </c>
      <c r="B765" s="60" t="s">
        <v>751</v>
      </c>
      <c r="C765" s="60" t="s">
        <v>1874</v>
      </c>
      <c r="D765" s="60">
        <v>46679821</v>
      </c>
      <c r="E765" s="67" t="s">
        <v>1875</v>
      </c>
      <c r="F765" s="60">
        <v>710254393</v>
      </c>
      <c r="G765" s="68" t="s">
        <v>786</v>
      </c>
      <c r="H765" s="60" t="s">
        <v>672</v>
      </c>
      <c r="I765" s="67" t="s">
        <v>1593</v>
      </c>
      <c r="J765" s="67" t="s">
        <v>1598</v>
      </c>
      <c r="K765" s="67" t="s">
        <v>1876</v>
      </c>
      <c r="L765" s="26" t="b">
        <f t="shared" si="102"/>
        <v>0</v>
      </c>
      <c r="M765" s="62"/>
      <c r="N765" s="63">
        <v>4</v>
      </c>
      <c r="O765" s="28">
        <v>0</v>
      </c>
      <c r="P765" s="64">
        <f t="shared" si="105"/>
        <v>4</v>
      </c>
      <c r="Q765" s="44">
        <v>70</v>
      </c>
      <c r="R765" s="66">
        <v>0</v>
      </c>
      <c r="S765" s="32">
        <f t="shared" si="106"/>
        <v>3360</v>
      </c>
      <c r="T765" s="33">
        <f t="shared" si="103"/>
        <v>1216</v>
      </c>
      <c r="U765" s="34">
        <f t="shared" si="107"/>
        <v>4576</v>
      </c>
      <c r="V765" s="35">
        <f t="shared" si="108"/>
        <v>0</v>
      </c>
      <c r="W765" s="35">
        <f t="shared" si="104"/>
        <v>0</v>
      </c>
      <c r="X765" s="36">
        <f t="shared" si="110"/>
        <v>0</v>
      </c>
      <c r="Y765" s="37">
        <f t="shared" si="109"/>
        <v>4576</v>
      </c>
    </row>
    <row r="766" spans="1:25" s="49" customFormat="1" x14ac:dyDescent="0.25">
      <c r="A766" s="60" t="s">
        <v>672</v>
      </c>
      <c r="B766" s="60" t="s">
        <v>751</v>
      </c>
      <c r="C766" s="60" t="s">
        <v>1877</v>
      </c>
      <c r="D766" s="60">
        <v>31986901</v>
      </c>
      <c r="E766" s="61" t="s">
        <v>1878</v>
      </c>
      <c r="F766" s="60">
        <v>710259247</v>
      </c>
      <c r="G766" s="61" t="s">
        <v>786</v>
      </c>
      <c r="H766" s="60" t="s">
        <v>672</v>
      </c>
      <c r="I766" s="61" t="s">
        <v>673</v>
      </c>
      <c r="J766" s="61" t="s">
        <v>1602</v>
      </c>
      <c r="K766" s="61" t="s">
        <v>1879</v>
      </c>
      <c r="L766" s="26" t="b">
        <f t="shared" si="102"/>
        <v>0</v>
      </c>
      <c r="M766" s="62"/>
      <c r="N766" s="63">
        <v>7</v>
      </c>
      <c r="O766" s="28">
        <v>0.4</v>
      </c>
      <c r="P766" s="64">
        <f t="shared" si="105"/>
        <v>7.4</v>
      </c>
      <c r="Q766" s="65">
        <v>70</v>
      </c>
      <c r="R766" s="66">
        <v>0</v>
      </c>
      <c r="S766" s="32">
        <f t="shared" si="106"/>
        <v>6216</v>
      </c>
      <c r="T766" s="33">
        <f t="shared" si="103"/>
        <v>2250</v>
      </c>
      <c r="U766" s="34">
        <f t="shared" si="107"/>
        <v>8466</v>
      </c>
      <c r="V766" s="35">
        <f t="shared" si="108"/>
        <v>0</v>
      </c>
      <c r="W766" s="35">
        <f t="shared" si="104"/>
        <v>0</v>
      </c>
      <c r="X766" s="36">
        <f t="shared" si="110"/>
        <v>0</v>
      </c>
      <c r="Y766" s="37">
        <f t="shared" si="109"/>
        <v>8466</v>
      </c>
    </row>
    <row r="767" spans="1:25" s="49" customFormat="1" x14ac:dyDescent="0.25">
      <c r="A767" s="60" t="s">
        <v>672</v>
      </c>
      <c r="B767" s="60" t="s">
        <v>751</v>
      </c>
      <c r="C767" s="60" t="s">
        <v>1880</v>
      </c>
      <c r="D767" s="60">
        <v>47719818</v>
      </c>
      <c r="E767" s="61" t="s">
        <v>1881</v>
      </c>
      <c r="F767" s="60">
        <v>710258232</v>
      </c>
      <c r="G767" s="61" t="s">
        <v>1882</v>
      </c>
      <c r="H767" s="60" t="s">
        <v>672</v>
      </c>
      <c r="I767" s="61" t="s">
        <v>673</v>
      </c>
      <c r="J767" s="61" t="s">
        <v>674</v>
      </c>
      <c r="K767" s="61" t="s">
        <v>1883</v>
      </c>
      <c r="L767" s="26" t="b">
        <f t="shared" si="102"/>
        <v>0</v>
      </c>
      <c r="M767" s="69"/>
      <c r="N767" s="63">
        <v>5</v>
      </c>
      <c r="O767" s="28">
        <v>0</v>
      </c>
      <c r="P767" s="64">
        <f t="shared" si="105"/>
        <v>5</v>
      </c>
      <c r="Q767" s="65">
        <v>70</v>
      </c>
      <c r="R767" s="66">
        <v>0</v>
      </c>
      <c r="S767" s="32">
        <f t="shared" si="106"/>
        <v>4200</v>
      </c>
      <c r="T767" s="33">
        <f t="shared" si="103"/>
        <v>1520</v>
      </c>
      <c r="U767" s="34">
        <f t="shared" si="107"/>
        <v>5720</v>
      </c>
      <c r="V767" s="35">
        <f t="shared" si="108"/>
        <v>0</v>
      </c>
      <c r="W767" s="35">
        <f t="shared" si="104"/>
        <v>0</v>
      </c>
      <c r="X767" s="36">
        <f t="shared" si="110"/>
        <v>0</v>
      </c>
      <c r="Y767" s="37">
        <f t="shared" si="109"/>
        <v>5720</v>
      </c>
    </row>
    <row r="768" spans="1:25" s="49" customFormat="1" x14ac:dyDescent="0.25">
      <c r="A768" s="60" t="s">
        <v>672</v>
      </c>
      <c r="B768" s="60" t="s">
        <v>751</v>
      </c>
      <c r="C768" s="60" t="s">
        <v>1884</v>
      </c>
      <c r="D768" s="60">
        <v>45747679</v>
      </c>
      <c r="E768" s="61" t="s">
        <v>1885</v>
      </c>
      <c r="F768" s="60">
        <v>54707731</v>
      </c>
      <c r="G768" s="61" t="s">
        <v>1886</v>
      </c>
      <c r="H768" s="60" t="s">
        <v>672</v>
      </c>
      <c r="I768" s="61" t="s">
        <v>673</v>
      </c>
      <c r="J768" s="61" t="s">
        <v>674</v>
      </c>
      <c r="K768" s="61" t="s">
        <v>1887</v>
      </c>
      <c r="L768" s="26" t="b">
        <f t="shared" si="102"/>
        <v>0</v>
      </c>
      <c r="M768" s="62"/>
      <c r="N768" s="63">
        <v>6</v>
      </c>
      <c r="O768" s="28">
        <v>0</v>
      </c>
      <c r="P768" s="64">
        <f t="shared" si="105"/>
        <v>6</v>
      </c>
      <c r="Q768" s="65">
        <v>70</v>
      </c>
      <c r="R768" s="66">
        <v>0</v>
      </c>
      <c r="S768" s="32">
        <f t="shared" si="106"/>
        <v>5040</v>
      </c>
      <c r="T768" s="33">
        <f t="shared" si="103"/>
        <v>1824</v>
      </c>
      <c r="U768" s="34">
        <f t="shared" si="107"/>
        <v>6864</v>
      </c>
      <c r="V768" s="35">
        <f t="shared" si="108"/>
        <v>0</v>
      </c>
      <c r="W768" s="35">
        <f t="shared" si="104"/>
        <v>0</v>
      </c>
      <c r="X768" s="36">
        <f t="shared" si="110"/>
        <v>0</v>
      </c>
      <c r="Y768" s="37">
        <f t="shared" si="109"/>
        <v>6864</v>
      </c>
    </row>
    <row r="769" spans="1:25" s="49" customFormat="1" x14ac:dyDescent="0.25">
      <c r="A769" s="60" t="s">
        <v>672</v>
      </c>
      <c r="B769" s="60" t="s">
        <v>751</v>
      </c>
      <c r="C769" s="60" t="s">
        <v>1888</v>
      </c>
      <c r="D769" s="60">
        <v>90000308</v>
      </c>
      <c r="E769" s="61" t="s">
        <v>1889</v>
      </c>
      <c r="F769" s="60">
        <v>50447459</v>
      </c>
      <c r="G769" s="61" t="s">
        <v>993</v>
      </c>
      <c r="H769" s="60" t="s">
        <v>672</v>
      </c>
      <c r="I769" s="61" t="s">
        <v>673</v>
      </c>
      <c r="J769" s="61" t="s">
        <v>1890</v>
      </c>
      <c r="K769" s="61" t="s">
        <v>1891</v>
      </c>
      <c r="L769" s="26" t="b">
        <f t="shared" si="102"/>
        <v>0</v>
      </c>
      <c r="M769" s="62"/>
      <c r="N769" s="63">
        <v>0</v>
      </c>
      <c r="O769" s="28">
        <v>5.9</v>
      </c>
      <c r="P769" s="64">
        <f t="shared" si="105"/>
        <v>5.9</v>
      </c>
      <c r="Q769" s="65">
        <v>70</v>
      </c>
      <c r="R769" s="66">
        <v>0</v>
      </c>
      <c r="S769" s="32">
        <f t="shared" si="106"/>
        <v>4956</v>
      </c>
      <c r="T769" s="33">
        <f t="shared" si="103"/>
        <v>1794</v>
      </c>
      <c r="U769" s="34">
        <f t="shared" si="107"/>
        <v>6750</v>
      </c>
      <c r="V769" s="35">
        <f t="shared" si="108"/>
        <v>0</v>
      </c>
      <c r="W769" s="35">
        <f t="shared" si="104"/>
        <v>0</v>
      </c>
      <c r="X769" s="36">
        <f t="shared" si="110"/>
        <v>0</v>
      </c>
      <c r="Y769" s="37">
        <f t="shared" si="109"/>
        <v>6750</v>
      </c>
    </row>
    <row r="770" spans="1:25" s="49" customFormat="1" x14ac:dyDescent="0.25">
      <c r="A770" s="60" t="s">
        <v>672</v>
      </c>
      <c r="B770" s="60" t="s">
        <v>751</v>
      </c>
      <c r="C770" s="60" t="s">
        <v>1892</v>
      </c>
      <c r="D770" s="60">
        <v>36587869</v>
      </c>
      <c r="E770" s="61" t="s">
        <v>1893</v>
      </c>
      <c r="F770" s="60">
        <v>45008086</v>
      </c>
      <c r="G770" s="61" t="s">
        <v>786</v>
      </c>
      <c r="H770" s="60" t="s">
        <v>672</v>
      </c>
      <c r="I770" s="61" t="s">
        <v>1622</v>
      </c>
      <c r="J770" s="61" t="s">
        <v>1691</v>
      </c>
      <c r="K770" s="61" t="s">
        <v>1692</v>
      </c>
      <c r="L770" s="26" t="b">
        <f t="shared" si="102"/>
        <v>0</v>
      </c>
      <c r="M770" s="62"/>
      <c r="N770" s="63">
        <v>4.5999999999999996</v>
      </c>
      <c r="O770" s="28">
        <v>0</v>
      </c>
      <c r="P770" s="64">
        <f t="shared" si="105"/>
        <v>4.5999999999999996</v>
      </c>
      <c r="Q770" s="65">
        <v>70</v>
      </c>
      <c r="R770" s="66">
        <v>0</v>
      </c>
      <c r="S770" s="32">
        <f t="shared" si="106"/>
        <v>3864</v>
      </c>
      <c r="T770" s="33">
        <f t="shared" si="103"/>
        <v>1399</v>
      </c>
      <c r="U770" s="34">
        <f t="shared" si="107"/>
        <v>5263</v>
      </c>
      <c r="V770" s="35">
        <f t="shared" si="108"/>
        <v>0</v>
      </c>
      <c r="W770" s="35">
        <f t="shared" si="104"/>
        <v>0</v>
      </c>
      <c r="X770" s="36">
        <f t="shared" si="110"/>
        <v>0</v>
      </c>
      <c r="Y770" s="37">
        <f t="shared" si="109"/>
        <v>5263</v>
      </c>
    </row>
    <row r="771" spans="1:25" s="49" customFormat="1" x14ac:dyDescent="0.25">
      <c r="A771" s="60" t="s">
        <v>672</v>
      </c>
      <c r="B771" s="60" t="s">
        <v>751</v>
      </c>
      <c r="C771" s="60" t="s">
        <v>1894</v>
      </c>
      <c r="D771" s="60">
        <v>42320071</v>
      </c>
      <c r="E771" s="61" t="s">
        <v>1895</v>
      </c>
      <c r="F771" s="60">
        <v>710264909</v>
      </c>
      <c r="G771" s="61" t="s">
        <v>1896</v>
      </c>
      <c r="H771" s="60" t="s">
        <v>672</v>
      </c>
      <c r="I771" s="61" t="s">
        <v>673</v>
      </c>
      <c r="J771" s="61" t="s">
        <v>674</v>
      </c>
      <c r="K771" s="61" t="s">
        <v>1897</v>
      </c>
      <c r="L771" s="26" t="b">
        <f t="shared" si="102"/>
        <v>0</v>
      </c>
      <c r="M771" s="62"/>
      <c r="N771" s="63">
        <v>6</v>
      </c>
      <c r="O771" s="28">
        <v>0</v>
      </c>
      <c r="P771" s="64">
        <f t="shared" si="105"/>
        <v>6</v>
      </c>
      <c r="Q771" s="65">
        <v>70</v>
      </c>
      <c r="R771" s="66">
        <v>0</v>
      </c>
      <c r="S771" s="32">
        <f t="shared" si="106"/>
        <v>5040</v>
      </c>
      <c r="T771" s="33">
        <f t="shared" si="103"/>
        <v>1824</v>
      </c>
      <c r="U771" s="34">
        <f t="shared" si="107"/>
        <v>6864</v>
      </c>
      <c r="V771" s="35">
        <f t="shared" si="108"/>
        <v>0</v>
      </c>
      <c r="W771" s="35">
        <f t="shared" si="104"/>
        <v>0</v>
      </c>
      <c r="X771" s="36">
        <f t="shared" si="110"/>
        <v>0</v>
      </c>
      <c r="Y771" s="37">
        <f t="shared" si="109"/>
        <v>6864</v>
      </c>
    </row>
    <row r="772" spans="1:25" s="49" customFormat="1" x14ac:dyDescent="0.25">
      <c r="A772" s="60" t="s">
        <v>672</v>
      </c>
      <c r="B772" s="60" t="s">
        <v>751</v>
      </c>
      <c r="C772" s="60" t="s">
        <v>1898</v>
      </c>
      <c r="D772" s="60">
        <v>90000312</v>
      </c>
      <c r="E772" s="61" t="s">
        <v>1899</v>
      </c>
      <c r="F772" s="60">
        <v>45007802</v>
      </c>
      <c r="G772" s="61" t="s">
        <v>788</v>
      </c>
      <c r="H772" s="60" t="s">
        <v>672</v>
      </c>
      <c r="I772" s="61" t="s">
        <v>1622</v>
      </c>
      <c r="J772" s="61" t="s">
        <v>1623</v>
      </c>
      <c r="K772" s="61" t="s">
        <v>1652</v>
      </c>
      <c r="L772" s="26" t="b">
        <f t="shared" si="102"/>
        <v>0</v>
      </c>
      <c r="M772" s="62"/>
      <c r="N772" s="63">
        <v>22.4</v>
      </c>
      <c r="O772" s="28">
        <v>0.8</v>
      </c>
      <c r="P772" s="64">
        <f t="shared" si="105"/>
        <v>23.2</v>
      </c>
      <c r="Q772" s="65">
        <v>70</v>
      </c>
      <c r="R772" s="66">
        <v>0</v>
      </c>
      <c r="S772" s="32">
        <f t="shared" si="106"/>
        <v>19488</v>
      </c>
      <c r="T772" s="33">
        <f t="shared" si="103"/>
        <v>7055</v>
      </c>
      <c r="U772" s="34">
        <f t="shared" si="107"/>
        <v>26543</v>
      </c>
      <c r="V772" s="35">
        <f t="shared" si="108"/>
        <v>0</v>
      </c>
      <c r="W772" s="35">
        <f t="shared" si="104"/>
        <v>0</v>
      </c>
      <c r="X772" s="36">
        <f t="shared" si="110"/>
        <v>0</v>
      </c>
      <c r="Y772" s="37">
        <f t="shared" si="109"/>
        <v>26543</v>
      </c>
    </row>
    <row r="773" spans="1:25" s="49" customFormat="1" x14ac:dyDescent="0.25">
      <c r="A773" s="60" t="s">
        <v>672</v>
      </c>
      <c r="B773" s="60" t="s">
        <v>751</v>
      </c>
      <c r="C773" s="60" t="s">
        <v>1900</v>
      </c>
      <c r="D773" s="60">
        <v>50231774</v>
      </c>
      <c r="E773" s="61" t="s">
        <v>1901</v>
      </c>
      <c r="F773" s="60">
        <v>50813447</v>
      </c>
      <c r="G773" s="61" t="s">
        <v>1902</v>
      </c>
      <c r="H773" s="60" t="s">
        <v>672</v>
      </c>
      <c r="I773" s="61" t="s">
        <v>1593</v>
      </c>
      <c r="J773" s="61" t="s">
        <v>1598</v>
      </c>
      <c r="K773" s="61" t="s">
        <v>1768</v>
      </c>
      <c r="L773" s="26" t="b">
        <f t="shared" ref="L773:L783" si="111">F773=D773</f>
        <v>0</v>
      </c>
      <c r="M773" s="62"/>
      <c r="N773" s="63">
        <v>10</v>
      </c>
      <c r="O773" s="28">
        <v>0</v>
      </c>
      <c r="P773" s="64">
        <f t="shared" si="105"/>
        <v>10</v>
      </c>
      <c r="Q773" s="65">
        <v>70</v>
      </c>
      <c r="R773" s="66">
        <v>0</v>
      </c>
      <c r="S773" s="32">
        <f t="shared" si="106"/>
        <v>8400</v>
      </c>
      <c r="T773" s="33">
        <f t="shared" ref="T773:T783" si="112">ROUND(S773*IF(B773="K",0.3595,0.362),0)</f>
        <v>3041</v>
      </c>
      <c r="U773" s="34">
        <f t="shared" si="107"/>
        <v>11441</v>
      </c>
      <c r="V773" s="35">
        <f t="shared" si="108"/>
        <v>0</v>
      </c>
      <c r="W773" s="35">
        <f t="shared" ref="W773:W783" si="113">ROUND(V773*IF(B773="K",0.3595,0.362),0)</f>
        <v>0</v>
      </c>
      <c r="X773" s="36">
        <f t="shared" si="110"/>
        <v>0</v>
      </c>
      <c r="Y773" s="37">
        <f t="shared" si="109"/>
        <v>11441</v>
      </c>
    </row>
    <row r="774" spans="1:25" s="49" customFormat="1" x14ac:dyDescent="0.25">
      <c r="A774" s="60" t="s">
        <v>672</v>
      </c>
      <c r="B774" s="60" t="s">
        <v>751</v>
      </c>
      <c r="C774" s="60" t="s">
        <v>1903</v>
      </c>
      <c r="D774" s="60">
        <v>36591220</v>
      </c>
      <c r="E774" s="61" t="s">
        <v>1904</v>
      </c>
      <c r="F774" s="60">
        <v>50900960</v>
      </c>
      <c r="G774" s="61" t="s">
        <v>1905</v>
      </c>
      <c r="H774" s="60" t="s">
        <v>672</v>
      </c>
      <c r="I774" s="61" t="s">
        <v>673</v>
      </c>
      <c r="J774" s="61" t="s">
        <v>1693</v>
      </c>
      <c r="K774" s="61" t="s">
        <v>1757</v>
      </c>
      <c r="L774" s="26" t="b">
        <f t="shared" si="111"/>
        <v>0</v>
      </c>
      <c r="M774" s="62"/>
      <c r="N774" s="63">
        <v>28.2</v>
      </c>
      <c r="O774" s="28">
        <v>0.8</v>
      </c>
      <c r="P774" s="64">
        <f t="shared" ref="P774:P783" si="114">N774+O774</f>
        <v>29</v>
      </c>
      <c r="Q774" s="65">
        <v>70</v>
      </c>
      <c r="R774" s="66">
        <v>0</v>
      </c>
      <c r="S774" s="32">
        <f t="shared" si="106"/>
        <v>24360</v>
      </c>
      <c r="T774" s="33">
        <f t="shared" si="112"/>
        <v>8818</v>
      </c>
      <c r="U774" s="34">
        <f t="shared" si="107"/>
        <v>33178</v>
      </c>
      <c r="V774" s="35">
        <f t="shared" si="108"/>
        <v>0</v>
      </c>
      <c r="W774" s="35">
        <f t="shared" si="113"/>
        <v>0</v>
      </c>
      <c r="X774" s="36">
        <f t="shared" si="110"/>
        <v>0</v>
      </c>
      <c r="Y774" s="37">
        <f t="shared" si="109"/>
        <v>33178</v>
      </c>
    </row>
    <row r="775" spans="1:25" s="49" customFormat="1" x14ac:dyDescent="0.25">
      <c r="A775" s="60" t="s">
        <v>672</v>
      </c>
      <c r="B775" s="60" t="s">
        <v>751</v>
      </c>
      <c r="C775" s="60" t="s">
        <v>1906</v>
      </c>
      <c r="D775" s="60">
        <v>47134160</v>
      </c>
      <c r="E775" s="61" t="s">
        <v>1907</v>
      </c>
      <c r="F775" s="60">
        <v>710267649</v>
      </c>
      <c r="G775" s="61" t="s">
        <v>1908</v>
      </c>
      <c r="H775" s="60" t="s">
        <v>672</v>
      </c>
      <c r="I775" s="61" t="s">
        <v>673</v>
      </c>
      <c r="J775" s="61" t="s">
        <v>1602</v>
      </c>
      <c r="K775" s="61" t="s">
        <v>1909</v>
      </c>
      <c r="L775" s="26" t="b">
        <f t="shared" si="111"/>
        <v>0</v>
      </c>
      <c r="M775" s="62"/>
      <c r="N775" s="63">
        <v>12.7</v>
      </c>
      <c r="O775" s="28">
        <v>1</v>
      </c>
      <c r="P775" s="64">
        <f t="shared" si="114"/>
        <v>13.7</v>
      </c>
      <c r="Q775" s="65">
        <v>70</v>
      </c>
      <c r="R775" s="66">
        <v>0</v>
      </c>
      <c r="S775" s="32">
        <f t="shared" ref="S775:S783" si="115">ROUND(P775*Q775*12,0)</f>
        <v>11508</v>
      </c>
      <c r="T775" s="33">
        <f t="shared" si="112"/>
        <v>4166</v>
      </c>
      <c r="U775" s="34">
        <f t="shared" ref="U775:U783" si="116">S775+T775</f>
        <v>15674</v>
      </c>
      <c r="V775" s="35">
        <f t="shared" ref="V775:V783" si="117">ROUND(P775*R775*12,0)</f>
        <v>0</v>
      </c>
      <c r="W775" s="35">
        <f t="shared" si="113"/>
        <v>0</v>
      </c>
      <c r="X775" s="36">
        <f t="shared" si="110"/>
        <v>0</v>
      </c>
      <c r="Y775" s="37">
        <f t="shared" ref="Y775:Y783" si="118">U775+X775</f>
        <v>15674</v>
      </c>
    </row>
    <row r="776" spans="1:25" s="49" customFormat="1" x14ac:dyDescent="0.25">
      <c r="A776" s="60" t="s">
        <v>672</v>
      </c>
      <c r="B776" s="60" t="s">
        <v>751</v>
      </c>
      <c r="C776" s="60" t="s">
        <v>1910</v>
      </c>
      <c r="D776" s="60">
        <v>50366734</v>
      </c>
      <c r="E776" s="61" t="s">
        <v>1911</v>
      </c>
      <c r="F776" s="60">
        <v>710267665</v>
      </c>
      <c r="G776" s="61" t="s">
        <v>1912</v>
      </c>
      <c r="H776" s="60" t="s">
        <v>672</v>
      </c>
      <c r="I776" s="61" t="s">
        <v>1622</v>
      </c>
      <c r="J776" s="61" t="s">
        <v>1691</v>
      </c>
      <c r="K776" s="61" t="s">
        <v>1692</v>
      </c>
      <c r="L776" s="26" t="b">
        <f t="shared" si="111"/>
        <v>0</v>
      </c>
      <c r="M776" s="62"/>
      <c r="N776" s="63">
        <v>9.1</v>
      </c>
      <c r="O776" s="28">
        <v>0</v>
      </c>
      <c r="P776" s="64">
        <f t="shared" si="114"/>
        <v>9.1</v>
      </c>
      <c r="Q776" s="65">
        <v>70</v>
      </c>
      <c r="R776" s="66">
        <v>0</v>
      </c>
      <c r="S776" s="32">
        <f t="shared" si="115"/>
        <v>7644</v>
      </c>
      <c r="T776" s="33">
        <f t="shared" si="112"/>
        <v>2767</v>
      </c>
      <c r="U776" s="34">
        <f t="shared" si="116"/>
        <v>10411</v>
      </c>
      <c r="V776" s="35">
        <f t="shared" si="117"/>
        <v>0</v>
      </c>
      <c r="W776" s="35">
        <f t="shared" si="113"/>
        <v>0</v>
      </c>
      <c r="X776" s="36">
        <f t="shared" si="110"/>
        <v>0</v>
      </c>
      <c r="Y776" s="37">
        <f t="shared" si="118"/>
        <v>10411</v>
      </c>
    </row>
    <row r="777" spans="1:25" s="49" customFormat="1" x14ac:dyDescent="0.25">
      <c r="A777" s="60" t="s">
        <v>672</v>
      </c>
      <c r="B777" s="60" t="s">
        <v>751</v>
      </c>
      <c r="C777" s="60" t="s">
        <v>1910</v>
      </c>
      <c r="D777" s="60">
        <v>50366734</v>
      </c>
      <c r="E777" s="61" t="s">
        <v>1911</v>
      </c>
      <c r="F777" s="60">
        <v>710279213</v>
      </c>
      <c r="G777" s="61" t="s">
        <v>1913</v>
      </c>
      <c r="H777" s="60" t="s">
        <v>672</v>
      </c>
      <c r="I777" s="61" t="s">
        <v>1622</v>
      </c>
      <c r="J777" s="61" t="s">
        <v>1691</v>
      </c>
      <c r="K777" s="61" t="s">
        <v>1692</v>
      </c>
      <c r="L777" s="26" t="b">
        <f t="shared" si="111"/>
        <v>0</v>
      </c>
      <c r="M777" s="62"/>
      <c r="N777" s="63">
        <v>8.5</v>
      </c>
      <c r="O777" s="28">
        <v>0</v>
      </c>
      <c r="P777" s="64">
        <f t="shared" si="114"/>
        <v>8.5</v>
      </c>
      <c r="Q777" s="65">
        <v>70</v>
      </c>
      <c r="R777" s="66">
        <v>0</v>
      </c>
      <c r="S777" s="32">
        <f t="shared" si="115"/>
        <v>7140</v>
      </c>
      <c r="T777" s="33">
        <f t="shared" si="112"/>
        <v>2585</v>
      </c>
      <c r="U777" s="34">
        <f t="shared" si="116"/>
        <v>9725</v>
      </c>
      <c r="V777" s="35">
        <f t="shared" si="117"/>
        <v>0</v>
      </c>
      <c r="W777" s="35">
        <f t="shared" si="113"/>
        <v>0</v>
      </c>
      <c r="X777" s="36">
        <f t="shared" si="110"/>
        <v>0</v>
      </c>
      <c r="Y777" s="37">
        <f t="shared" si="118"/>
        <v>9725</v>
      </c>
    </row>
    <row r="778" spans="1:25" s="49" customFormat="1" x14ac:dyDescent="0.25">
      <c r="A778" s="60" t="s">
        <v>672</v>
      </c>
      <c r="B778" s="60" t="s">
        <v>751</v>
      </c>
      <c r="C778" s="60" t="s">
        <v>1914</v>
      </c>
      <c r="D778" s="60">
        <v>90000317</v>
      </c>
      <c r="E778" s="61" t="s">
        <v>1915</v>
      </c>
      <c r="F778" s="60">
        <v>42096278</v>
      </c>
      <c r="G778" s="61" t="s">
        <v>993</v>
      </c>
      <c r="H778" s="60" t="s">
        <v>672</v>
      </c>
      <c r="I778" s="61" t="s">
        <v>673</v>
      </c>
      <c r="J778" s="61" t="s">
        <v>674</v>
      </c>
      <c r="K778" s="61" t="s">
        <v>1916</v>
      </c>
      <c r="L778" s="26" t="b">
        <f t="shared" si="111"/>
        <v>0</v>
      </c>
      <c r="M778" s="62"/>
      <c r="N778" s="63">
        <v>0</v>
      </c>
      <c r="O778" s="28">
        <v>5.8</v>
      </c>
      <c r="P778" s="64">
        <f t="shared" si="114"/>
        <v>5.8</v>
      </c>
      <c r="Q778" s="65">
        <v>70</v>
      </c>
      <c r="R778" s="66">
        <v>0</v>
      </c>
      <c r="S778" s="32">
        <f t="shared" si="115"/>
        <v>4872</v>
      </c>
      <c r="T778" s="33">
        <f t="shared" si="112"/>
        <v>1764</v>
      </c>
      <c r="U778" s="34">
        <f t="shared" si="116"/>
        <v>6636</v>
      </c>
      <c r="V778" s="35">
        <f t="shared" si="117"/>
        <v>0</v>
      </c>
      <c r="W778" s="35">
        <f t="shared" si="113"/>
        <v>0</v>
      </c>
      <c r="X778" s="36">
        <f t="shared" si="110"/>
        <v>0</v>
      </c>
      <c r="Y778" s="37">
        <f t="shared" si="118"/>
        <v>6636</v>
      </c>
    </row>
    <row r="779" spans="1:25" s="49" customFormat="1" x14ac:dyDescent="0.25">
      <c r="A779" s="60" t="s">
        <v>672</v>
      </c>
      <c r="B779" s="60" t="s">
        <v>751</v>
      </c>
      <c r="C779" s="60" t="s">
        <v>1917</v>
      </c>
      <c r="D779" s="60">
        <v>50724410</v>
      </c>
      <c r="E779" s="61" t="s">
        <v>1918</v>
      </c>
      <c r="F779" s="60">
        <v>710268300</v>
      </c>
      <c r="G779" s="61" t="s">
        <v>786</v>
      </c>
      <c r="H779" s="60" t="s">
        <v>672</v>
      </c>
      <c r="I779" s="61" t="s">
        <v>1622</v>
      </c>
      <c r="J779" s="61" t="s">
        <v>1737</v>
      </c>
      <c r="K779" s="61" t="s">
        <v>1919</v>
      </c>
      <c r="L779" s="26" t="b">
        <f t="shared" si="111"/>
        <v>0</v>
      </c>
      <c r="M779" s="62"/>
      <c r="N779" s="63">
        <v>4.7</v>
      </c>
      <c r="O779" s="28">
        <v>0</v>
      </c>
      <c r="P779" s="64">
        <f t="shared" si="114"/>
        <v>4.7</v>
      </c>
      <c r="Q779" s="65">
        <v>70</v>
      </c>
      <c r="R779" s="66">
        <v>0</v>
      </c>
      <c r="S779" s="32">
        <f t="shared" si="115"/>
        <v>3948</v>
      </c>
      <c r="T779" s="33">
        <f t="shared" si="112"/>
        <v>1429</v>
      </c>
      <c r="U779" s="34">
        <f t="shared" si="116"/>
        <v>5377</v>
      </c>
      <c r="V779" s="35">
        <f t="shared" si="117"/>
        <v>0</v>
      </c>
      <c r="W779" s="35">
        <f t="shared" si="113"/>
        <v>0</v>
      </c>
      <c r="X779" s="36">
        <f t="shared" si="110"/>
        <v>0</v>
      </c>
      <c r="Y779" s="37">
        <f t="shared" si="118"/>
        <v>5377</v>
      </c>
    </row>
    <row r="780" spans="1:25" s="49" customFormat="1" x14ac:dyDescent="0.25">
      <c r="A780" s="60" t="s">
        <v>672</v>
      </c>
      <c r="B780" s="60" t="s">
        <v>751</v>
      </c>
      <c r="C780" s="60" t="s">
        <v>1920</v>
      </c>
      <c r="D780" s="60">
        <v>47025115</v>
      </c>
      <c r="E780" s="61" t="s">
        <v>1921</v>
      </c>
      <c r="F780" s="60">
        <v>710273177</v>
      </c>
      <c r="G780" s="61" t="s">
        <v>1922</v>
      </c>
      <c r="H780" s="60" t="s">
        <v>672</v>
      </c>
      <c r="I780" s="61" t="s">
        <v>1059</v>
      </c>
      <c r="J780" s="61" t="s">
        <v>1616</v>
      </c>
      <c r="K780" s="61" t="s">
        <v>1923</v>
      </c>
      <c r="L780" s="26" t="b">
        <f t="shared" si="111"/>
        <v>0</v>
      </c>
      <c r="M780" s="62"/>
      <c r="N780" s="63">
        <v>4</v>
      </c>
      <c r="O780" s="28">
        <v>0</v>
      </c>
      <c r="P780" s="64">
        <f t="shared" si="114"/>
        <v>4</v>
      </c>
      <c r="Q780" s="65">
        <v>70</v>
      </c>
      <c r="R780" s="66">
        <v>0</v>
      </c>
      <c r="S780" s="32">
        <f t="shared" si="115"/>
        <v>3360</v>
      </c>
      <c r="T780" s="33">
        <f t="shared" si="112"/>
        <v>1216</v>
      </c>
      <c r="U780" s="34">
        <f t="shared" si="116"/>
        <v>4576</v>
      </c>
      <c r="V780" s="35">
        <f t="shared" si="117"/>
        <v>0</v>
      </c>
      <c r="W780" s="35">
        <f t="shared" si="113"/>
        <v>0</v>
      </c>
      <c r="X780" s="36">
        <f t="shared" si="110"/>
        <v>0</v>
      </c>
      <c r="Y780" s="37">
        <f t="shared" si="118"/>
        <v>4576</v>
      </c>
    </row>
    <row r="781" spans="1:25" s="49" customFormat="1" x14ac:dyDescent="0.25">
      <c r="A781" s="60" t="s">
        <v>672</v>
      </c>
      <c r="B781" s="60" t="s">
        <v>751</v>
      </c>
      <c r="C781" s="60" t="s">
        <v>1924</v>
      </c>
      <c r="D781" s="60">
        <v>47186763</v>
      </c>
      <c r="E781" s="61" t="s">
        <v>1925</v>
      </c>
      <c r="F781" s="60">
        <v>710274408</v>
      </c>
      <c r="G781" s="61" t="s">
        <v>786</v>
      </c>
      <c r="H781" s="60" t="s">
        <v>672</v>
      </c>
      <c r="I781" s="61" t="s">
        <v>1059</v>
      </c>
      <c r="J781" s="61" t="s">
        <v>1616</v>
      </c>
      <c r="K781" s="61" t="s">
        <v>1653</v>
      </c>
      <c r="L781" s="26" t="b">
        <f t="shared" si="111"/>
        <v>0</v>
      </c>
      <c r="M781" s="62"/>
      <c r="N781" s="63">
        <v>7</v>
      </c>
      <c r="O781" s="28">
        <v>0</v>
      </c>
      <c r="P781" s="64">
        <f t="shared" si="114"/>
        <v>7</v>
      </c>
      <c r="Q781" s="65">
        <v>70</v>
      </c>
      <c r="R781" s="66">
        <v>0</v>
      </c>
      <c r="S781" s="32">
        <f t="shared" si="115"/>
        <v>5880</v>
      </c>
      <c r="T781" s="33">
        <f t="shared" si="112"/>
        <v>2129</v>
      </c>
      <c r="U781" s="34">
        <f t="shared" si="116"/>
        <v>8009</v>
      </c>
      <c r="V781" s="35">
        <f t="shared" si="117"/>
        <v>0</v>
      </c>
      <c r="W781" s="35">
        <f t="shared" si="113"/>
        <v>0</v>
      </c>
      <c r="X781" s="36">
        <f t="shared" si="110"/>
        <v>0</v>
      </c>
      <c r="Y781" s="37">
        <f t="shared" si="118"/>
        <v>8009</v>
      </c>
    </row>
    <row r="782" spans="1:25" s="49" customFormat="1" x14ac:dyDescent="0.25">
      <c r="A782" s="60" t="s">
        <v>672</v>
      </c>
      <c r="B782" s="60" t="s">
        <v>751</v>
      </c>
      <c r="C782" s="60" t="s">
        <v>1926</v>
      </c>
      <c r="D782" s="60">
        <v>51430436</v>
      </c>
      <c r="E782" s="61" t="s">
        <v>1927</v>
      </c>
      <c r="F782" s="60">
        <v>52319784</v>
      </c>
      <c r="G782" s="61" t="s">
        <v>788</v>
      </c>
      <c r="H782" s="60" t="s">
        <v>672</v>
      </c>
      <c r="I782" s="61" t="s">
        <v>1622</v>
      </c>
      <c r="J782" s="61" t="s">
        <v>1623</v>
      </c>
      <c r="K782" s="61" t="s">
        <v>1928</v>
      </c>
      <c r="L782" s="26" t="b">
        <f t="shared" si="111"/>
        <v>0</v>
      </c>
      <c r="M782" s="62"/>
      <c r="N782" s="63">
        <v>31.3</v>
      </c>
      <c r="O782" s="28">
        <v>1</v>
      </c>
      <c r="P782" s="64">
        <f t="shared" si="114"/>
        <v>32.299999999999997</v>
      </c>
      <c r="Q782" s="65">
        <v>70</v>
      </c>
      <c r="R782" s="66">
        <v>0</v>
      </c>
      <c r="S782" s="32">
        <f t="shared" si="115"/>
        <v>27132</v>
      </c>
      <c r="T782" s="33">
        <f t="shared" si="112"/>
        <v>9822</v>
      </c>
      <c r="U782" s="34">
        <f t="shared" si="116"/>
        <v>36954</v>
      </c>
      <c r="V782" s="35">
        <f t="shared" si="117"/>
        <v>0</v>
      </c>
      <c r="W782" s="35">
        <f t="shared" si="113"/>
        <v>0</v>
      </c>
      <c r="X782" s="36">
        <f t="shared" si="110"/>
        <v>0</v>
      </c>
      <c r="Y782" s="37">
        <f t="shared" si="118"/>
        <v>36954</v>
      </c>
    </row>
    <row r="783" spans="1:25" s="49" customFormat="1" x14ac:dyDescent="0.25">
      <c r="A783" s="60" t="s">
        <v>672</v>
      </c>
      <c r="B783" s="60" t="s">
        <v>751</v>
      </c>
      <c r="C783" s="60" t="s">
        <v>1929</v>
      </c>
      <c r="D783" s="60">
        <v>52752178</v>
      </c>
      <c r="E783" s="61" t="s">
        <v>1930</v>
      </c>
      <c r="F783" s="60">
        <v>710276974</v>
      </c>
      <c r="G783" s="61" t="s">
        <v>1931</v>
      </c>
      <c r="H783" s="60" t="s">
        <v>672</v>
      </c>
      <c r="I783" s="61" t="s">
        <v>673</v>
      </c>
      <c r="J783" s="61" t="s">
        <v>1602</v>
      </c>
      <c r="K783" s="61" t="s">
        <v>1932</v>
      </c>
      <c r="L783" s="26" t="b">
        <f t="shared" si="111"/>
        <v>0</v>
      </c>
      <c r="M783" s="62"/>
      <c r="N783" s="63">
        <v>6</v>
      </c>
      <c r="O783" s="28">
        <v>0</v>
      </c>
      <c r="P783" s="64">
        <f t="shared" si="114"/>
        <v>6</v>
      </c>
      <c r="Q783" s="65">
        <v>70</v>
      </c>
      <c r="R783" s="66">
        <v>0</v>
      </c>
      <c r="S783" s="32">
        <f t="shared" si="115"/>
        <v>5040</v>
      </c>
      <c r="T783" s="33">
        <f t="shared" si="112"/>
        <v>1824</v>
      </c>
      <c r="U783" s="34">
        <f t="shared" si="116"/>
        <v>6864</v>
      </c>
      <c r="V783" s="35">
        <f t="shared" si="117"/>
        <v>0</v>
      </c>
      <c r="W783" s="35">
        <f t="shared" si="113"/>
        <v>0</v>
      </c>
      <c r="X783" s="36">
        <f t="shared" si="110"/>
        <v>0</v>
      </c>
      <c r="Y783" s="37">
        <f t="shared" si="118"/>
        <v>6864</v>
      </c>
    </row>
    <row r="784" spans="1:25" s="2" customFormat="1" ht="15.75" thickBot="1" x14ac:dyDescent="0.3">
      <c r="A784" s="70" t="s">
        <v>1947</v>
      </c>
      <c r="B784" s="71"/>
      <c r="C784" s="71"/>
      <c r="D784" s="71"/>
      <c r="E784" s="71"/>
      <c r="F784" s="71"/>
      <c r="G784" s="71"/>
      <c r="H784" s="71"/>
      <c r="I784" s="71"/>
      <c r="J784" s="71"/>
      <c r="K784" s="71" t="s">
        <v>1933</v>
      </c>
      <c r="L784" s="72"/>
      <c r="M784" s="72"/>
      <c r="N784" s="73">
        <f>SUM(N5:N783)</f>
        <v>20505.299999999988</v>
      </c>
      <c r="O784" s="74">
        <f>SUM(O5:O783)</f>
        <v>981.69999999999925</v>
      </c>
      <c r="P784" s="75">
        <f>SUM(P5:P783)</f>
        <v>21486.999999999989</v>
      </c>
      <c r="Q784" s="76"/>
      <c r="R784" s="77"/>
      <c r="S784" s="78">
        <f t="shared" ref="S784:Y784" si="119">SUM(S5:S783)</f>
        <v>24294360</v>
      </c>
      <c r="T784" s="79">
        <f t="shared" si="119"/>
        <v>8787385</v>
      </c>
      <c r="U784" s="80">
        <f t="shared" si="119"/>
        <v>33081745</v>
      </c>
      <c r="V784" s="80">
        <f t="shared" si="119"/>
        <v>1115520</v>
      </c>
      <c r="W784" s="80">
        <f t="shared" si="119"/>
        <v>401030</v>
      </c>
      <c r="X784" s="81">
        <f t="shared" si="119"/>
        <v>1516550</v>
      </c>
      <c r="Y784" s="82">
        <f t="shared" si="119"/>
        <v>34598295</v>
      </c>
    </row>
    <row r="785" spans="14:25" x14ac:dyDescent="0.25">
      <c r="Y785" s="83"/>
    </row>
    <row r="786" spans="14:25" x14ac:dyDescent="0.25">
      <c r="N786" s="84"/>
    </row>
    <row r="787" spans="14:25" x14ac:dyDescent="0.25">
      <c r="N787" s="84"/>
    </row>
  </sheetData>
  <autoFilter ref="A3:Y784" xr:uid="{3E3A63FF-70E2-47BE-96A0-CBCA23856A2E}"/>
  <pageMargins left="0.23622047244094491" right="0.23622047244094491" top="0.55118110236220474" bottom="0.35433070866141736" header="0.31496062992125984" footer="0.11811023622047245"/>
  <pageSetup paperSize="8" scale="64" fitToHeight="0" orientation="landscape" r:id="rId1"/>
  <headerFooter>
    <oddFooter>Strana &amp;P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76A25A-8474-40D4-87F2-23AD32315DC2}">
  <sheetPr>
    <tabColor theme="9" tint="0.59999389629810485"/>
    <pageSetUpPr fitToPage="1"/>
  </sheetPr>
  <dimension ref="A1:J377"/>
  <sheetViews>
    <sheetView workbookViewId="0">
      <pane ySplit="4" topLeftCell="A56" activePane="bottomLeft" state="frozen"/>
      <selection pane="bottomLeft" activeCell="N89" sqref="N89"/>
    </sheetView>
  </sheetViews>
  <sheetFormatPr defaultRowHeight="15" x14ac:dyDescent="0.25"/>
  <cols>
    <col min="1" max="3" width="8.28515625" customWidth="1"/>
    <col min="4" max="4" width="46.28515625" customWidth="1"/>
    <col min="5" max="7" width="9.5703125" customWidth="1"/>
    <col min="8" max="9" width="11.140625" customWidth="1"/>
    <col min="10" max="10" width="11.85546875" customWidth="1"/>
  </cols>
  <sheetData>
    <row r="1" spans="1:10" ht="18.75" x14ac:dyDescent="0.3">
      <c r="A1" s="1" t="s">
        <v>1945</v>
      </c>
      <c r="D1" s="86"/>
    </row>
    <row r="2" spans="1:10" ht="9" customHeight="1" thickBot="1" x14ac:dyDescent="0.35">
      <c r="A2" s="86"/>
      <c r="D2" s="86"/>
    </row>
    <row r="3" spans="1:10" s="2" customFormat="1" ht="30.75" customHeight="1" thickBot="1" x14ac:dyDescent="0.3">
      <c r="A3" s="2" t="s">
        <v>1934</v>
      </c>
      <c r="E3" s="130" t="s">
        <v>1</v>
      </c>
      <c r="F3" s="131"/>
      <c r="G3" s="132"/>
      <c r="H3" s="115"/>
      <c r="I3" s="116"/>
      <c r="J3" s="117"/>
    </row>
    <row r="4" spans="1:10" ht="99" customHeight="1" x14ac:dyDescent="0.25">
      <c r="A4" s="87" t="s">
        <v>2</v>
      </c>
      <c r="B4" s="88" t="s">
        <v>3</v>
      </c>
      <c r="C4" s="88" t="s">
        <v>4</v>
      </c>
      <c r="D4" s="89" t="s">
        <v>6</v>
      </c>
      <c r="E4" s="13" t="s">
        <v>15</v>
      </c>
      <c r="F4" s="14" t="s">
        <v>16</v>
      </c>
      <c r="G4" s="15" t="s">
        <v>17</v>
      </c>
      <c r="H4" s="90" t="s">
        <v>19</v>
      </c>
      <c r="I4" s="19" t="s">
        <v>1944</v>
      </c>
      <c r="J4" s="22" t="s">
        <v>1946</v>
      </c>
    </row>
    <row r="5" spans="1:10" x14ac:dyDescent="0.25">
      <c r="A5" s="91" t="s">
        <v>20</v>
      </c>
      <c r="B5" s="92" t="s">
        <v>21</v>
      </c>
      <c r="C5" s="92" t="s">
        <v>22</v>
      </c>
      <c r="D5" s="93" t="s">
        <v>23</v>
      </c>
      <c r="E5" s="94">
        <f t="array" ref="E5">SUM(([1]skoly!$C$4:$C$782=$C5)*([1]skoly!N$4:N$782))</f>
        <v>1340.9</v>
      </c>
      <c r="F5" s="95">
        <f t="array" ref="F5">SUM(([1]skoly!$C$4:$C$782=$C5)*([1]skoly!O$4:O$782))</f>
        <v>199.5</v>
      </c>
      <c r="G5" s="96">
        <f t="shared" ref="G5:G68" si="0">E5+F5</f>
        <v>1540.4</v>
      </c>
      <c r="H5" s="97">
        <f t="array" ref="H5">SUM(([1]skoly!$C$4:$C$782=zriadovatel!C5)*([1]skoly!$U$4:$U$782))</f>
        <v>3042053</v>
      </c>
      <c r="I5" s="98">
        <f t="array" ref="I5">SUM(([1]skoly!$C$4:$C$782=zriadovatel!C5)*([1]skoly!$X$4:$X$782))</f>
        <v>381421</v>
      </c>
      <c r="J5" s="99">
        <f>H5+I5</f>
        <v>3423474</v>
      </c>
    </row>
    <row r="6" spans="1:10" x14ac:dyDescent="0.25">
      <c r="A6" s="91" t="s">
        <v>20</v>
      </c>
      <c r="B6" s="92" t="s">
        <v>93</v>
      </c>
      <c r="C6" s="92" t="s">
        <v>94</v>
      </c>
      <c r="D6" s="93" t="s">
        <v>95</v>
      </c>
      <c r="E6" s="100">
        <f t="array" ref="E6">SUM(([1]skoly!$C$4:$C$782=$C6)*([1]skoly!N$4:N$782))</f>
        <v>2062.8999999999996</v>
      </c>
      <c r="F6" s="95">
        <f t="array" ref="F6">SUM(([1]skoly!$C$4:$C$782=$C6)*([1]skoly!O$4:O$782))</f>
        <v>52.400000000000013</v>
      </c>
      <c r="G6" s="96">
        <f t="shared" si="0"/>
        <v>2115.2999999999997</v>
      </c>
      <c r="H6" s="97">
        <f t="array" ref="H6">SUM(([1]skoly!$C$4:$C$782=zriadovatel!C6)*([1]skoly!$U$4:$U$782))</f>
        <v>4106464</v>
      </c>
      <c r="I6" s="98">
        <f t="array" ref="I6">SUM(([1]skoly!$C$4:$C$782=zriadovatel!C6)*([1]skoly!$X$4:$X$782))</f>
        <v>0</v>
      </c>
      <c r="J6" s="99">
        <f t="shared" ref="J6:J69" si="1">H6+I6</f>
        <v>4106464</v>
      </c>
    </row>
    <row r="7" spans="1:10" x14ac:dyDescent="0.25">
      <c r="A7" s="91" t="s">
        <v>20</v>
      </c>
      <c r="B7" s="92" t="s">
        <v>180</v>
      </c>
      <c r="C7" s="92" t="s">
        <v>181</v>
      </c>
      <c r="D7" s="93" t="s">
        <v>182</v>
      </c>
      <c r="E7" s="100">
        <f t="array" ref="E7">SUM(([1]skoly!$C$4:$C$782=$C7)*([1]skoly!N$4:N$782))</f>
        <v>2</v>
      </c>
      <c r="F7" s="95">
        <f t="array" ref="F7">SUM(([1]skoly!$C$4:$C$782=$C7)*([1]skoly!O$4:O$782))</f>
        <v>0</v>
      </c>
      <c r="G7" s="96">
        <f t="shared" si="0"/>
        <v>2</v>
      </c>
      <c r="H7" s="97">
        <f t="array" ref="H7">SUM(([1]skoly!$C$4:$C$782=zriadovatel!C7)*([1]skoly!$U$4:$U$782))</f>
        <v>1961</v>
      </c>
      <c r="I7" s="98">
        <f t="array" ref="I7">SUM(([1]skoly!$C$4:$C$782=zriadovatel!C7)*([1]skoly!$X$4:$X$782))</f>
        <v>0</v>
      </c>
      <c r="J7" s="99">
        <f t="shared" si="1"/>
        <v>1961</v>
      </c>
    </row>
    <row r="8" spans="1:10" x14ac:dyDescent="0.25">
      <c r="A8" s="91" t="s">
        <v>20</v>
      </c>
      <c r="B8" s="92" t="s">
        <v>180</v>
      </c>
      <c r="C8" s="92" t="s">
        <v>186</v>
      </c>
      <c r="D8" s="93" t="s">
        <v>187</v>
      </c>
      <c r="E8" s="100">
        <f t="array" ref="E8">SUM(([1]skoly!$C$4:$C$782=$C8)*([1]skoly!N$4:N$782))</f>
        <v>11.7</v>
      </c>
      <c r="F8" s="95">
        <f t="array" ref="F8">SUM(([1]skoly!$C$4:$C$782=$C8)*([1]skoly!O$4:O$782))</f>
        <v>0</v>
      </c>
      <c r="G8" s="96">
        <f t="shared" si="0"/>
        <v>11.7</v>
      </c>
      <c r="H8" s="97">
        <f t="array" ref="H8">SUM(([1]skoly!$C$4:$C$782=zriadovatel!C8)*([1]skoly!$U$4:$U$782))</f>
        <v>11473</v>
      </c>
      <c r="I8" s="98">
        <f t="array" ref="I8">SUM(([1]skoly!$C$4:$C$782=zriadovatel!C8)*([1]skoly!$X$4:$X$782))</f>
        <v>0</v>
      </c>
      <c r="J8" s="99">
        <f t="shared" si="1"/>
        <v>11473</v>
      </c>
    </row>
    <row r="9" spans="1:10" x14ac:dyDescent="0.25">
      <c r="A9" s="91" t="s">
        <v>20</v>
      </c>
      <c r="B9" s="92" t="s">
        <v>180</v>
      </c>
      <c r="C9" s="92" t="s">
        <v>191</v>
      </c>
      <c r="D9" s="93" t="s">
        <v>192</v>
      </c>
      <c r="E9" s="100">
        <f t="array" ref="E9">SUM(([1]skoly!$C$4:$C$782=$C9)*([1]skoly!N$4:N$782))</f>
        <v>10</v>
      </c>
      <c r="F9" s="95">
        <f t="array" ref="F9">SUM(([1]skoly!$C$4:$C$782=$C9)*([1]skoly!O$4:O$782))</f>
        <v>0</v>
      </c>
      <c r="G9" s="96">
        <f t="shared" si="0"/>
        <v>10</v>
      </c>
      <c r="H9" s="97">
        <f t="array" ref="H9">SUM(([1]skoly!$C$4:$C$782=zriadovatel!C9)*([1]skoly!$U$4:$U$782))</f>
        <v>9806</v>
      </c>
      <c r="I9" s="98">
        <f t="array" ref="I9">SUM(([1]skoly!$C$4:$C$782=zriadovatel!C9)*([1]skoly!$X$4:$X$782))</f>
        <v>0</v>
      </c>
      <c r="J9" s="99">
        <f t="shared" si="1"/>
        <v>9806</v>
      </c>
    </row>
    <row r="10" spans="1:10" x14ac:dyDescent="0.25">
      <c r="A10" s="91" t="s">
        <v>20</v>
      </c>
      <c r="B10" s="92" t="s">
        <v>180</v>
      </c>
      <c r="C10" s="92" t="s">
        <v>195</v>
      </c>
      <c r="D10" s="93" t="s">
        <v>196</v>
      </c>
      <c r="E10" s="100">
        <f t="array" ref="E10">SUM(([1]skoly!$C$4:$C$782=$C10)*([1]skoly!N$4:N$782))</f>
        <v>3</v>
      </c>
      <c r="F10" s="95">
        <f t="array" ref="F10">SUM(([1]skoly!$C$4:$C$782=$C10)*([1]skoly!O$4:O$782))</f>
        <v>0</v>
      </c>
      <c r="G10" s="96">
        <f t="shared" si="0"/>
        <v>3</v>
      </c>
      <c r="H10" s="97">
        <f t="array" ref="H10">SUM(([1]skoly!$C$4:$C$782=zriadovatel!C10)*([1]skoly!$U$4:$U$782))</f>
        <v>2942</v>
      </c>
      <c r="I10" s="98">
        <f t="array" ref="I10">SUM(([1]skoly!$C$4:$C$782=zriadovatel!C10)*([1]skoly!$X$4:$X$782))</f>
        <v>0</v>
      </c>
      <c r="J10" s="99">
        <f t="shared" si="1"/>
        <v>2942</v>
      </c>
    </row>
    <row r="11" spans="1:10" x14ac:dyDescent="0.25">
      <c r="A11" s="91" t="s">
        <v>20</v>
      </c>
      <c r="B11" s="92" t="s">
        <v>180</v>
      </c>
      <c r="C11" s="92" t="s">
        <v>199</v>
      </c>
      <c r="D11" s="93" t="s">
        <v>200</v>
      </c>
      <c r="E11" s="100">
        <f t="array" ref="E11">SUM(([1]skoly!$C$4:$C$782=$C11)*([1]skoly!N$4:N$782))</f>
        <v>4</v>
      </c>
      <c r="F11" s="95">
        <f t="array" ref="F11">SUM(([1]skoly!$C$4:$C$782=$C11)*([1]skoly!O$4:O$782))</f>
        <v>0</v>
      </c>
      <c r="G11" s="96">
        <f t="shared" si="0"/>
        <v>4</v>
      </c>
      <c r="H11" s="97">
        <f t="array" ref="H11">SUM(([1]skoly!$C$4:$C$782=zriadovatel!C11)*([1]skoly!$U$4:$U$782))</f>
        <v>3923</v>
      </c>
      <c r="I11" s="98">
        <f t="array" ref="I11">SUM(([1]skoly!$C$4:$C$782=zriadovatel!C11)*([1]skoly!$X$4:$X$782))</f>
        <v>0</v>
      </c>
      <c r="J11" s="99">
        <f t="shared" si="1"/>
        <v>3923</v>
      </c>
    </row>
    <row r="12" spans="1:10" x14ac:dyDescent="0.25">
      <c r="A12" s="91" t="s">
        <v>20</v>
      </c>
      <c r="B12" s="92" t="s">
        <v>180</v>
      </c>
      <c r="C12" s="92" t="s">
        <v>203</v>
      </c>
      <c r="D12" s="93" t="s">
        <v>204</v>
      </c>
      <c r="E12" s="100">
        <f t="array" ref="E12">SUM(([1]skoly!$C$4:$C$782=$C12)*([1]skoly!N$4:N$782))</f>
        <v>40.5</v>
      </c>
      <c r="F12" s="95">
        <f t="array" ref="F12">SUM(([1]skoly!$C$4:$C$782=$C12)*([1]skoly!O$4:O$782))</f>
        <v>0</v>
      </c>
      <c r="G12" s="96">
        <f t="shared" si="0"/>
        <v>40.5</v>
      </c>
      <c r="H12" s="97">
        <f t="array" ref="H12">SUM(([1]skoly!$C$4:$C$782=zriadovatel!C12)*([1]skoly!$U$4:$U$782))</f>
        <v>39716</v>
      </c>
      <c r="I12" s="98">
        <f t="array" ref="I12">SUM(([1]skoly!$C$4:$C$782=zriadovatel!C12)*([1]skoly!$X$4:$X$782))</f>
        <v>0</v>
      </c>
      <c r="J12" s="99">
        <f t="shared" si="1"/>
        <v>39716</v>
      </c>
    </row>
    <row r="13" spans="1:10" x14ac:dyDescent="0.25">
      <c r="A13" s="91" t="s">
        <v>20</v>
      </c>
      <c r="B13" s="92" t="s">
        <v>180</v>
      </c>
      <c r="C13" s="92" t="s">
        <v>209</v>
      </c>
      <c r="D13" s="93" t="s">
        <v>210</v>
      </c>
      <c r="E13" s="100">
        <f t="array" ref="E13">SUM(([1]skoly!$C$4:$C$782=$C13)*([1]skoly!N$4:N$782))</f>
        <v>9.3000000000000007</v>
      </c>
      <c r="F13" s="95">
        <f t="array" ref="F13">SUM(([1]skoly!$C$4:$C$782=$C13)*([1]skoly!O$4:O$782))</f>
        <v>0</v>
      </c>
      <c r="G13" s="96">
        <f t="shared" si="0"/>
        <v>9.3000000000000007</v>
      </c>
      <c r="H13" s="97">
        <f t="array" ref="H13">SUM(([1]skoly!$C$4:$C$782=zriadovatel!C13)*([1]skoly!$U$4:$U$782))</f>
        <v>9120</v>
      </c>
      <c r="I13" s="98">
        <f t="array" ref="I13">SUM(([1]skoly!$C$4:$C$782=zriadovatel!C13)*([1]skoly!$X$4:$X$782))</f>
        <v>0</v>
      </c>
      <c r="J13" s="99">
        <f t="shared" si="1"/>
        <v>9120</v>
      </c>
    </row>
    <row r="14" spans="1:10" x14ac:dyDescent="0.25">
      <c r="A14" s="91" t="s">
        <v>20</v>
      </c>
      <c r="B14" s="92" t="s">
        <v>180</v>
      </c>
      <c r="C14" s="92" t="s">
        <v>213</v>
      </c>
      <c r="D14" s="93" t="s">
        <v>214</v>
      </c>
      <c r="E14" s="100">
        <f t="array" ref="E14">SUM(([1]skoly!$C$4:$C$782=$C14)*([1]skoly!N$4:N$782))</f>
        <v>19.100000000000001</v>
      </c>
      <c r="F14" s="95">
        <f t="array" ref="F14">SUM(([1]skoly!$C$4:$C$782=$C14)*([1]skoly!O$4:O$782))</f>
        <v>0</v>
      </c>
      <c r="G14" s="96">
        <f t="shared" si="0"/>
        <v>19.100000000000001</v>
      </c>
      <c r="H14" s="97">
        <f t="array" ref="H14">SUM(([1]skoly!$C$4:$C$782=zriadovatel!C14)*([1]skoly!$U$4:$U$782))</f>
        <v>18730</v>
      </c>
      <c r="I14" s="98">
        <f t="array" ref="I14">SUM(([1]skoly!$C$4:$C$782=zriadovatel!C14)*([1]skoly!$X$4:$X$782))</f>
        <v>0</v>
      </c>
      <c r="J14" s="99">
        <f t="shared" si="1"/>
        <v>18730</v>
      </c>
    </row>
    <row r="15" spans="1:10" x14ac:dyDescent="0.25">
      <c r="A15" s="91" t="s">
        <v>20</v>
      </c>
      <c r="B15" s="92" t="s">
        <v>180</v>
      </c>
      <c r="C15" s="92" t="s">
        <v>218</v>
      </c>
      <c r="D15" s="93" t="s">
        <v>219</v>
      </c>
      <c r="E15" s="100">
        <f t="array" ref="E15">SUM(([1]skoly!$C$4:$C$782=$C15)*([1]skoly!N$4:N$782))</f>
        <v>4</v>
      </c>
      <c r="F15" s="95">
        <f t="array" ref="F15">SUM(([1]skoly!$C$4:$C$782=$C15)*([1]skoly!O$4:O$782))</f>
        <v>0</v>
      </c>
      <c r="G15" s="96">
        <f t="shared" si="0"/>
        <v>4</v>
      </c>
      <c r="H15" s="97">
        <f t="array" ref="H15">SUM(([1]skoly!$C$4:$C$782=zriadovatel!C15)*([1]skoly!$U$4:$U$782))</f>
        <v>3923</v>
      </c>
      <c r="I15" s="98">
        <f t="array" ref="I15">SUM(([1]skoly!$C$4:$C$782=zriadovatel!C15)*([1]skoly!$X$4:$X$782))</f>
        <v>0</v>
      </c>
      <c r="J15" s="99">
        <f t="shared" si="1"/>
        <v>3923</v>
      </c>
    </row>
    <row r="16" spans="1:10" x14ac:dyDescent="0.25">
      <c r="A16" s="91" t="s">
        <v>20</v>
      </c>
      <c r="B16" s="92" t="s">
        <v>180</v>
      </c>
      <c r="C16" s="92" t="s">
        <v>222</v>
      </c>
      <c r="D16" s="93" t="s">
        <v>223</v>
      </c>
      <c r="E16" s="100">
        <f t="array" ref="E16">SUM(([1]skoly!$C$4:$C$782=$C16)*([1]skoly!N$4:N$782))</f>
        <v>7</v>
      </c>
      <c r="F16" s="95">
        <f t="array" ref="F16">SUM(([1]skoly!$C$4:$C$782=$C16)*([1]skoly!O$4:O$782))</f>
        <v>0</v>
      </c>
      <c r="G16" s="96">
        <f t="shared" si="0"/>
        <v>7</v>
      </c>
      <c r="H16" s="97">
        <f t="array" ref="H16">SUM(([1]skoly!$C$4:$C$782=zriadovatel!C16)*([1]skoly!$U$4:$U$782))</f>
        <v>6864</v>
      </c>
      <c r="I16" s="98">
        <f t="array" ref="I16">SUM(([1]skoly!$C$4:$C$782=zriadovatel!C16)*([1]skoly!$X$4:$X$782))</f>
        <v>0</v>
      </c>
      <c r="J16" s="99">
        <f t="shared" si="1"/>
        <v>6864</v>
      </c>
    </row>
    <row r="17" spans="1:10" x14ac:dyDescent="0.25">
      <c r="A17" s="91" t="s">
        <v>20</v>
      </c>
      <c r="B17" s="92" t="s">
        <v>180</v>
      </c>
      <c r="C17" s="92" t="s">
        <v>226</v>
      </c>
      <c r="D17" s="93" t="s">
        <v>227</v>
      </c>
      <c r="E17" s="100">
        <f t="array" ref="E17">SUM(([1]skoly!$C$4:$C$782=$C17)*([1]skoly!N$4:N$782))</f>
        <v>45.6</v>
      </c>
      <c r="F17" s="95">
        <f t="array" ref="F17">SUM(([1]skoly!$C$4:$C$782=$C17)*([1]skoly!O$4:O$782))</f>
        <v>0</v>
      </c>
      <c r="G17" s="96">
        <f t="shared" si="0"/>
        <v>45.6</v>
      </c>
      <c r="H17" s="97">
        <f t="array" ref="H17">SUM(([1]skoly!$C$4:$C$782=zriadovatel!C17)*([1]skoly!$U$4:$U$782))</f>
        <v>44717</v>
      </c>
      <c r="I17" s="98">
        <f t="array" ref="I17">SUM(([1]skoly!$C$4:$C$782=zriadovatel!C17)*([1]skoly!$X$4:$X$782))</f>
        <v>0</v>
      </c>
      <c r="J17" s="99">
        <f t="shared" si="1"/>
        <v>44717</v>
      </c>
    </row>
    <row r="18" spans="1:10" x14ac:dyDescent="0.25">
      <c r="A18" s="91" t="s">
        <v>20</v>
      </c>
      <c r="B18" s="92" t="s">
        <v>180</v>
      </c>
      <c r="C18" s="92" t="s">
        <v>230</v>
      </c>
      <c r="D18" s="93" t="s">
        <v>231</v>
      </c>
      <c r="E18" s="100">
        <f t="array" ref="E18">SUM(([1]skoly!$C$4:$C$782=$C18)*([1]skoly!N$4:N$782))</f>
        <v>24.5</v>
      </c>
      <c r="F18" s="95">
        <f t="array" ref="F18">SUM(([1]skoly!$C$4:$C$782=$C18)*([1]skoly!O$4:O$782))</f>
        <v>0</v>
      </c>
      <c r="G18" s="96">
        <f t="shared" si="0"/>
        <v>24.5</v>
      </c>
      <c r="H18" s="97">
        <f t="array" ref="H18">SUM(([1]skoly!$C$4:$C$782=zriadovatel!C18)*([1]skoly!$U$4:$U$782))</f>
        <v>24025</v>
      </c>
      <c r="I18" s="98">
        <f t="array" ref="I18">SUM(([1]skoly!$C$4:$C$782=zriadovatel!C18)*([1]skoly!$X$4:$X$782))</f>
        <v>0</v>
      </c>
      <c r="J18" s="99">
        <f t="shared" si="1"/>
        <v>24025</v>
      </c>
    </row>
    <row r="19" spans="1:10" x14ac:dyDescent="0.25">
      <c r="A19" s="91" t="s">
        <v>20</v>
      </c>
      <c r="B19" s="92" t="s">
        <v>180</v>
      </c>
      <c r="C19" s="92" t="s">
        <v>234</v>
      </c>
      <c r="D19" s="93" t="s">
        <v>235</v>
      </c>
      <c r="E19" s="100">
        <f t="array" ref="E19">SUM(([1]skoly!$C$4:$C$782=$C19)*([1]skoly!N$4:N$782))</f>
        <v>22.2</v>
      </c>
      <c r="F19" s="95">
        <f t="array" ref="F19">SUM(([1]skoly!$C$4:$C$782=$C19)*([1]skoly!O$4:O$782))</f>
        <v>0</v>
      </c>
      <c r="G19" s="96">
        <f t="shared" si="0"/>
        <v>22.2</v>
      </c>
      <c r="H19" s="97">
        <f t="array" ref="H19">SUM(([1]skoly!$C$4:$C$782=zriadovatel!C19)*([1]skoly!$U$4:$U$782))</f>
        <v>21770</v>
      </c>
      <c r="I19" s="98">
        <f t="array" ref="I19">SUM(([1]skoly!$C$4:$C$782=zriadovatel!C19)*([1]skoly!$X$4:$X$782))</f>
        <v>0</v>
      </c>
      <c r="J19" s="99">
        <f t="shared" si="1"/>
        <v>21770</v>
      </c>
    </row>
    <row r="20" spans="1:10" x14ac:dyDescent="0.25">
      <c r="A20" s="91" t="s">
        <v>20</v>
      </c>
      <c r="B20" s="92" t="s">
        <v>180</v>
      </c>
      <c r="C20" s="92" t="s">
        <v>239</v>
      </c>
      <c r="D20" s="93" t="s">
        <v>240</v>
      </c>
      <c r="E20" s="100">
        <f t="array" ref="E20">SUM(([1]skoly!$C$4:$C$782=$C20)*([1]skoly!N$4:N$782))</f>
        <v>41.6</v>
      </c>
      <c r="F20" s="95">
        <f t="array" ref="F20">SUM(([1]skoly!$C$4:$C$782=$C20)*([1]skoly!O$4:O$782))</f>
        <v>1</v>
      </c>
      <c r="G20" s="96">
        <f t="shared" si="0"/>
        <v>42.6</v>
      </c>
      <c r="H20" s="97">
        <f t="array" ref="H20">SUM(([1]skoly!$C$4:$C$782=zriadovatel!C20)*([1]skoly!$U$4:$U$782))</f>
        <v>41775</v>
      </c>
      <c r="I20" s="98">
        <f t="array" ref="I20">SUM(([1]skoly!$C$4:$C$782=zriadovatel!C20)*([1]skoly!$X$4:$X$782))</f>
        <v>0</v>
      </c>
      <c r="J20" s="99">
        <f t="shared" si="1"/>
        <v>41775</v>
      </c>
    </row>
    <row r="21" spans="1:10" x14ac:dyDescent="0.25">
      <c r="A21" s="91" t="s">
        <v>20</v>
      </c>
      <c r="B21" s="92" t="s">
        <v>180</v>
      </c>
      <c r="C21" s="92" t="s">
        <v>242</v>
      </c>
      <c r="D21" s="93" t="s">
        <v>243</v>
      </c>
      <c r="E21" s="100">
        <f t="array" ref="E21">SUM(([1]skoly!$C$4:$C$782=$C21)*([1]skoly!N$4:N$782))</f>
        <v>31.6</v>
      </c>
      <c r="F21" s="95">
        <f t="array" ref="F21">SUM(([1]skoly!$C$4:$C$782=$C21)*([1]skoly!O$4:O$782))</f>
        <v>1.5</v>
      </c>
      <c r="G21" s="96">
        <f t="shared" si="0"/>
        <v>33.1</v>
      </c>
      <c r="H21" s="97">
        <f t="array" ref="H21">SUM(([1]skoly!$C$4:$C$782=zriadovatel!C21)*([1]skoly!$U$4:$U$782))</f>
        <v>32459</v>
      </c>
      <c r="I21" s="98">
        <f t="array" ref="I21">SUM(([1]skoly!$C$4:$C$782=zriadovatel!C21)*([1]skoly!$X$4:$X$782))</f>
        <v>0</v>
      </c>
      <c r="J21" s="99">
        <f t="shared" si="1"/>
        <v>32459</v>
      </c>
    </row>
    <row r="22" spans="1:10" x14ac:dyDescent="0.25">
      <c r="A22" s="101" t="s">
        <v>20</v>
      </c>
      <c r="B22" s="102" t="s">
        <v>180</v>
      </c>
      <c r="C22" s="102" t="s">
        <v>246</v>
      </c>
      <c r="D22" s="103" t="s">
        <v>247</v>
      </c>
      <c r="E22" s="100">
        <f t="array" ref="E22">SUM(([1]skoly!$C$4:$C$782=$C22)*([1]skoly!N$4:N$782))</f>
        <v>42</v>
      </c>
      <c r="F22" s="95">
        <f t="array" ref="F22">SUM(([1]skoly!$C$4:$C$782=$C22)*([1]skoly!O$4:O$782))</f>
        <v>1</v>
      </c>
      <c r="G22" s="96">
        <f t="shared" si="0"/>
        <v>43</v>
      </c>
      <c r="H22" s="97">
        <f t="array" ref="H22">SUM(([1]skoly!$C$4:$C$782=zriadovatel!C22)*([1]skoly!$U$4:$U$782))</f>
        <v>42168</v>
      </c>
      <c r="I22" s="98">
        <f t="array" ref="I22">SUM(([1]skoly!$C$4:$C$782=zriadovatel!C22)*([1]skoly!$X$4:$X$782))</f>
        <v>0</v>
      </c>
      <c r="J22" s="99">
        <f t="shared" si="1"/>
        <v>42168</v>
      </c>
    </row>
    <row r="23" spans="1:10" x14ac:dyDescent="0.25">
      <c r="A23" s="101" t="s">
        <v>20</v>
      </c>
      <c r="B23" s="102" t="s">
        <v>180</v>
      </c>
      <c r="C23" s="102" t="s">
        <v>250</v>
      </c>
      <c r="D23" s="103" t="s">
        <v>251</v>
      </c>
      <c r="E23" s="100">
        <f t="array" ref="E23">SUM(([1]skoly!$C$4:$C$782=$C23)*([1]skoly!N$4:N$782))</f>
        <v>111.89999999999999</v>
      </c>
      <c r="F23" s="95">
        <f t="array" ref="F23">SUM(([1]skoly!$C$4:$C$782=$C23)*([1]skoly!O$4:O$782))</f>
        <v>4.7</v>
      </c>
      <c r="G23" s="96">
        <f t="shared" si="0"/>
        <v>116.6</v>
      </c>
      <c r="H23" s="97">
        <f t="array" ref="H23">SUM(([1]skoly!$C$4:$C$782=zriadovatel!C23)*([1]skoly!$U$4:$U$782))</f>
        <v>114342</v>
      </c>
      <c r="I23" s="98">
        <f t="array" ref="I23">SUM(([1]skoly!$C$4:$C$782=zriadovatel!C23)*([1]skoly!$X$4:$X$782))</f>
        <v>0</v>
      </c>
      <c r="J23" s="99">
        <f t="shared" si="1"/>
        <v>114342</v>
      </c>
    </row>
    <row r="24" spans="1:10" x14ac:dyDescent="0.25">
      <c r="A24" s="101" t="s">
        <v>20</v>
      </c>
      <c r="B24" s="102" t="s">
        <v>180</v>
      </c>
      <c r="C24" s="102" t="s">
        <v>255</v>
      </c>
      <c r="D24" s="103" t="s">
        <v>256</v>
      </c>
      <c r="E24" s="100">
        <f t="array" ref="E24">SUM(([1]skoly!$C$4:$C$782=$C24)*([1]skoly!N$4:N$782))</f>
        <v>26</v>
      </c>
      <c r="F24" s="95">
        <f t="array" ref="F24">SUM(([1]skoly!$C$4:$C$782=$C24)*([1]skoly!O$4:O$782))</f>
        <v>0</v>
      </c>
      <c r="G24" s="96">
        <f t="shared" si="0"/>
        <v>26</v>
      </c>
      <c r="H24" s="97">
        <f t="array" ref="H24">SUM(([1]skoly!$C$4:$C$782=zriadovatel!C24)*([1]skoly!$U$4:$U$782))</f>
        <v>25496</v>
      </c>
      <c r="I24" s="98">
        <f t="array" ref="I24">SUM(([1]skoly!$C$4:$C$782=zriadovatel!C24)*([1]skoly!$X$4:$X$782))</f>
        <v>0</v>
      </c>
      <c r="J24" s="99">
        <f t="shared" si="1"/>
        <v>25496</v>
      </c>
    </row>
    <row r="25" spans="1:10" x14ac:dyDescent="0.25">
      <c r="A25" s="101" t="s">
        <v>20</v>
      </c>
      <c r="B25" s="102" t="s">
        <v>180</v>
      </c>
      <c r="C25" s="102" t="s">
        <v>260</v>
      </c>
      <c r="D25" s="103" t="s">
        <v>261</v>
      </c>
      <c r="E25" s="100">
        <f t="array" ref="E25">SUM(([1]skoly!$C$4:$C$782=$C25)*([1]skoly!N$4:N$782))</f>
        <v>4</v>
      </c>
      <c r="F25" s="95">
        <f t="array" ref="F25">SUM(([1]skoly!$C$4:$C$782=$C25)*([1]skoly!O$4:O$782))</f>
        <v>0</v>
      </c>
      <c r="G25" s="96">
        <f t="shared" si="0"/>
        <v>4</v>
      </c>
      <c r="H25" s="97">
        <f t="array" ref="H25">SUM(([1]skoly!$C$4:$C$782=zriadovatel!C25)*([1]skoly!$U$4:$U$782))</f>
        <v>3923</v>
      </c>
      <c r="I25" s="98">
        <f t="array" ref="I25">SUM(([1]skoly!$C$4:$C$782=zriadovatel!C25)*([1]skoly!$X$4:$X$782))</f>
        <v>0</v>
      </c>
      <c r="J25" s="99">
        <f t="shared" si="1"/>
        <v>3923</v>
      </c>
    </row>
    <row r="26" spans="1:10" x14ac:dyDescent="0.25">
      <c r="A26" s="101" t="s">
        <v>20</v>
      </c>
      <c r="B26" s="102" t="s">
        <v>180</v>
      </c>
      <c r="C26" s="102" t="s">
        <v>264</v>
      </c>
      <c r="D26" s="103" t="s">
        <v>265</v>
      </c>
      <c r="E26" s="100">
        <f t="array" ref="E26">SUM(([1]skoly!$C$4:$C$782=$C26)*([1]skoly!N$4:N$782))</f>
        <v>43</v>
      </c>
      <c r="F26" s="95">
        <f t="array" ref="F26">SUM(([1]skoly!$C$4:$C$782=$C26)*([1]skoly!O$4:O$782))</f>
        <v>2.5</v>
      </c>
      <c r="G26" s="96">
        <f t="shared" si="0"/>
        <v>45.5</v>
      </c>
      <c r="H26" s="97">
        <f t="array" ref="H26">SUM(([1]skoly!$C$4:$C$782=zriadovatel!C26)*([1]skoly!$U$4:$U$782))</f>
        <v>44619</v>
      </c>
      <c r="I26" s="98">
        <f t="array" ref="I26">SUM(([1]skoly!$C$4:$C$782=zriadovatel!C26)*([1]skoly!$X$4:$X$782))</f>
        <v>0</v>
      </c>
      <c r="J26" s="99">
        <f t="shared" si="1"/>
        <v>44619</v>
      </c>
    </row>
    <row r="27" spans="1:10" x14ac:dyDescent="0.25">
      <c r="A27" s="101" t="s">
        <v>20</v>
      </c>
      <c r="B27" s="102" t="s">
        <v>180</v>
      </c>
      <c r="C27" s="102" t="s">
        <v>268</v>
      </c>
      <c r="D27" s="103" t="s">
        <v>269</v>
      </c>
      <c r="E27" s="100">
        <f t="array" ref="E27">SUM(([1]skoly!$C$4:$C$782=$C27)*([1]skoly!N$4:N$782))</f>
        <v>42.8</v>
      </c>
      <c r="F27" s="95">
        <f t="array" ref="F27">SUM(([1]skoly!$C$4:$C$782=$C27)*([1]skoly!O$4:O$782))</f>
        <v>4</v>
      </c>
      <c r="G27" s="96">
        <f t="shared" si="0"/>
        <v>46.8</v>
      </c>
      <c r="H27" s="97">
        <f t="array" ref="H27">SUM(([1]skoly!$C$4:$C$782=zriadovatel!C27)*([1]skoly!$U$4:$U$782))</f>
        <v>45894</v>
      </c>
      <c r="I27" s="98">
        <f t="array" ref="I27">SUM(([1]skoly!$C$4:$C$782=zriadovatel!C27)*([1]skoly!$X$4:$X$782))</f>
        <v>0</v>
      </c>
      <c r="J27" s="99">
        <f t="shared" si="1"/>
        <v>45894</v>
      </c>
    </row>
    <row r="28" spans="1:10" x14ac:dyDescent="0.25">
      <c r="A28" s="101" t="s">
        <v>20</v>
      </c>
      <c r="B28" s="102" t="s">
        <v>180</v>
      </c>
      <c r="C28" s="102" t="s">
        <v>272</v>
      </c>
      <c r="D28" s="103" t="s">
        <v>273</v>
      </c>
      <c r="E28" s="100">
        <f t="array" ref="E28">SUM(([1]skoly!$C$4:$C$782=$C28)*([1]skoly!N$4:N$782))</f>
        <v>8.5</v>
      </c>
      <c r="F28" s="95">
        <f t="array" ref="F28">SUM(([1]skoly!$C$4:$C$782=$C28)*([1]skoly!O$4:O$782))</f>
        <v>0</v>
      </c>
      <c r="G28" s="96">
        <f t="shared" si="0"/>
        <v>8.5</v>
      </c>
      <c r="H28" s="97">
        <f t="array" ref="H28">SUM(([1]skoly!$C$4:$C$782=zriadovatel!C28)*([1]skoly!$U$4:$U$782))</f>
        <v>8335</v>
      </c>
      <c r="I28" s="98">
        <f t="array" ref="I28">SUM(([1]skoly!$C$4:$C$782=zriadovatel!C28)*([1]skoly!$X$4:$X$782))</f>
        <v>0</v>
      </c>
      <c r="J28" s="99">
        <f t="shared" si="1"/>
        <v>8335</v>
      </c>
    </row>
    <row r="29" spans="1:10" x14ac:dyDescent="0.25">
      <c r="A29" s="101" t="s">
        <v>20</v>
      </c>
      <c r="B29" s="102" t="s">
        <v>180</v>
      </c>
      <c r="C29" s="102" t="s">
        <v>276</v>
      </c>
      <c r="D29" s="103" t="s">
        <v>277</v>
      </c>
      <c r="E29" s="100">
        <f t="array" ref="E29">SUM(([1]skoly!$C$4:$C$782=$C29)*([1]skoly!N$4:N$782))</f>
        <v>4.9000000000000004</v>
      </c>
      <c r="F29" s="95">
        <f t="array" ref="F29">SUM(([1]skoly!$C$4:$C$782=$C29)*([1]skoly!O$4:O$782))</f>
        <v>0</v>
      </c>
      <c r="G29" s="96">
        <f t="shared" si="0"/>
        <v>4.9000000000000004</v>
      </c>
      <c r="H29" s="97">
        <f t="array" ref="H29">SUM(([1]skoly!$C$4:$C$782=zriadovatel!C29)*([1]skoly!$U$4:$U$782))</f>
        <v>4805</v>
      </c>
      <c r="I29" s="98">
        <f t="array" ref="I29">SUM(([1]skoly!$C$4:$C$782=zriadovatel!C29)*([1]skoly!$X$4:$X$782))</f>
        <v>0</v>
      </c>
      <c r="J29" s="99">
        <f t="shared" si="1"/>
        <v>4805</v>
      </c>
    </row>
    <row r="30" spans="1:10" x14ac:dyDescent="0.25">
      <c r="A30" s="101" t="s">
        <v>20</v>
      </c>
      <c r="B30" s="102" t="s">
        <v>180</v>
      </c>
      <c r="C30" s="102" t="s">
        <v>280</v>
      </c>
      <c r="D30" s="103" t="s">
        <v>281</v>
      </c>
      <c r="E30" s="100">
        <f t="array" ref="E30">SUM(([1]skoly!$C$4:$C$782=$C30)*([1]skoly!N$4:N$782))</f>
        <v>11</v>
      </c>
      <c r="F30" s="95">
        <f t="array" ref="F30">SUM(([1]skoly!$C$4:$C$782=$C30)*([1]skoly!O$4:O$782))</f>
        <v>0</v>
      </c>
      <c r="G30" s="96">
        <f t="shared" si="0"/>
        <v>11</v>
      </c>
      <c r="H30" s="97">
        <f t="array" ref="H30">SUM(([1]skoly!$C$4:$C$782=zriadovatel!C30)*([1]skoly!$U$4:$U$782))</f>
        <v>10787</v>
      </c>
      <c r="I30" s="98">
        <f t="array" ref="I30">SUM(([1]skoly!$C$4:$C$782=zriadovatel!C30)*([1]skoly!$X$4:$X$782))</f>
        <v>0</v>
      </c>
      <c r="J30" s="99">
        <f t="shared" si="1"/>
        <v>10787</v>
      </c>
    </row>
    <row r="31" spans="1:10" x14ac:dyDescent="0.25">
      <c r="A31" s="101" t="s">
        <v>20</v>
      </c>
      <c r="B31" s="102" t="s">
        <v>180</v>
      </c>
      <c r="C31" s="102" t="s">
        <v>284</v>
      </c>
      <c r="D31" s="103" t="s">
        <v>285</v>
      </c>
      <c r="E31" s="100">
        <f t="array" ref="E31">SUM(([1]skoly!$C$4:$C$782=$C31)*([1]skoly!N$4:N$782))</f>
        <v>34.1</v>
      </c>
      <c r="F31" s="95">
        <f t="array" ref="F31">SUM(([1]skoly!$C$4:$C$782=$C31)*([1]skoly!O$4:O$782))</f>
        <v>0</v>
      </c>
      <c r="G31" s="96">
        <f t="shared" si="0"/>
        <v>34.1</v>
      </c>
      <c r="H31" s="97">
        <f t="array" ref="H31">SUM(([1]skoly!$C$4:$C$782=zriadovatel!C31)*([1]skoly!$U$4:$U$782))</f>
        <v>33440</v>
      </c>
      <c r="I31" s="98">
        <f t="array" ref="I31">SUM(([1]skoly!$C$4:$C$782=zriadovatel!C31)*([1]skoly!$X$4:$X$782))</f>
        <v>0</v>
      </c>
      <c r="J31" s="99">
        <f t="shared" si="1"/>
        <v>33440</v>
      </c>
    </row>
    <row r="32" spans="1:10" x14ac:dyDescent="0.25">
      <c r="A32" s="101" t="s">
        <v>20</v>
      </c>
      <c r="B32" s="102" t="s">
        <v>180</v>
      </c>
      <c r="C32" s="102" t="s">
        <v>289</v>
      </c>
      <c r="D32" s="103" t="s">
        <v>290</v>
      </c>
      <c r="E32" s="100">
        <f t="array" ref="E32">SUM(([1]skoly!$C$4:$C$782=$C32)*([1]skoly!N$4:N$782))</f>
        <v>40.9</v>
      </c>
      <c r="F32" s="95">
        <f t="array" ref="F32">SUM(([1]skoly!$C$4:$C$782=$C32)*([1]skoly!O$4:O$782))</f>
        <v>0.5</v>
      </c>
      <c r="G32" s="96">
        <f t="shared" si="0"/>
        <v>41.4</v>
      </c>
      <c r="H32" s="97">
        <f t="array" ref="H32">SUM(([1]skoly!$C$4:$C$782=zriadovatel!C32)*([1]skoly!$U$4:$U$782))</f>
        <v>40599</v>
      </c>
      <c r="I32" s="98">
        <f t="array" ref="I32">SUM(([1]skoly!$C$4:$C$782=zriadovatel!C32)*([1]skoly!$X$4:$X$782))</f>
        <v>0</v>
      </c>
      <c r="J32" s="99">
        <f t="shared" si="1"/>
        <v>40599</v>
      </c>
    </row>
    <row r="33" spans="1:10" x14ac:dyDescent="0.25">
      <c r="A33" s="101" t="s">
        <v>20</v>
      </c>
      <c r="B33" s="102" t="s">
        <v>180</v>
      </c>
      <c r="C33" s="102" t="s">
        <v>294</v>
      </c>
      <c r="D33" s="103" t="s">
        <v>295</v>
      </c>
      <c r="E33" s="100">
        <f t="array" ref="E33">SUM(([1]skoly!$C$4:$C$782=$C33)*([1]skoly!N$4:N$782))</f>
        <v>102.10000000000001</v>
      </c>
      <c r="F33" s="95">
        <f t="array" ref="F33">SUM(([1]skoly!$C$4:$C$782=$C33)*([1]skoly!O$4:O$782))</f>
        <v>2.5</v>
      </c>
      <c r="G33" s="96">
        <f t="shared" si="0"/>
        <v>104.60000000000001</v>
      </c>
      <c r="H33" s="97">
        <f t="array" ref="H33">SUM(([1]skoly!$C$4:$C$782=zriadovatel!C33)*([1]skoly!$U$4:$U$782))</f>
        <v>102575</v>
      </c>
      <c r="I33" s="98">
        <f t="array" ref="I33">SUM(([1]skoly!$C$4:$C$782=zriadovatel!C33)*([1]skoly!$X$4:$X$782))</f>
        <v>0</v>
      </c>
      <c r="J33" s="99">
        <f t="shared" si="1"/>
        <v>102575</v>
      </c>
    </row>
    <row r="34" spans="1:10" x14ac:dyDescent="0.25">
      <c r="A34" s="101" t="s">
        <v>20</v>
      </c>
      <c r="B34" s="102" t="s">
        <v>180</v>
      </c>
      <c r="C34" s="102" t="s">
        <v>299</v>
      </c>
      <c r="D34" s="103" t="s">
        <v>300</v>
      </c>
      <c r="E34" s="100">
        <f t="array" ref="E34">SUM(([1]skoly!$C$4:$C$782=$C34)*([1]skoly!N$4:N$782))</f>
        <v>98.6</v>
      </c>
      <c r="F34" s="95">
        <f t="array" ref="F34">SUM(([1]skoly!$C$4:$C$782=$C34)*([1]skoly!O$4:O$782))</f>
        <v>4</v>
      </c>
      <c r="G34" s="96">
        <f t="shared" si="0"/>
        <v>102.6</v>
      </c>
      <c r="H34" s="97">
        <f t="array" ref="H34">SUM(([1]skoly!$C$4:$C$782=zriadovatel!C34)*([1]skoly!$U$4:$U$782))</f>
        <v>100614</v>
      </c>
      <c r="I34" s="98">
        <f t="array" ref="I34">SUM(([1]skoly!$C$4:$C$782=zriadovatel!C34)*([1]skoly!$X$4:$X$782))</f>
        <v>0</v>
      </c>
      <c r="J34" s="99">
        <f t="shared" si="1"/>
        <v>100614</v>
      </c>
    </row>
    <row r="35" spans="1:10" x14ac:dyDescent="0.25">
      <c r="A35" s="101" t="s">
        <v>20</v>
      </c>
      <c r="B35" s="102" t="s">
        <v>180</v>
      </c>
      <c r="C35" s="102" t="s">
        <v>304</v>
      </c>
      <c r="D35" s="103" t="s">
        <v>305</v>
      </c>
      <c r="E35" s="100">
        <f t="array" ref="E35">SUM(([1]skoly!$C$4:$C$782=$C35)*([1]skoly!N$4:N$782))</f>
        <v>11.5</v>
      </c>
      <c r="F35" s="95">
        <f t="array" ref="F35">SUM(([1]skoly!$C$4:$C$782=$C35)*([1]skoly!O$4:O$782))</f>
        <v>0</v>
      </c>
      <c r="G35" s="96">
        <f t="shared" si="0"/>
        <v>11.5</v>
      </c>
      <c r="H35" s="97">
        <f t="array" ref="H35">SUM(([1]skoly!$C$4:$C$782=zriadovatel!C35)*([1]skoly!$U$4:$U$782))</f>
        <v>11277</v>
      </c>
      <c r="I35" s="98">
        <f t="array" ref="I35">SUM(([1]skoly!$C$4:$C$782=zriadovatel!C35)*([1]skoly!$X$4:$X$782))</f>
        <v>0</v>
      </c>
      <c r="J35" s="99">
        <f t="shared" si="1"/>
        <v>11277</v>
      </c>
    </row>
    <row r="36" spans="1:10" x14ac:dyDescent="0.25">
      <c r="A36" s="101" t="s">
        <v>20</v>
      </c>
      <c r="B36" s="102" t="s">
        <v>180</v>
      </c>
      <c r="C36" s="102" t="s">
        <v>308</v>
      </c>
      <c r="D36" s="103" t="s">
        <v>309</v>
      </c>
      <c r="E36" s="100">
        <f t="array" ref="E36">SUM(([1]skoly!$C$4:$C$782=$C36)*([1]skoly!N$4:N$782))</f>
        <v>12.6</v>
      </c>
      <c r="F36" s="95">
        <f t="array" ref="F36">SUM(([1]skoly!$C$4:$C$782=$C36)*([1]skoly!O$4:O$782))</f>
        <v>0</v>
      </c>
      <c r="G36" s="96">
        <f t="shared" si="0"/>
        <v>12.6</v>
      </c>
      <c r="H36" s="97">
        <f t="array" ref="H36">SUM(([1]skoly!$C$4:$C$782=zriadovatel!C36)*([1]skoly!$U$4:$U$782))</f>
        <v>12356</v>
      </c>
      <c r="I36" s="98">
        <f t="array" ref="I36">SUM(([1]skoly!$C$4:$C$782=zriadovatel!C36)*([1]skoly!$X$4:$X$782))</f>
        <v>0</v>
      </c>
      <c r="J36" s="99">
        <f t="shared" si="1"/>
        <v>12356</v>
      </c>
    </row>
    <row r="37" spans="1:10" x14ac:dyDescent="0.25">
      <c r="A37" s="101" t="s">
        <v>20</v>
      </c>
      <c r="B37" s="102" t="s">
        <v>180</v>
      </c>
      <c r="C37" s="102" t="s">
        <v>312</v>
      </c>
      <c r="D37" s="103" t="s">
        <v>313</v>
      </c>
      <c r="E37" s="100">
        <f t="array" ref="E37">SUM(([1]skoly!$C$4:$C$782=$C37)*([1]skoly!N$4:N$782))</f>
        <v>26</v>
      </c>
      <c r="F37" s="95">
        <f t="array" ref="F37">SUM(([1]skoly!$C$4:$C$782=$C37)*([1]skoly!O$4:O$782))</f>
        <v>1</v>
      </c>
      <c r="G37" s="96">
        <f t="shared" si="0"/>
        <v>27</v>
      </c>
      <c r="H37" s="97">
        <f t="array" ref="H37">SUM(([1]skoly!$C$4:$C$782=zriadovatel!C37)*([1]skoly!$U$4:$U$782))</f>
        <v>26477</v>
      </c>
      <c r="I37" s="98">
        <f t="array" ref="I37">SUM(([1]skoly!$C$4:$C$782=zriadovatel!C37)*([1]skoly!$X$4:$X$782))</f>
        <v>0</v>
      </c>
      <c r="J37" s="99">
        <f t="shared" si="1"/>
        <v>26477</v>
      </c>
    </row>
    <row r="38" spans="1:10" x14ac:dyDescent="0.25">
      <c r="A38" s="101" t="s">
        <v>20</v>
      </c>
      <c r="B38" s="102" t="s">
        <v>180</v>
      </c>
      <c r="C38" s="102" t="s">
        <v>317</v>
      </c>
      <c r="D38" s="103" t="s">
        <v>318</v>
      </c>
      <c r="E38" s="100">
        <f t="array" ref="E38">SUM(([1]skoly!$C$4:$C$782=$C38)*([1]skoly!N$4:N$782))</f>
        <v>61</v>
      </c>
      <c r="F38" s="95">
        <f t="array" ref="F38">SUM(([1]skoly!$C$4:$C$782=$C38)*([1]skoly!O$4:O$782))</f>
        <v>2</v>
      </c>
      <c r="G38" s="96">
        <f t="shared" si="0"/>
        <v>63</v>
      </c>
      <c r="H38" s="97">
        <f t="array" ref="H38">SUM(([1]skoly!$C$4:$C$782=zriadovatel!C38)*([1]skoly!$U$4:$U$782))</f>
        <v>61781</v>
      </c>
      <c r="I38" s="98">
        <f t="array" ref="I38">SUM(([1]skoly!$C$4:$C$782=zriadovatel!C38)*([1]skoly!$X$4:$X$782))</f>
        <v>0</v>
      </c>
      <c r="J38" s="99">
        <f t="shared" si="1"/>
        <v>61781</v>
      </c>
    </row>
    <row r="39" spans="1:10" x14ac:dyDescent="0.25">
      <c r="A39" s="101" t="s">
        <v>20</v>
      </c>
      <c r="B39" s="102" t="s">
        <v>180</v>
      </c>
      <c r="C39" s="102" t="s">
        <v>322</v>
      </c>
      <c r="D39" s="103" t="s">
        <v>323</v>
      </c>
      <c r="E39" s="100">
        <f t="array" ref="E39">SUM(([1]skoly!$C$4:$C$782=$C39)*([1]skoly!N$4:N$782))</f>
        <v>24.7</v>
      </c>
      <c r="F39" s="95">
        <f t="array" ref="F39">SUM(([1]skoly!$C$4:$C$782=$C39)*([1]skoly!O$4:O$782))</f>
        <v>0</v>
      </c>
      <c r="G39" s="96">
        <f t="shared" si="0"/>
        <v>24.7</v>
      </c>
      <c r="H39" s="97">
        <f t="array" ref="H39">SUM(([1]skoly!$C$4:$C$782=zriadovatel!C39)*([1]skoly!$U$4:$U$782))</f>
        <v>24221</v>
      </c>
      <c r="I39" s="98">
        <f t="array" ref="I39">SUM(([1]skoly!$C$4:$C$782=zriadovatel!C39)*([1]skoly!$X$4:$X$782))</f>
        <v>0</v>
      </c>
      <c r="J39" s="99">
        <f t="shared" si="1"/>
        <v>24221</v>
      </c>
    </row>
    <row r="40" spans="1:10" x14ac:dyDescent="0.25">
      <c r="A40" s="101" t="s">
        <v>20</v>
      </c>
      <c r="B40" s="102" t="s">
        <v>180</v>
      </c>
      <c r="C40" s="102" t="s">
        <v>327</v>
      </c>
      <c r="D40" s="103" t="s">
        <v>328</v>
      </c>
      <c r="E40" s="100">
        <f t="array" ref="E40">SUM(([1]skoly!$C$4:$C$782=$C40)*([1]skoly!N$4:N$782))</f>
        <v>6</v>
      </c>
      <c r="F40" s="95">
        <f t="array" ref="F40">SUM(([1]skoly!$C$4:$C$782=$C40)*([1]skoly!O$4:O$782))</f>
        <v>0</v>
      </c>
      <c r="G40" s="96">
        <f t="shared" si="0"/>
        <v>6</v>
      </c>
      <c r="H40" s="97">
        <f t="array" ref="H40">SUM(([1]skoly!$C$4:$C$782=zriadovatel!C40)*([1]skoly!$U$4:$U$782))</f>
        <v>5884</v>
      </c>
      <c r="I40" s="98">
        <f t="array" ref="I40">SUM(([1]skoly!$C$4:$C$782=zriadovatel!C40)*([1]skoly!$X$4:$X$782))</f>
        <v>0</v>
      </c>
      <c r="J40" s="99">
        <f t="shared" si="1"/>
        <v>5884</v>
      </c>
    </row>
    <row r="41" spans="1:10" x14ac:dyDescent="0.25">
      <c r="A41" s="101" t="s">
        <v>20</v>
      </c>
      <c r="B41" s="102" t="s">
        <v>180</v>
      </c>
      <c r="C41" s="102" t="s">
        <v>331</v>
      </c>
      <c r="D41" s="103" t="s">
        <v>332</v>
      </c>
      <c r="E41" s="100">
        <f t="array" ref="E41">SUM(([1]skoly!$C$4:$C$782=$C41)*([1]skoly!N$4:N$782))</f>
        <v>26.5</v>
      </c>
      <c r="F41" s="95">
        <f t="array" ref="F41">SUM(([1]skoly!$C$4:$C$782=$C41)*([1]skoly!O$4:O$782))</f>
        <v>0</v>
      </c>
      <c r="G41" s="96">
        <f t="shared" si="0"/>
        <v>26.5</v>
      </c>
      <c r="H41" s="97">
        <f t="array" ref="H41">SUM(([1]skoly!$C$4:$C$782=zriadovatel!C41)*([1]skoly!$U$4:$U$782))</f>
        <v>25987</v>
      </c>
      <c r="I41" s="98">
        <f t="array" ref="I41">SUM(([1]skoly!$C$4:$C$782=zriadovatel!C41)*([1]skoly!$X$4:$X$782))</f>
        <v>0</v>
      </c>
      <c r="J41" s="99">
        <f t="shared" si="1"/>
        <v>25987</v>
      </c>
    </row>
    <row r="42" spans="1:10" x14ac:dyDescent="0.25">
      <c r="A42" s="101" t="s">
        <v>20</v>
      </c>
      <c r="B42" s="102" t="s">
        <v>180</v>
      </c>
      <c r="C42" s="102" t="s">
        <v>335</v>
      </c>
      <c r="D42" s="103" t="s">
        <v>336</v>
      </c>
      <c r="E42" s="100">
        <f t="array" ref="E42">SUM(([1]skoly!$C$4:$C$782=$C42)*([1]skoly!N$4:N$782))</f>
        <v>32</v>
      </c>
      <c r="F42" s="95">
        <f t="array" ref="F42">SUM(([1]skoly!$C$4:$C$782=$C42)*([1]skoly!O$4:O$782))</f>
        <v>0.3</v>
      </c>
      <c r="G42" s="96">
        <f t="shared" si="0"/>
        <v>32.299999999999997</v>
      </c>
      <c r="H42" s="97">
        <f t="array" ref="H42">SUM(([1]skoly!$C$4:$C$782=zriadovatel!C42)*([1]skoly!$U$4:$U$782))</f>
        <v>31674</v>
      </c>
      <c r="I42" s="98">
        <f t="array" ref="I42">SUM(([1]skoly!$C$4:$C$782=zriadovatel!C42)*([1]skoly!$X$4:$X$782))</f>
        <v>0</v>
      </c>
      <c r="J42" s="99">
        <f t="shared" si="1"/>
        <v>31674</v>
      </c>
    </row>
    <row r="43" spans="1:10" x14ac:dyDescent="0.25">
      <c r="A43" s="101" t="s">
        <v>20</v>
      </c>
      <c r="B43" s="102" t="s">
        <v>180</v>
      </c>
      <c r="C43" s="102" t="s">
        <v>340</v>
      </c>
      <c r="D43" s="103" t="s">
        <v>341</v>
      </c>
      <c r="E43" s="100">
        <f t="array" ref="E43">SUM(([1]skoly!$C$4:$C$782=$C43)*([1]skoly!N$4:N$782))</f>
        <v>30.1</v>
      </c>
      <c r="F43" s="95">
        <f t="array" ref="F43">SUM(([1]skoly!$C$4:$C$782=$C43)*([1]skoly!O$4:O$782))</f>
        <v>0</v>
      </c>
      <c r="G43" s="96">
        <f t="shared" si="0"/>
        <v>30.1</v>
      </c>
      <c r="H43" s="97">
        <f t="array" ref="H43">SUM(([1]skoly!$C$4:$C$782=zriadovatel!C43)*([1]skoly!$U$4:$U$782))</f>
        <v>29517</v>
      </c>
      <c r="I43" s="98">
        <f t="array" ref="I43">SUM(([1]skoly!$C$4:$C$782=zriadovatel!C43)*([1]skoly!$X$4:$X$782))</f>
        <v>0</v>
      </c>
      <c r="J43" s="99">
        <f t="shared" si="1"/>
        <v>29517</v>
      </c>
    </row>
    <row r="44" spans="1:10" x14ac:dyDescent="0.25">
      <c r="A44" s="101" t="s">
        <v>20</v>
      </c>
      <c r="B44" s="102" t="s">
        <v>180</v>
      </c>
      <c r="C44" s="102" t="s">
        <v>345</v>
      </c>
      <c r="D44" s="103" t="s">
        <v>346</v>
      </c>
      <c r="E44" s="100">
        <f t="array" ref="E44">SUM(([1]skoly!$C$4:$C$782=$C44)*([1]skoly!N$4:N$782))</f>
        <v>39.700000000000003</v>
      </c>
      <c r="F44" s="95">
        <f t="array" ref="F44">SUM(([1]skoly!$C$4:$C$782=$C44)*([1]skoly!O$4:O$782))</f>
        <v>0.5</v>
      </c>
      <c r="G44" s="96">
        <f t="shared" si="0"/>
        <v>40.200000000000003</v>
      </c>
      <c r="H44" s="97">
        <f t="array" ref="H44">SUM(([1]skoly!$C$4:$C$782=zriadovatel!C44)*([1]skoly!$U$4:$U$782))</f>
        <v>39422</v>
      </c>
      <c r="I44" s="98">
        <f t="array" ref="I44">SUM(([1]skoly!$C$4:$C$782=zriadovatel!C44)*([1]skoly!$X$4:$X$782))</f>
        <v>0</v>
      </c>
      <c r="J44" s="99">
        <f t="shared" si="1"/>
        <v>39422</v>
      </c>
    </row>
    <row r="45" spans="1:10" x14ac:dyDescent="0.25">
      <c r="A45" s="101" t="s">
        <v>20</v>
      </c>
      <c r="B45" s="102" t="s">
        <v>180</v>
      </c>
      <c r="C45" s="102" t="s">
        <v>350</v>
      </c>
      <c r="D45" s="103" t="s">
        <v>351</v>
      </c>
      <c r="E45" s="100">
        <f t="array" ref="E45">SUM(([1]skoly!$C$4:$C$782=$C45)*([1]skoly!N$4:N$782))</f>
        <v>206.1</v>
      </c>
      <c r="F45" s="95">
        <f t="array" ref="F45">SUM(([1]skoly!$C$4:$C$782=$C45)*([1]skoly!O$4:O$782))</f>
        <v>2.5999999999999996</v>
      </c>
      <c r="G45" s="96">
        <f t="shared" si="0"/>
        <v>208.7</v>
      </c>
      <c r="H45" s="97">
        <f t="array" ref="H45">SUM(([1]skoly!$C$4:$C$782=zriadovatel!C45)*([1]skoly!$U$4:$U$782))</f>
        <v>204660</v>
      </c>
      <c r="I45" s="98">
        <f t="array" ref="I45">SUM(([1]skoly!$C$4:$C$782=zriadovatel!C45)*([1]skoly!$X$4:$X$782))</f>
        <v>0</v>
      </c>
      <c r="J45" s="99">
        <f t="shared" si="1"/>
        <v>204660</v>
      </c>
    </row>
    <row r="46" spans="1:10" x14ac:dyDescent="0.25">
      <c r="A46" s="101" t="s">
        <v>20</v>
      </c>
      <c r="B46" s="102" t="s">
        <v>180</v>
      </c>
      <c r="C46" s="102" t="s">
        <v>357</v>
      </c>
      <c r="D46" s="103" t="s">
        <v>358</v>
      </c>
      <c r="E46" s="100">
        <f t="array" ref="E46">SUM(([1]skoly!$C$4:$C$782=$C46)*([1]skoly!N$4:N$782))</f>
        <v>67.099999999999994</v>
      </c>
      <c r="F46" s="95">
        <f t="array" ref="F46">SUM(([1]skoly!$C$4:$C$782=$C46)*([1]skoly!O$4:O$782))</f>
        <v>1</v>
      </c>
      <c r="G46" s="96">
        <f t="shared" si="0"/>
        <v>68.099999999999994</v>
      </c>
      <c r="H46" s="97">
        <f t="array" ref="H46">SUM(([1]skoly!$C$4:$C$782=zriadovatel!C46)*([1]skoly!$U$4:$U$782))</f>
        <v>66782</v>
      </c>
      <c r="I46" s="98">
        <f t="array" ref="I46">SUM(([1]skoly!$C$4:$C$782=zriadovatel!C46)*([1]skoly!$X$4:$X$782))</f>
        <v>0</v>
      </c>
      <c r="J46" s="99">
        <f t="shared" si="1"/>
        <v>66782</v>
      </c>
    </row>
    <row r="47" spans="1:10" x14ac:dyDescent="0.25">
      <c r="A47" s="101" t="s">
        <v>20</v>
      </c>
      <c r="B47" s="102" t="s">
        <v>180</v>
      </c>
      <c r="C47" s="102" t="s">
        <v>363</v>
      </c>
      <c r="D47" s="103" t="s">
        <v>364</v>
      </c>
      <c r="E47" s="100">
        <f t="array" ref="E47">SUM(([1]skoly!$C$4:$C$782=$C47)*([1]skoly!N$4:N$782))</f>
        <v>15.2</v>
      </c>
      <c r="F47" s="95">
        <f t="array" ref="F47">SUM(([1]skoly!$C$4:$C$782=$C47)*([1]skoly!O$4:O$782))</f>
        <v>0</v>
      </c>
      <c r="G47" s="96">
        <f t="shared" si="0"/>
        <v>15.2</v>
      </c>
      <c r="H47" s="97">
        <f t="array" ref="H47">SUM(([1]skoly!$C$4:$C$782=zriadovatel!C47)*([1]skoly!$U$4:$U$782))</f>
        <v>14906</v>
      </c>
      <c r="I47" s="98">
        <f t="array" ref="I47">SUM(([1]skoly!$C$4:$C$782=zriadovatel!C47)*([1]skoly!$X$4:$X$782))</f>
        <v>0</v>
      </c>
      <c r="J47" s="99">
        <f t="shared" si="1"/>
        <v>14906</v>
      </c>
    </row>
    <row r="48" spans="1:10" x14ac:dyDescent="0.25">
      <c r="A48" s="101" t="s">
        <v>20</v>
      </c>
      <c r="B48" s="102" t="s">
        <v>180</v>
      </c>
      <c r="C48" s="102" t="s">
        <v>367</v>
      </c>
      <c r="D48" s="103" t="s">
        <v>368</v>
      </c>
      <c r="E48" s="100">
        <f t="array" ref="E48">SUM(([1]skoly!$C$4:$C$782=$C48)*([1]skoly!N$4:N$782))</f>
        <v>70.7</v>
      </c>
      <c r="F48" s="95">
        <f t="array" ref="F48">SUM(([1]skoly!$C$4:$C$782=$C48)*([1]skoly!O$4:O$782))</f>
        <v>1</v>
      </c>
      <c r="G48" s="96">
        <f t="shared" si="0"/>
        <v>71.7</v>
      </c>
      <c r="H48" s="97">
        <f t="array" ref="H48">SUM(([1]skoly!$C$4:$C$782=zriadovatel!C48)*([1]skoly!$U$4:$U$782))</f>
        <v>70312</v>
      </c>
      <c r="I48" s="98">
        <f t="array" ref="I48">SUM(([1]skoly!$C$4:$C$782=zriadovatel!C48)*([1]skoly!$X$4:$X$782))</f>
        <v>0</v>
      </c>
      <c r="J48" s="99">
        <f t="shared" si="1"/>
        <v>70312</v>
      </c>
    </row>
    <row r="49" spans="1:10" x14ac:dyDescent="0.25">
      <c r="A49" s="101" t="s">
        <v>20</v>
      </c>
      <c r="B49" s="102" t="s">
        <v>180</v>
      </c>
      <c r="C49" s="102" t="s">
        <v>372</v>
      </c>
      <c r="D49" s="103" t="s">
        <v>373</v>
      </c>
      <c r="E49" s="100">
        <f t="array" ref="E49">SUM(([1]skoly!$C$4:$C$782=$C49)*([1]skoly!N$4:N$782))</f>
        <v>112.3</v>
      </c>
      <c r="F49" s="95">
        <f t="array" ref="F49">SUM(([1]skoly!$C$4:$C$782=$C49)*([1]skoly!O$4:O$782))</f>
        <v>2</v>
      </c>
      <c r="G49" s="96">
        <f t="shared" si="0"/>
        <v>114.3</v>
      </c>
      <c r="H49" s="97">
        <f t="array" ref="H49">SUM(([1]skoly!$C$4:$C$782=zriadovatel!C49)*([1]skoly!$U$4:$U$782))</f>
        <v>112086</v>
      </c>
      <c r="I49" s="98">
        <f t="array" ref="I49">SUM(([1]skoly!$C$4:$C$782=zriadovatel!C49)*([1]skoly!$X$4:$X$782))</f>
        <v>0</v>
      </c>
      <c r="J49" s="99">
        <f t="shared" si="1"/>
        <v>112086</v>
      </c>
    </row>
    <row r="50" spans="1:10" x14ac:dyDescent="0.25">
      <c r="A50" s="101" t="s">
        <v>20</v>
      </c>
      <c r="B50" s="102" t="s">
        <v>180</v>
      </c>
      <c r="C50" s="102" t="s">
        <v>380</v>
      </c>
      <c r="D50" s="103" t="s">
        <v>381</v>
      </c>
      <c r="E50" s="100">
        <f t="array" ref="E50">SUM(([1]skoly!$C$4:$C$782=$C50)*([1]skoly!N$4:N$782))</f>
        <v>57.5</v>
      </c>
      <c r="F50" s="95">
        <f t="array" ref="F50">SUM(([1]skoly!$C$4:$C$782=$C50)*([1]skoly!O$4:O$782))</f>
        <v>2.2999999999999998</v>
      </c>
      <c r="G50" s="96">
        <f t="shared" si="0"/>
        <v>59.8</v>
      </c>
      <c r="H50" s="97">
        <f t="array" ref="H50">SUM(([1]skoly!$C$4:$C$782=zriadovatel!C50)*([1]skoly!$U$4:$U$782))</f>
        <v>58642</v>
      </c>
      <c r="I50" s="98">
        <f t="array" ref="I50">SUM(([1]skoly!$C$4:$C$782=zriadovatel!C50)*([1]skoly!$X$4:$X$782))</f>
        <v>0</v>
      </c>
      <c r="J50" s="99">
        <f t="shared" si="1"/>
        <v>58642</v>
      </c>
    </row>
    <row r="51" spans="1:10" x14ac:dyDescent="0.25">
      <c r="A51" s="101" t="s">
        <v>20</v>
      </c>
      <c r="B51" s="102" t="s">
        <v>180</v>
      </c>
      <c r="C51" s="102" t="s">
        <v>385</v>
      </c>
      <c r="D51" s="103" t="s">
        <v>386</v>
      </c>
      <c r="E51" s="100">
        <f t="array" ref="E51">SUM(([1]skoly!$C$4:$C$782=$C51)*([1]skoly!N$4:N$782))</f>
        <v>47.9</v>
      </c>
      <c r="F51" s="95">
        <f t="array" ref="F51">SUM(([1]skoly!$C$4:$C$782=$C51)*([1]skoly!O$4:O$782))</f>
        <v>0</v>
      </c>
      <c r="G51" s="96">
        <f t="shared" si="0"/>
        <v>47.9</v>
      </c>
      <c r="H51" s="97">
        <f t="array" ref="H51">SUM(([1]skoly!$C$4:$C$782=zriadovatel!C51)*([1]skoly!$U$4:$U$782))</f>
        <v>46973</v>
      </c>
      <c r="I51" s="98">
        <f t="array" ref="I51">SUM(([1]skoly!$C$4:$C$782=zriadovatel!C51)*([1]skoly!$X$4:$X$782))</f>
        <v>0</v>
      </c>
      <c r="J51" s="99">
        <f t="shared" si="1"/>
        <v>46973</v>
      </c>
    </row>
    <row r="52" spans="1:10" x14ac:dyDescent="0.25">
      <c r="A52" s="101" t="s">
        <v>20</v>
      </c>
      <c r="B52" s="102" t="s">
        <v>180</v>
      </c>
      <c r="C52" s="102" t="s">
        <v>390</v>
      </c>
      <c r="D52" s="103" t="s">
        <v>391</v>
      </c>
      <c r="E52" s="100">
        <f t="array" ref="E52">SUM(([1]skoly!$C$4:$C$782=$C52)*([1]skoly!N$4:N$782))</f>
        <v>4.0999999999999996</v>
      </c>
      <c r="F52" s="95">
        <f t="array" ref="F52">SUM(([1]skoly!$C$4:$C$782=$C52)*([1]skoly!O$4:O$782))</f>
        <v>0</v>
      </c>
      <c r="G52" s="96">
        <f t="shared" si="0"/>
        <v>4.0999999999999996</v>
      </c>
      <c r="H52" s="97">
        <f t="array" ref="H52">SUM(([1]skoly!$C$4:$C$782=zriadovatel!C52)*([1]skoly!$U$4:$U$782))</f>
        <v>4021</v>
      </c>
      <c r="I52" s="98">
        <f t="array" ref="I52">SUM(([1]skoly!$C$4:$C$782=zriadovatel!C52)*([1]skoly!$X$4:$X$782))</f>
        <v>0</v>
      </c>
      <c r="J52" s="99">
        <f t="shared" si="1"/>
        <v>4021</v>
      </c>
    </row>
    <row r="53" spans="1:10" x14ac:dyDescent="0.25">
      <c r="A53" s="101" t="s">
        <v>20</v>
      </c>
      <c r="B53" s="102" t="s">
        <v>180</v>
      </c>
      <c r="C53" s="102" t="s">
        <v>394</v>
      </c>
      <c r="D53" s="103" t="s">
        <v>395</v>
      </c>
      <c r="E53" s="100">
        <f t="array" ref="E53">SUM(([1]skoly!$C$4:$C$782=$C53)*([1]skoly!N$4:N$782))</f>
        <v>223.9</v>
      </c>
      <c r="F53" s="95">
        <f t="array" ref="F53">SUM(([1]skoly!$C$4:$C$782=$C53)*([1]skoly!O$4:O$782))</f>
        <v>9.1</v>
      </c>
      <c r="G53" s="96">
        <f t="shared" si="0"/>
        <v>233</v>
      </c>
      <c r="H53" s="97">
        <f t="array" ref="H53">SUM(([1]skoly!$C$4:$C$782=zriadovatel!C53)*([1]skoly!$U$4:$U$782))</f>
        <v>228490</v>
      </c>
      <c r="I53" s="98">
        <f t="array" ref="I53">SUM(([1]skoly!$C$4:$C$782=zriadovatel!C53)*([1]skoly!$X$4:$X$782))</f>
        <v>0</v>
      </c>
      <c r="J53" s="99">
        <f t="shared" si="1"/>
        <v>228490</v>
      </c>
    </row>
    <row r="54" spans="1:10" x14ac:dyDescent="0.25">
      <c r="A54" s="101" t="s">
        <v>20</v>
      </c>
      <c r="B54" s="102" t="s">
        <v>180</v>
      </c>
      <c r="C54" s="102" t="s">
        <v>403</v>
      </c>
      <c r="D54" s="103" t="s">
        <v>404</v>
      </c>
      <c r="E54" s="100">
        <f t="array" ref="E54">SUM(([1]skoly!$C$4:$C$782=$C54)*([1]skoly!N$4:N$782))</f>
        <v>2</v>
      </c>
      <c r="F54" s="95">
        <f t="array" ref="F54">SUM(([1]skoly!$C$4:$C$782=$C54)*([1]skoly!O$4:O$782))</f>
        <v>0</v>
      </c>
      <c r="G54" s="96">
        <f t="shared" si="0"/>
        <v>2</v>
      </c>
      <c r="H54" s="97">
        <f t="array" ref="H54">SUM(([1]skoly!$C$4:$C$782=zriadovatel!C54)*([1]skoly!$U$4:$U$782))</f>
        <v>1961</v>
      </c>
      <c r="I54" s="98">
        <f t="array" ref="I54">SUM(([1]skoly!$C$4:$C$782=zriadovatel!C54)*([1]skoly!$X$4:$X$782))</f>
        <v>0</v>
      </c>
      <c r="J54" s="99">
        <f t="shared" si="1"/>
        <v>1961</v>
      </c>
    </row>
    <row r="55" spans="1:10" x14ac:dyDescent="0.25">
      <c r="A55" s="101" t="s">
        <v>20</v>
      </c>
      <c r="B55" s="102" t="s">
        <v>180</v>
      </c>
      <c r="C55" s="102" t="s">
        <v>407</v>
      </c>
      <c r="D55" s="103" t="s">
        <v>408</v>
      </c>
      <c r="E55" s="100">
        <f t="array" ref="E55">SUM(([1]skoly!$C$4:$C$782=$C55)*([1]skoly!N$4:N$782))</f>
        <v>34.799999999999997</v>
      </c>
      <c r="F55" s="95">
        <f t="array" ref="F55">SUM(([1]skoly!$C$4:$C$782=$C55)*([1]skoly!O$4:O$782))</f>
        <v>3.8</v>
      </c>
      <c r="G55" s="96">
        <f t="shared" si="0"/>
        <v>38.599999999999994</v>
      </c>
      <c r="H55" s="97">
        <f t="array" ref="H55">SUM(([1]skoly!$C$4:$C$782=zriadovatel!C55)*([1]skoly!$U$4:$U$782))</f>
        <v>37852</v>
      </c>
      <c r="I55" s="98">
        <f t="array" ref="I55">SUM(([1]skoly!$C$4:$C$782=zriadovatel!C55)*([1]skoly!$X$4:$X$782))</f>
        <v>0</v>
      </c>
      <c r="J55" s="99">
        <f t="shared" si="1"/>
        <v>37852</v>
      </c>
    </row>
    <row r="56" spans="1:10" x14ac:dyDescent="0.25">
      <c r="A56" s="101" t="s">
        <v>20</v>
      </c>
      <c r="B56" s="102" t="s">
        <v>180</v>
      </c>
      <c r="C56" s="102" t="s">
        <v>412</v>
      </c>
      <c r="D56" s="103" t="s">
        <v>413</v>
      </c>
      <c r="E56" s="100">
        <f t="array" ref="E56">SUM(([1]skoly!$C$4:$C$782=$C56)*([1]skoly!N$4:N$782))</f>
        <v>86</v>
      </c>
      <c r="F56" s="95">
        <f t="array" ref="F56">SUM(([1]skoly!$C$4:$C$782=$C56)*([1]skoly!O$4:O$782))</f>
        <v>0</v>
      </c>
      <c r="G56" s="96">
        <f t="shared" si="0"/>
        <v>86</v>
      </c>
      <c r="H56" s="97">
        <f t="array" ref="H56">SUM(([1]skoly!$C$4:$C$782=zriadovatel!C56)*([1]skoly!$U$4:$U$782))</f>
        <v>84335</v>
      </c>
      <c r="I56" s="98">
        <f t="array" ref="I56">SUM(([1]skoly!$C$4:$C$782=zriadovatel!C56)*([1]skoly!$X$4:$X$782))</f>
        <v>0</v>
      </c>
      <c r="J56" s="99">
        <f t="shared" si="1"/>
        <v>84335</v>
      </c>
    </row>
    <row r="57" spans="1:10" x14ac:dyDescent="0.25">
      <c r="A57" s="101" t="s">
        <v>20</v>
      </c>
      <c r="B57" s="102" t="s">
        <v>180</v>
      </c>
      <c r="C57" s="102" t="s">
        <v>417</v>
      </c>
      <c r="D57" s="103" t="s">
        <v>418</v>
      </c>
      <c r="E57" s="100">
        <f t="array" ref="E57">SUM(([1]skoly!$C$4:$C$782=$C57)*([1]skoly!N$4:N$782))</f>
        <v>293</v>
      </c>
      <c r="F57" s="95">
        <f t="array" ref="F57">SUM(([1]skoly!$C$4:$C$782=$C57)*([1]skoly!O$4:O$782))</f>
        <v>6.5</v>
      </c>
      <c r="G57" s="96">
        <f t="shared" si="0"/>
        <v>299.5</v>
      </c>
      <c r="H57" s="97">
        <f t="array" ref="H57">SUM(([1]skoly!$C$4:$C$782=zriadovatel!C57)*([1]skoly!$U$4:$U$782))</f>
        <v>293702</v>
      </c>
      <c r="I57" s="98">
        <f t="array" ref="I57">SUM(([1]skoly!$C$4:$C$782=zriadovatel!C57)*([1]skoly!$X$4:$X$782))</f>
        <v>0</v>
      </c>
      <c r="J57" s="99">
        <f t="shared" si="1"/>
        <v>293702</v>
      </c>
    </row>
    <row r="58" spans="1:10" x14ac:dyDescent="0.25">
      <c r="A58" s="101" t="s">
        <v>20</v>
      </c>
      <c r="B58" s="102" t="s">
        <v>180</v>
      </c>
      <c r="C58" s="102" t="s">
        <v>431</v>
      </c>
      <c r="D58" s="103" t="s">
        <v>432</v>
      </c>
      <c r="E58" s="100">
        <f t="array" ref="E58">SUM(([1]skoly!$C$4:$C$782=$C58)*([1]skoly!N$4:N$782))</f>
        <v>84</v>
      </c>
      <c r="F58" s="95">
        <f t="array" ref="F58">SUM(([1]skoly!$C$4:$C$782=$C58)*([1]skoly!O$4:O$782))</f>
        <v>2.8</v>
      </c>
      <c r="G58" s="96">
        <f t="shared" si="0"/>
        <v>86.8</v>
      </c>
      <c r="H58" s="97">
        <f t="array" ref="H58">SUM(([1]skoly!$C$4:$C$782=zriadovatel!C58)*([1]skoly!$U$4:$U$782))</f>
        <v>85120</v>
      </c>
      <c r="I58" s="98">
        <f t="array" ref="I58">SUM(([1]skoly!$C$4:$C$782=zriadovatel!C58)*([1]skoly!$X$4:$X$782))</f>
        <v>0</v>
      </c>
      <c r="J58" s="99">
        <f t="shared" si="1"/>
        <v>85120</v>
      </c>
    </row>
    <row r="59" spans="1:10" x14ac:dyDescent="0.25">
      <c r="A59" s="101" t="s">
        <v>20</v>
      </c>
      <c r="B59" s="102" t="s">
        <v>180</v>
      </c>
      <c r="C59" s="102" t="s">
        <v>435</v>
      </c>
      <c r="D59" s="103" t="s">
        <v>436</v>
      </c>
      <c r="E59" s="100">
        <f t="array" ref="E59">SUM(([1]skoly!$C$4:$C$782=$C59)*([1]skoly!N$4:N$782))</f>
        <v>151.5</v>
      </c>
      <c r="F59" s="95">
        <f t="array" ref="F59">SUM(([1]skoly!$C$4:$C$782=$C59)*([1]skoly!O$4:O$782))</f>
        <v>5</v>
      </c>
      <c r="G59" s="96">
        <f t="shared" si="0"/>
        <v>156.5</v>
      </c>
      <c r="H59" s="97">
        <f t="array" ref="H59">SUM(([1]skoly!$C$4:$C$782=zriadovatel!C59)*([1]skoly!$U$4:$U$782))</f>
        <v>153469</v>
      </c>
      <c r="I59" s="98">
        <f t="array" ref="I59">SUM(([1]skoly!$C$4:$C$782=zriadovatel!C59)*([1]skoly!$X$4:$X$782))</f>
        <v>0</v>
      </c>
      <c r="J59" s="99">
        <f t="shared" si="1"/>
        <v>153469</v>
      </c>
    </row>
    <row r="60" spans="1:10" x14ac:dyDescent="0.25">
      <c r="A60" s="101" t="s">
        <v>20</v>
      </c>
      <c r="B60" s="102" t="s">
        <v>180</v>
      </c>
      <c r="C60" s="102" t="s">
        <v>445</v>
      </c>
      <c r="D60" s="103" t="s">
        <v>446</v>
      </c>
      <c r="E60" s="100">
        <f t="array" ref="E60">SUM(([1]skoly!$C$4:$C$782=$C60)*([1]skoly!N$4:N$782))</f>
        <v>2</v>
      </c>
      <c r="F60" s="95">
        <f t="array" ref="F60">SUM(([1]skoly!$C$4:$C$782=$C60)*([1]skoly!O$4:O$782))</f>
        <v>0</v>
      </c>
      <c r="G60" s="96">
        <f t="shared" si="0"/>
        <v>2</v>
      </c>
      <c r="H60" s="97">
        <f t="array" ref="H60">SUM(([1]skoly!$C$4:$C$782=zriadovatel!C60)*([1]skoly!$U$4:$U$782))</f>
        <v>1961</v>
      </c>
      <c r="I60" s="98">
        <f t="array" ref="I60">SUM(([1]skoly!$C$4:$C$782=zriadovatel!C60)*([1]skoly!$X$4:$X$782))</f>
        <v>0</v>
      </c>
      <c r="J60" s="99">
        <f t="shared" si="1"/>
        <v>1961</v>
      </c>
    </row>
    <row r="61" spans="1:10" x14ac:dyDescent="0.25">
      <c r="A61" s="101" t="s">
        <v>20</v>
      </c>
      <c r="B61" s="102" t="s">
        <v>180</v>
      </c>
      <c r="C61" s="102" t="s">
        <v>449</v>
      </c>
      <c r="D61" s="103" t="s">
        <v>450</v>
      </c>
      <c r="E61" s="100">
        <f t="array" ref="E61">SUM(([1]skoly!$C$4:$C$782=$C61)*([1]skoly!N$4:N$782))</f>
        <v>67.5</v>
      </c>
      <c r="F61" s="95">
        <f t="array" ref="F61">SUM(([1]skoly!$C$4:$C$782=$C61)*([1]skoly!O$4:O$782))</f>
        <v>3</v>
      </c>
      <c r="G61" s="96">
        <f t="shared" si="0"/>
        <v>70.5</v>
      </c>
      <c r="H61" s="97">
        <f t="array" ref="H61">SUM(([1]skoly!$C$4:$C$782=zriadovatel!C61)*([1]skoly!$U$4:$U$782))</f>
        <v>69135</v>
      </c>
      <c r="I61" s="98">
        <f t="array" ref="I61">SUM(([1]skoly!$C$4:$C$782=zriadovatel!C61)*([1]skoly!$X$4:$X$782))</f>
        <v>0</v>
      </c>
      <c r="J61" s="99">
        <f t="shared" si="1"/>
        <v>69135</v>
      </c>
    </row>
    <row r="62" spans="1:10" x14ac:dyDescent="0.25">
      <c r="A62" s="101" t="s">
        <v>20</v>
      </c>
      <c r="B62" s="102" t="s">
        <v>180</v>
      </c>
      <c r="C62" s="102" t="s">
        <v>454</v>
      </c>
      <c r="D62" s="103" t="s">
        <v>455</v>
      </c>
      <c r="E62" s="100">
        <f t="array" ref="E62">SUM(([1]skoly!$C$4:$C$782=$C62)*([1]skoly!N$4:N$782))</f>
        <v>2</v>
      </c>
      <c r="F62" s="95">
        <f t="array" ref="F62">SUM(([1]skoly!$C$4:$C$782=$C62)*([1]skoly!O$4:O$782))</f>
        <v>0</v>
      </c>
      <c r="G62" s="96">
        <f t="shared" si="0"/>
        <v>2</v>
      </c>
      <c r="H62" s="97">
        <f t="array" ref="H62">SUM(([1]skoly!$C$4:$C$782=zriadovatel!C62)*([1]skoly!$U$4:$U$782))</f>
        <v>1961</v>
      </c>
      <c r="I62" s="98">
        <f t="array" ref="I62">SUM(([1]skoly!$C$4:$C$782=zriadovatel!C62)*([1]skoly!$X$4:$X$782))</f>
        <v>0</v>
      </c>
      <c r="J62" s="99">
        <f t="shared" si="1"/>
        <v>1961</v>
      </c>
    </row>
    <row r="63" spans="1:10" x14ac:dyDescent="0.25">
      <c r="A63" s="101" t="s">
        <v>20</v>
      </c>
      <c r="B63" s="102" t="s">
        <v>180</v>
      </c>
      <c r="C63" s="102" t="s">
        <v>458</v>
      </c>
      <c r="D63" s="103" t="s">
        <v>459</v>
      </c>
      <c r="E63" s="100">
        <f t="array" ref="E63">SUM(([1]skoly!$C$4:$C$782=$C63)*([1]skoly!N$4:N$782))</f>
        <v>62.1</v>
      </c>
      <c r="F63" s="95">
        <f t="array" ref="F63">SUM(([1]skoly!$C$4:$C$782=$C63)*([1]skoly!O$4:O$782))</f>
        <v>1.1000000000000001</v>
      </c>
      <c r="G63" s="96">
        <f t="shared" si="0"/>
        <v>63.2</v>
      </c>
      <c r="H63" s="97">
        <f t="array" ref="H63">SUM(([1]skoly!$C$4:$C$782=zriadovatel!C63)*([1]skoly!$U$4:$U$782))</f>
        <v>61976</v>
      </c>
      <c r="I63" s="98">
        <f t="array" ref="I63">SUM(([1]skoly!$C$4:$C$782=zriadovatel!C63)*([1]skoly!$X$4:$X$782))</f>
        <v>0</v>
      </c>
      <c r="J63" s="99">
        <f t="shared" si="1"/>
        <v>61976</v>
      </c>
    </row>
    <row r="64" spans="1:10" x14ac:dyDescent="0.25">
      <c r="A64" s="101" t="s">
        <v>20</v>
      </c>
      <c r="B64" s="102" t="s">
        <v>180</v>
      </c>
      <c r="C64" s="102" t="s">
        <v>464</v>
      </c>
      <c r="D64" s="103" t="s">
        <v>465</v>
      </c>
      <c r="E64" s="100">
        <f t="array" ref="E64">SUM(([1]skoly!$C$4:$C$782=$C64)*([1]skoly!N$4:N$782))</f>
        <v>9</v>
      </c>
      <c r="F64" s="95">
        <f t="array" ref="F64">SUM(([1]skoly!$C$4:$C$782=$C64)*([1]skoly!O$4:O$782))</f>
        <v>1</v>
      </c>
      <c r="G64" s="96">
        <f t="shared" si="0"/>
        <v>10</v>
      </c>
      <c r="H64" s="97">
        <f t="array" ref="H64">SUM(([1]skoly!$C$4:$C$782=zriadovatel!C64)*([1]skoly!$U$4:$U$782))</f>
        <v>9806</v>
      </c>
      <c r="I64" s="98">
        <f t="array" ref="I64">SUM(([1]skoly!$C$4:$C$782=zriadovatel!C64)*([1]skoly!$X$4:$X$782))</f>
        <v>0</v>
      </c>
      <c r="J64" s="99">
        <f t="shared" si="1"/>
        <v>9806</v>
      </c>
    </row>
    <row r="65" spans="1:10" x14ac:dyDescent="0.25">
      <c r="A65" s="101" t="s">
        <v>20</v>
      </c>
      <c r="B65" s="102" t="s">
        <v>180</v>
      </c>
      <c r="C65" s="102" t="s">
        <v>468</v>
      </c>
      <c r="D65" s="103" t="s">
        <v>469</v>
      </c>
      <c r="E65" s="100">
        <f t="array" ref="E65">SUM(([1]skoly!$C$4:$C$782=$C65)*([1]skoly!N$4:N$782))</f>
        <v>31.6</v>
      </c>
      <c r="F65" s="95">
        <f t="array" ref="F65">SUM(([1]skoly!$C$4:$C$782=$C65)*([1]skoly!O$4:O$782))</f>
        <v>1.7</v>
      </c>
      <c r="G65" s="96">
        <f t="shared" si="0"/>
        <v>33.300000000000004</v>
      </c>
      <c r="H65" s="97">
        <f t="array" ref="H65">SUM(([1]skoly!$C$4:$C$782=zriadovatel!C65)*([1]skoly!$U$4:$U$782))</f>
        <v>32655</v>
      </c>
      <c r="I65" s="98">
        <f t="array" ref="I65">SUM(([1]skoly!$C$4:$C$782=zriadovatel!C65)*([1]skoly!$X$4:$X$782))</f>
        <v>0</v>
      </c>
      <c r="J65" s="99">
        <f t="shared" si="1"/>
        <v>32655</v>
      </c>
    </row>
    <row r="66" spans="1:10" x14ac:dyDescent="0.25">
      <c r="A66" s="101" t="s">
        <v>20</v>
      </c>
      <c r="B66" s="102" t="s">
        <v>180</v>
      </c>
      <c r="C66" s="102" t="s">
        <v>472</v>
      </c>
      <c r="D66" s="103" t="s">
        <v>473</v>
      </c>
      <c r="E66" s="100">
        <f t="array" ref="E66">SUM(([1]skoly!$C$4:$C$782=$C66)*([1]skoly!N$4:N$782))</f>
        <v>38.9</v>
      </c>
      <c r="F66" s="95">
        <f t="array" ref="F66">SUM(([1]skoly!$C$4:$C$782=$C66)*([1]skoly!O$4:O$782))</f>
        <v>1.6</v>
      </c>
      <c r="G66" s="96">
        <f t="shared" si="0"/>
        <v>40.5</v>
      </c>
      <c r="H66" s="97">
        <f t="array" ref="H66">SUM(([1]skoly!$C$4:$C$782=zriadovatel!C66)*([1]skoly!$U$4:$U$782))</f>
        <v>39716</v>
      </c>
      <c r="I66" s="98">
        <f t="array" ref="I66">SUM(([1]skoly!$C$4:$C$782=zriadovatel!C66)*([1]skoly!$X$4:$X$782))</f>
        <v>0</v>
      </c>
      <c r="J66" s="99">
        <f t="shared" si="1"/>
        <v>39716</v>
      </c>
    </row>
    <row r="67" spans="1:10" x14ac:dyDescent="0.25">
      <c r="A67" s="101" t="s">
        <v>20</v>
      </c>
      <c r="B67" s="102" t="s">
        <v>180</v>
      </c>
      <c r="C67" s="102" t="s">
        <v>476</v>
      </c>
      <c r="D67" s="103" t="s">
        <v>477</v>
      </c>
      <c r="E67" s="100">
        <f t="array" ref="E67">SUM(([1]skoly!$C$4:$C$782=$C67)*([1]skoly!N$4:N$782))</f>
        <v>14.5</v>
      </c>
      <c r="F67" s="95">
        <f t="array" ref="F67">SUM(([1]skoly!$C$4:$C$782=$C67)*([1]skoly!O$4:O$782))</f>
        <v>0</v>
      </c>
      <c r="G67" s="96">
        <f t="shared" si="0"/>
        <v>14.5</v>
      </c>
      <c r="H67" s="97">
        <f t="array" ref="H67">SUM(([1]skoly!$C$4:$C$782=zriadovatel!C67)*([1]skoly!$U$4:$U$782))</f>
        <v>14219</v>
      </c>
      <c r="I67" s="98">
        <f t="array" ref="I67">SUM(([1]skoly!$C$4:$C$782=zriadovatel!C67)*([1]skoly!$X$4:$X$782))</f>
        <v>0</v>
      </c>
      <c r="J67" s="99">
        <f t="shared" si="1"/>
        <v>14219</v>
      </c>
    </row>
    <row r="68" spans="1:10" x14ac:dyDescent="0.25">
      <c r="A68" s="101" t="s">
        <v>20</v>
      </c>
      <c r="B68" s="102" t="s">
        <v>180</v>
      </c>
      <c r="C68" s="102" t="s">
        <v>480</v>
      </c>
      <c r="D68" s="103" t="s">
        <v>481</v>
      </c>
      <c r="E68" s="100">
        <f t="array" ref="E68">SUM(([1]skoly!$C$4:$C$782=$C68)*([1]skoly!N$4:N$782))</f>
        <v>19.7</v>
      </c>
      <c r="F68" s="95">
        <f t="array" ref="F68">SUM(([1]skoly!$C$4:$C$782=$C68)*([1]skoly!O$4:O$782))</f>
        <v>0</v>
      </c>
      <c r="G68" s="96">
        <f t="shared" si="0"/>
        <v>19.7</v>
      </c>
      <c r="H68" s="97">
        <f t="array" ref="H68">SUM(([1]skoly!$C$4:$C$782=zriadovatel!C68)*([1]skoly!$U$4:$U$782))</f>
        <v>19319</v>
      </c>
      <c r="I68" s="98">
        <f t="array" ref="I68">SUM(([1]skoly!$C$4:$C$782=zriadovatel!C68)*([1]skoly!$X$4:$X$782))</f>
        <v>0</v>
      </c>
      <c r="J68" s="99">
        <f t="shared" si="1"/>
        <v>19319</v>
      </c>
    </row>
    <row r="69" spans="1:10" x14ac:dyDescent="0.25">
      <c r="A69" s="101" t="s">
        <v>20</v>
      </c>
      <c r="B69" s="102" t="s">
        <v>180</v>
      </c>
      <c r="C69" s="102" t="s">
        <v>484</v>
      </c>
      <c r="D69" s="103" t="s">
        <v>485</v>
      </c>
      <c r="E69" s="100">
        <f t="array" ref="E69">SUM(([1]skoly!$C$4:$C$782=$C69)*([1]skoly!N$4:N$782))</f>
        <v>2</v>
      </c>
      <c r="F69" s="95">
        <f t="array" ref="F69">SUM(([1]skoly!$C$4:$C$782=$C69)*([1]skoly!O$4:O$782))</f>
        <v>0</v>
      </c>
      <c r="G69" s="96">
        <f t="shared" ref="G69:G132" si="2">E69+F69</f>
        <v>2</v>
      </c>
      <c r="H69" s="97">
        <f t="array" ref="H69">SUM(([1]skoly!$C$4:$C$782=zriadovatel!C69)*([1]skoly!$U$4:$U$782))</f>
        <v>1961</v>
      </c>
      <c r="I69" s="98">
        <f t="array" ref="I69">SUM(([1]skoly!$C$4:$C$782=zriadovatel!C69)*([1]skoly!$X$4:$X$782))</f>
        <v>0</v>
      </c>
      <c r="J69" s="99">
        <f t="shared" si="1"/>
        <v>1961</v>
      </c>
    </row>
    <row r="70" spans="1:10" x14ac:dyDescent="0.25">
      <c r="A70" s="101" t="s">
        <v>20</v>
      </c>
      <c r="B70" s="102" t="s">
        <v>180</v>
      </c>
      <c r="C70" s="102" t="s">
        <v>488</v>
      </c>
      <c r="D70" s="103" t="s">
        <v>489</v>
      </c>
      <c r="E70" s="100">
        <f t="array" ref="E70">SUM(([1]skoly!$C$4:$C$782=$C70)*([1]skoly!N$4:N$782))</f>
        <v>25.5</v>
      </c>
      <c r="F70" s="95">
        <f t="array" ref="F70">SUM(([1]skoly!$C$4:$C$782=$C70)*([1]skoly!O$4:O$782))</f>
        <v>0</v>
      </c>
      <c r="G70" s="96">
        <f t="shared" si="2"/>
        <v>25.5</v>
      </c>
      <c r="H70" s="97">
        <f t="array" ref="H70">SUM(([1]skoly!$C$4:$C$782=zriadovatel!C70)*([1]skoly!$U$4:$U$782))</f>
        <v>25006</v>
      </c>
      <c r="I70" s="98">
        <f t="array" ref="I70">SUM(([1]skoly!$C$4:$C$782=zriadovatel!C70)*([1]skoly!$X$4:$X$782))</f>
        <v>0</v>
      </c>
      <c r="J70" s="99">
        <f t="shared" ref="J70:J133" si="3">H70+I70</f>
        <v>25006</v>
      </c>
    </row>
    <row r="71" spans="1:10" x14ac:dyDescent="0.25">
      <c r="A71" s="101" t="s">
        <v>20</v>
      </c>
      <c r="B71" s="102" t="s">
        <v>180</v>
      </c>
      <c r="C71" s="102" t="s">
        <v>492</v>
      </c>
      <c r="D71" s="103" t="s">
        <v>493</v>
      </c>
      <c r="E71" s="100">
        <f t="array" ref="E71">SUM(([1]skoly!$C$4:$C$782=$C71)*([1]skoly!N$4:N$782))</f>
        <v>27.2</v>
      </c>
      <c r="F71" s="95">
        <f t="array" ref="F71">SUM(([1]skoly!$C$4:$C$782=$C71)*([1]skoly!O$4:O$782))</f>
        <v>0</v>
      </c>
      <c r="G71" s="96">
        <f t="shared" si="2"/>
        <v>27.2</v>
      </c>
      <c r="H71" s="97">
        <f t="array" ref="H71">SUM(([1]skoly!$C$4:$C$782=zriadovatel!C71)*([1]skoly!$U$4:$U$782))</f>
        <v>26674</v>
      </c>
      <c r="I71" s="98">
        <f t="array" ref="I71">SUM(([1]skoly!$C$4:$C$782=zriadovatel!C71)*([1]skoly!$X$4:$X$782))</f>
        <v>0</v>
      </c>
      <c r="J71" s="99">
        <f t="shared" si="3"/>
        <v>26674</v>
      </c>
    </row>
    <row r="72" spans="1:10" x14ac:dyDescent="0.25">
      <c r="A72" s="101" t="s">
        <v>20</v>
      </c>
      <c r="B72" s="102" t="s">
        <v>180</v>
      </c>
      <c r="C72" s="102" t="s">
        <v>497</v>
      </c>
      <c r="D72" s="103" t="s">
        <v>498</v>
      </c>
      <c r="E72" s="100">
        <f t="array" ref="E72">SUM(([1]skoly!$C$4:$C$782=$C72)*([1]skoly!N$4:N$782))</f>
        <v>48.3</v>
      </c>
      <c r="F72" s="95">
        <f t="array" ref="F72">SUM(([1]skoly!$C$4:$C$782=$C72)*([1]skoly!O$4:O$782))</f>
        <v>0</v>
      </c>
      <c r="G72" s="96">
        <f t="shared" si="2"/>
        <v>48.3</v>
      </c>
      <c r="H72" s="97">
        <f t="array" ref="H72">SUM(([1]skoly!$C$4:$C$782=zriadovatel!C72)*([1]skoly!$U$4:$U$782))</f>
        <v>47365</v>
      </c>
      <c r="I72" s="98">
        <f t="array" ref="I72">SUM(([1]skoly!$C$4:$C$782=zriadovatel!C72)*([1]skoly!$X$4:$X$782))</f>
        <v>0</v>
      </c>
      <c r="J72" s="99">
        <f t="shared" si="3"/>
        <v>47365</v>
      </c>
    </row>
    <row r="73" spans="1:10" x14ac:dyDescent="0.25">
      <c r="A73" s="101" t="s">
        <v>20</v>
      </c>
      <c r="B73" s="102" t="s">
        <v>180</v>
      </c>
      <c r="C73" s="102" t="s">
        <v>503</v>
      </c>
      <c r="D73" s="103" t="s">
        <v>504</v>
      </c>
      <c r="E73" s="100">
        <f t="array" ref="E73">SUM(([1]skoly!$C$4:$C$782=$C73)*([1]skoly!N$4:N$782))</f>
        <v>399</v>
      </c>
      <c r="F73" s="95">
        <f t="array" ref="F73">SUM(([1]skoly!$C$4:$C$782=$C73)*([1]skoly!O$4:O$782))</f>
        <v>12.3</v>
      </c>
      <c r="G73" s="96">
        <f t="shared" si="2"/>
        <v>411.3</v>
      </c>
      <c r="H73" s="97">
        <f t="array" ref="H73">SUM(([1]skoly!$C$4:$C$782=zriadovatel!C73)*([1]skoly!$U$4:$U$782))</f>
        <v>873897</v>
      </c>
      <c r="I73" s="98">
        <f t="array" ref="I73">SUM(([1]skoly!$C$4:$C$782=zriadovatel!C73)*([1]skoly!$X$4:$X$782))</f>
        <v>0</v>
      </c>
      <c r="J73" s="99">
        <f t="shared" si="3"/>
        <v>873897</v>
      </c>
    </row>
    <row r="74" spans="1:10" x14ac:dyDescent="0.25">
      <c r="A74" s="101" t="s">
        <v>20</v>
      </c>
      <c r="B74" s="102" t="s">
        <v>180</v>
      </c>
      <c r="C74" s="102" t="s">
        <v>518</v>
      </c>
      <c r="D74" s="103" t="s">
        <v>519</v>
      </c>
      <c r="E74" s="100">
        <f t="array" ref="E74">SUM(([1]skoly!$C$4:$C$782=$C74)*([1]skoly!N$4:N$782))</f>
        <v>190.6</v>
      </c>
      <c r="F74" s="95">
        <f t="array" ref="F74">SUM(([1]skoly!$C$4:$C$782=$C74)*([1]skoly!O$4:O$782))</f>
        <v>8.1</v>
      </c>
      <c r="G74" s="96">
        <f t="shared" si="2"/>
        <v>198.7</v>
      </c>
      <c r="H74" s="97">
        <f t="array" ref="H74">SUM(([1]skoly!$C$4:$C$782=zriadovatel!C74)*([1]skoly!$U$4:$U$782))</f>
        <v>422182</v>
      </c>
      <c r="I74" s="98">
        <f t="array" ref="I74">SUM(([1]skoly!$C$4:$C$782=zriadovatel!C74)*([1]skoly!$X$4:$X$782))</f>
        <v>0</v>
      </c>
      <c r="J74" s="99">
        <f t="shared" si="3"/>
        <v>422182</v>
      </c>
    </row>
    <row r="75" spans="1:10" x14ac:dyDescent="0.25">
      <c r="A75" s="101" t="s">
        <v>20</v>
      </c>
      <c r="B75" s="102" t="s">
        <v>180</v>
      </c>
      <c r="C75" s="102" t="s">
        <v>528</v>
      </c>
      <c r="D75" s="103" t="s">
        <v>529</v>
      </c>
      <c r="E75" s="100">
        <f t="array" ref="E75">SUM(([1]skoly!$C$4:$C$782=$C75)*([1]skoly!N$4:N$782))</f>
        <v>645.60000000000014</v>
      </c>
      <c r="F75" s="95">
        <f t="array" ref="F75">SUM(([1]skoly!$C$4:$C$782=$C75)*([1]skoly!O$4:O$782))</f>
        <v>21</v>
      </c>
      <c r="G75" s="96">
        <f t="shared" si="2"/>
        <v>666.60000000000014</v>
      </c>
      <c r="H75" s="97">
        <f t="array" ref="H75">SUM(([1]skoly!$C$4:$C$782=zriadovatel!C75)*([1]skoly!$U$4:$U$782))</f>
        <v>1416339</v>
      </c>
      <c r="I75" s="98">
        <f t="array" ref="I75">SUM(([1]skoly!$C$4:$C$782=zriadovatel!C75)*([1]skoly!$X$4:$X$782))</f>
        <v>0</v>
      </c>
      <c r="J75" s="99">
        <f t="shared" si="3"/>
        <v>1416339</v>
      </c>
    </row>
    <row r="76" spans="1:10" x14ac:dyDescent="0.25">
      <c r="A76" s="101" t="s">
        <v>20</v>
      </c>
      <c r="B76" s="102" t="s">
        <v>180</v>
      </c>
      <c r="C76" s="102" t="s">
        <v>553</v>
      </c>
      <c r="D76" s="103" t="s">
        <v>554</v>
      </c>
      <c r="E76" s="100">
        <f t="array" ref="E76">SUM(([1]skoly!$C$4:$C$782=$C76)*([1]skoly!N$4:N$782))</f>
        <v>210.20000000000002</v>
      </c>
      <c r="F76" s="95">
        <f t="array" ref="F76">SUM(([1]skoly!$C$4:$C$782=$C76)*([1]skoly!O$4:O$782))</f>
        <v>7.8</v>
      </c>
      <c r="G76" s="96">
        <f t="shared" si="2"/>
        <v>218.00000000000003</v>
      </c>
      <c r="H76" s="97">
        <f t="array" ref="H76">SUM(([1]skoly!$C$4:$C$782=zriadovatel!C76)*([1]skoly!$U$4:$U$782))</f>
        <v>463189</v>
      </c>
      <c r="I76" s="98">
        <f t="array" ref="I76">SUM(([1]skoly!$C$4:$C$782=zriadovatel!C76)*([1]skoly!$X$4:$X$782))</f>
        <v>0</v>
      </c>
      <c r="J76" s="99">
        <f t="shared" si="3"/>
        <v>463189</v>
      </c>
    </row>
    <row r="77" spans="1:10" x14ac:dyDescent="0.25">
      <c r="A77" s="101" t="s">
        <v>20</v>
      </c>
      <c r="B77" s="102" t="s">
        <v>180</v>
      </c>
      <c r="C77" s="102" t="s">
        <v>562</v>
      </c>
      <c r="D77" s="103" t="s">
        <v>563</v>
      </c>
      <c r="E77" s="100">
        <f t="array" ref="E77">SUM(([1]skoly!$C$4:$C$782=$C77)*([1]skoly!N$4:N$782))</f>
        <v>414.20000000000005</v>
      </c>
      <c r="F77" s="95">
        <f t="array" ref="F77">SUM(([1]skoly!$C$4:$C$782=$C77)*([1]skoly!O$4:O$782))</f>
        <v>16.2</v>
      </c>
      <c r="G77" s="96">
        <f t="shared" si="2"/>
        <v>430.40000000000003</v>
      </c>
      <c r="H77" s="97">
        <f t="array" ref="H77">SUM(([1]skoly!$C$4:$C$782=zriadovatel!C77)*([1]skoly!$U$4:$U$782))</f>
        <v>914481</v>
      </c>
      <c r="I77" s="98">
        <f t="array" ref="I77">SUM(([1]skoly!$C$4:$C$782=zriadovatel!C77)*([1]skoly!$X$4:$X$782))</f>
        <v>0</v>
      </c>
      <c r="J77" s="99">
        <f t="shared" si="3"/>
        <v>914481</v>
      </c>
    </row>
    <row r="78" spans="1:10" x14ac:dyDescent="0.25">
      <c r="A78" s="101" t="s">
        <v>20</v>
      </c>
      <c r="B78" s="102" t="s">
        <v>180</v>
      </c>
      <c r="C78" s="102" t="s">
        <v>572</v>
      </c>
      <c r="D78" s="103" t="s">
        <v>573</v>
      </c>
      <c r="E78" s="100">
        <f t="array" ref="E78">SUM(([1]skoly!$C$4:$C$782=$C78)*([1]skoly!N$4:N$782))</f>
        <v>234</v>
      </c>
      <c r="F78" s="95">
        <f t="array" ref="F78">SUM(([1]skoly!$C$4:$C$782=$C78)*([1]skoly!O$4:O$782))</f>
        <v>15.3</v>
      </c>
      <c r="G78" s="96">
        <f t="shared" si="2"/>
        <v>249.3</v>
      </c>
      <c r="H78" s="97">
        <f t="array" ref="H78">SUM(([1]skoly!$C$4:$C$782=zriadovatel!C78)*([1]skoly!$U$4:$U$782))</f>
        <v>529692</v>
      </c>
      <c r="I78" s="98">
        <f t="array" ref="I78">SUM(([1]skoly!$C$4:$C$782=zriadovatel!C78)*([1]skoly!$X$4:$X$782))</f>
        <v>0</v>
      </c>
      <c r="J78" s="99">
        <f t="shared" si="3"/>
        <v>529692</v>
      </c>
    </row>
    <row r="79" spans="1:10" x14ac:dyDescent="0.25">
      <c r="A79" s="101" t="s">
        <v>20</v>
      </c>
      <c r="B79" s="102" t="s">
        <v>180</v>
      </c>
      <c r="C79" s="102" t="s">
        <v>586</v>
      </c>
      <c r="D79" s="103" t="s">
        <v>587</v>
      </c>
      <c r="E79" s="100">
        <f t="array" ref="E79">SUM(([1]skoly!$C$4:$C$782=$C79)*([1]skoly!N$4:N$782))</f>
        <v>56.6</v>
      </c>
      <c r="F79" s="95">
        <f t="array" ref="F79">SUM(([1]skoly!$C$4:$C$782=$C79)*([1]skoly!O$4:O$782))</f>
        <v>1</v>
      </c>
      <c r="G79" s="96">
        <f t="shared" si="2"/>
        <v>57.6</v>
      </c>
      <c r="H79" s="97">
        <f t="array" ref="H79">SUM(([1]skoly!$C$4:$C$782=zriadovatel!C79)*([1]skoly!$U$4:$U$782))</f>
        <v>122384</v>
      </c>
      <c r="I79" s="98">
        <f t="array" ref="I79">SUM(([1]skoly!$C$4:$C$782=zriadovatel!C79)*([1]skoly!$X$4:$X$782))</f>
        <v>0</v>
      </c>
      <c r="J79" s="99">
        <f t="shared" si="3"/>
        <v>122384</v>
      </c>
    </row>
    <row r="80" spans="1:10" x14ac:dyDescent="0.25">
      <c r="A80" s="101" t="s">
        <v>20</v>
      </c>
      <c r="B80" s="102" t="s">
        <v>180</v>
      </c>
      <c r="C80" s="102" t="s">
        <v>592</v>
      </c>
      <c r="D80" s="103" t="s">
        <v>593</v>
      </c>
      <c r="E80" s="100">
        <f t="array" ref="E80">SUM(([1]skoly!$C$4:$C$782=$C80)*([1]skoly!N$4:N$782))</f>
        <v>174</v>
      </c>
      <c r="F80" s="95">
        <f t="array" ref="F80">SUM(([1]skoly!$C$4:$C$782=$C80)*([1]skoly!O$4:O$782))</f>
        <v>6.3</v>
      </c>
      <c r="G80" s="96">
        <f t="shared" si="2"/>
        <v>180.3</v>
      </c>
      <c r="H80" s="97">
        <f t="array" ref="H80">SUM(([1]skoly!$C$4:$C$782=zriadovatel!C80)*([1]skoly!$U$4:$U$782))</f>
        <v>383087</v>
      </c>
      <c r="I80" s="98">
        <f t="array" ref="I80">SUM(([1]skoly!$C$4:$C$782=zriadovatel!C80)*([1]skoly!$X$4:$X$782))</f>
        <v>0</v>
      </c>
      <c r="J80" s="99">
        <f t="shared" si="3"/>
        <v>383087</v>
      </c>
    </row>
    <row r="81" spans="1:10" x14ac:dyDescent="0.25">
      <c r="A81" s="101" t="s">
        <v>20</v>
      </c>
      <c r="B81" s="102" t="s">
        <v>180</v>
      </c>
      <c r="C81" s="102" t="s">
        <v>599</v>
      </c>
      <c r="D81" s="103" t="s">
        <v>600</v>
      </c>
      <c r="E81" s="100">
        <f t="array" ref="E81">SUM(([1]skoly!$C$4:$C$782=$C81)*([1]skoly!N$4:N$782))</f>
        <v>264.3</v>
      </c>
      <c r="F81" s="95">
        <f t="array" ref="F81">SUM(([1]skoly!$C$4:$C$782=$C81)*([1]skoly!O$4:O$782))</f>
        <v>10.5</v>
      </c>
      <c r="G81" s="96">
        <f t="shared" si="2"/>
        <v>274.8</v>
      </c>
      <c r="H81" s="97">
        <f t="array" ref="H81">SUM(([1]skoly!$C$4:$C$782=zriadovatel!C81)*([1]skoly!$U$4:$U$782))</f>
        <v>583873</v>
      </c>
      <c r="I81" s="98">
        <f t="array" ref="I81">SUM(([1]skoly!$C$4:$C$782=zriadovatel!C81)*([1]skoly!$X$4:$X$782))</f>
        <v>0</v>
      </c>
      <c r="J81" s="99">
        <f t="shared" si="3"/>
        <v>583873</v>
      </c>
    </row>
    <row r="82" spans="1:10" x14ac:dyDescent="0.25">
      <c r="A82" s="101" t="s">
        <v>20</v>
      </c>
      <c r="B82" s="102" t="s">
        <v>180</v>
      </c>
      <c r="C82" s="102" t="s">
        <v>606</v>
      </c>
      <c r="D82" s="103" t="s">
        <v>607</v>
      </c>
      <c r="E82" s="100">
        <f t="array" ref="E82">SUM(([1]skoly!$C$4:$C$782=$C82)*([1]skoly!N$4:N$782))</f>
        <v>261.89999999999998</v>
      </c>
      <c r="F82" s="95">
        <f t="array" ref="F82">SUM(([1]skoly!$C$4:$C$782=$C82)*([1]skoly!O$4:O$782))</f>
        <v>5</v>
      </c>
      <c r="G82" s="96">
        <f t="shared" si="2"/>
        <v>266.89999999999998</v>
      </c>
      <c r="H82" s="97">
        <f t="array" ref="H82">SUM(([1]skoly!$C$4:$C$782=zriadovatel!C82)*([1]skoly!$U$4:$U$782))</f>
        <v>567088</v>
      </c>
      <c r="I82" s="98">
        <f t="array" ref="I82">SUM(([1]skoly!$C$4:$C$782=zriadovatel!C82)*([1]skoly!$X$4:$X$782))</f>
        <v>0</v>
      </c>
      <c r="J82" s="99">
        <f t="shared" si="3"/>
        <v>567088</v>
      </c>
    </row>
    <row r="83" spans="1:10" x14ac:dyDescent="0.25">
      <c r="A83" s="101" t="s">
        <v>20</v>
      </c>
      <c r="B83" s="102" t="s">
        <v>180</v>
      </c>
      <c r="C83" s="102" t="s">
        <v>613</v>
      </c>
      <c r="D83" s="103" t="s">
        <v>614</v>
      </c>
      <c r="E83" s="100">
        <f t="array" ref="E83">SUM(([1]skoly!$C$4:$C$782=$C83)*([1]skoly!N$4:N$782))</f>
        <v>7</v>
      </c>
      <c r="F83" s="95">
        <f t="array" ref="F83">SUM(([1]skoly!$C$4:$C$782=$C83)*([1]skoly!O$4:O$782))</f>
        <v>1</v>
      </c>
      <c r="G83" s="96">
        <f t="shared" si="2"/>
        <v>8</v>
      </c>
      <c r="H83" s="97">
        <f t="array" ref="H83">SUM(([1]skoly!$C$4:$C$782=zriadovatel!C83)*([1]skoly!$U$4:$U$782))</f>
        <v>16998</v>
      </c>
      <c r="I83" s="98">
        <f t="array" ref="I83">SUM(([1]skoly!$C$4:$C$782=zriadovatel!C83)*([1]skoly!$X$4:$X$782))</f>
        <v>0</v>
      </c>
      <c r="J83" s="99">
        <f t="shared" si="3"/>
        <v>16998</v>
      </c>
    </row>
    <row r="84" spans="1:10" x14ac:dyDescent="0.25">
      <c r="A84" s="101" t="s">
        <v>20</v>
      </c>
      <c r="B84" s="102" t="s">
        <v>180</v>
      </c>
      <c r="C84" s="102" t="s">
        <v>617</v>
      </c>
      <c r="D84" s="103" t="s">
        <v>618</v>
      </c>
      <c r="E84" s="100">
        <f t="array" ref="E84">SUM(([1]skoly!$C$4:$C$782=$C84)*([1]skoly!N$4:N$782))</f>
        <v>71.900000000000006</v>
      </c>
      <c r="F84" s="95">
        <f t="array" ref="F84">SUM(([1]skoly!$C$4:$C$782=$C84)*([1]skoly!O$4:O$782))</f>
        <v>5</v>
      </c>
      <c r="G84" s="96">
        <f t="shared" si="2"/>
        <v>76.900000000000006</v>
      </c>
      <c r="H84" s="97">
        <f t="array" ref="H84">SUM(([1]skoly!$C$4:$C$782=zriadovatel!C84)*([1]skoly!$U$4:$U$782))</f>
        <v>163391</v>
      </c>
      <c r="I84" s="98">
        <f t="array" ref="I84">SUM(([1]skoly!$C$4:$C$782=zriadovatel!C84)*([1]skoly!$X$4:$X$782))</f>
        <v>0</v>
      </c>
      <c r="J84" s="99">
        <f t="shared" si="3"/>
        <v>163391</v>
      </c>
    </row>
    <row r="85" spans="1:10" x14ac:dyDescent="0.25">
      <c r="A85" s="101" t="s">
        <v>20</v>
      </c>
      <c r="B85" s="102" t="s">
        <v>180</v>
      </c>
      <c r="C85" s="102" t="s">
        <v>622</v>
      </c>
      <c r="D85" s="103" t="s">
        <v>623</v>
      </c>
      <c r="E85" s="100">
        <f t="array" ref="E85">SUM(([1]skoly!$C$4:$C$782=$C85)*([1]skoly!N$4:N$782))</f>
        <v>74</v>
      </c>
      <c r="F85" s="95">
        <f t="array" ref="F85">SUM(([1]skoly!$C$4:$C$782=$C85)*([1]skoly!O$4:O$782))</f>
        <v>1</v>
      </c>
      <c r="G85" s="96">
        <f t="shared" si="2"/>
        <v>75</v>
      </c>
      <c r="H85" s="97">
        <f t="array" ref="H85">SUM(([1]skoly!$C$4:$C$782=zriadovatel!C85)*([1]skoly!$U$4:$U$782))</f>
        <v>159354</v>
      </c>
      <c r="I85" s="98">
        <f t="array" ref="I85">SUM(([1]skoly!$C$4:$C$782=zriadovatel!C85)*([1]skoly!$X$4:$X$782))</f>
        <v>0</v>
      </c>
      <c r="J85" s="99">
        <f t="shared" si="3"/>
        <v>159354</v>
      </c>
    </row>
    <row r="86" spans="1:10" x14ac:dyDescent="0.25">
      <c r="A86" s="101" t="s">
        <v>20</v>
      </c>
      <c r="B86" s="102" t="s">
        <v>180</v>
      </c>
      <c r="C86" s="102" t="s">
        <v>625</v>
      </c>
      <c r="D86" s="103" t="s">
        <v>626</v>
      </c>
      <c r="E86" s="100">
        <f t="array" ref="E86">SUM(([1]skoly!$C$4:$C$782=$C86)*([1]skoly!N$4:N$782))</f>
        <v>11</v>
      </c>
      <c r="F86" s="95">
        <f t="array" ref="F86">SUM(([1]skoly!$C$4:$C$782=$C86)*([1]skoly!O$4:O$782))</f>
        <v>0</v>
      </c>
      <c r="G86" s="96">
        <f t="shared" si="2"/>
        <v>11</v>
      </c>
      <c r="H86" s="97">
        <f t="array" ref="H86">SUM(([1]skoly!$C$4:$C$782=zriadovatel!C86)*([1]skoly!$U$4:$U$782))</f>
        <v>23372</v>
      </c>
      <c r="I86" s="98">
        <f t="array" ref="I86">SUM(([1]skoly!$C$4:$C$782=zriadovatel!C86)*([1]skoly!$X$4:$X$782))</f>
        <v>0</v>
      </c>
      <c r="J86" s="99">
        <f t="shared" si="3"/>
        <v>23372</v>
      </c>
    </row>
    <row r="87" spans="1:10" x14ac:dyDescent="0.25">
      <c r="A87" s="101" t="s">
        <v>20</v>
      </c>
      <c r="B87" s="102" t="s">
        <v>180</v>
      </c>
      <c r="C87" s="102" t="s">
        <v>629</v>
      </c>
      <c r="D87" s="103" t="s">
        <v>630</v>
      </c>
      <c r="E87" s="100">
        <f t="array" ref="E87">SUM(([1]skoly!$C$4:$C$782=$C87)*([1]skoly!N$4:N$782))</f>
        <v>40.9</v>
      </c>
      <c r="F87" s="95">
        <f t="array" ref="F87">SUM(([1]skoly!$C$4:$C$782=$C87)*([1]skoly!O$4:O$782))</f>
        <v>2</v>
      </c>
      <c r="G87" s="96">
        <f t="shared" si="2"/>
        <v>42.9</v>
      </c>
      <c r="H87" s="97">
        <f t="array" ref="H87">SUM(([1]skoly!$C$4:$C$782=zriadovatel!C87)*([1]skoly!$U$4:$U$782))</f>
        <v>91150</v>
      </c>
      <c r="I87" s="98">
        <f t="array" ref="I87">SUM(([1]skoly!$C$4:$C$782=zriadovatel!C87)*([1]skoly!$X$4:$X$782))</f>
        <v>0</v>
      </c>
      <c r="J87" s="99">
        <f t="shared" si="3"/>
        <v>91150</v>
      </c>
    </row>
    <row r="88" spans="1:10" x14ac:dyDescent="0.25">
      <c r="A88" s="101" t="s">
        <v>20</v>
      </c>
      <c r="B88" s="102" t="s">
        <v>180</v>
      </c>
      <c r="C88" s="102" t="s">
        <v>633</v>
      </c>
      <c r="D88" s="103" t="s">
        <v>634</v>
      </c>
      <c r="E88" s="100">
        <f t="array" ref="E88">SUM(([1]skoly!$C$4:$C$782=$C88)*([1]skoly!N$4:N$782))</f>
        <v>850.2</v>
      </c>
      <c r="F88" s="95">
        <f t="array" ref="F88">SUM(([1]skoly!$C$4:$C$782=$C88)*([1]skoly!O$4:O$782))</f>
        <v>39.900000000000006</v>
      </c>
      <c r="G88" s="96">
        <f t="shared" si="2"/>
        <v>890.1</v>
      </c>
      <c r="H88" s="97">
        <f t="array" ref="H88">SUM(([1]skoly!$C$4:$C$782=zriadovatel!C88)*([1]skoly!$U$4:$U$782))</f>
        <v>1891214</v>
      </c>
      <c r="I88" s="98">
        <f t="array" ref="I88">SUM(([1]skoly!$C$4:$C$782=zriadovatel!C88)*([1]skoly!$X$4:$X$782))</f>
        <v>0</v>
      </c>
      <c r="J88" s="99">
        <f t="shared" si="3"/>
        <v>1891214</v>
      </c>
    </row>
    <row r="89" spans="1:10" x14ac:dyDescent="0.25">
      <c r="A89" s="101" t="s">
        <v>20</v>
      </c>
      <c r="B89" s="102" t="s">
        <v>180</v>
      </c>
      <c r="C89" s="102" t="s">
        <v>647</v>
      </c>
      <c r="D89" s="103" t="s">
        <v>648</v>
      </c>
      <c r="E89" s="100">
        <f t="array" ref="E89">SUM(([1]skoly!$C$4:$C$782=$C89)*([1]skoly!N$4:N$782))</f>
        <v>40.5</v>
      </c>
      <c r="F89" s="95">
        <f t="array" ref="F89">SUM(([1]skoly!$C$4:$C$782=$C89)*([1]skoly!O$4:O$782))</f>
        <v>3.3</v>
      </c>
      <c r="G89" s="96">
        <f t="shared" si="2"/>
        <v>43.8</v>
      </c>
      <c r="H89" s="97">
        <f t="array" ref="H89">SUM(([1]skoly!$C$4:$C$782=zriadovatel!C89)*([1]skoly!$U$4:$U$782))</f>
        <v>93063</v>
      </c>
      <c r="I89" s="98">
        <f t="array" ref="I89">SUM(([1]skoly!$C$4:$C$782=zriadovatel!C89)*([1]skoly!$X$4:$X$782))</f>
        <v>0</v>
      </c>
      <c r="J89" s="99">
        <f t="shared" si="3"/>
        <v>93063</v>
      </c>
    </row>
    <row r="90" spans="1:10" x14ac:dyDescent="0.25">
      <c r="A90" s="101" t="s">
        <v>20</v>
      </c>
      <c r="B90" s="102" t="s">
        <v>180</v>
      </c>
      <c r="C90" s="102" t="s">
        <v>651</v>
      </c>
      <c r="D90" s="103" t="s">
        <v>652</v>
      </c>
      <c r="E90" s="100">
        <f t="array" ref="E90">SUM(([1]skoly!$C$4:$C$782=$C90)*([1]skoly!N$4:N$782))</f>
        <v>98.8</v>
      </c>
      <c r="F90" s="95">
        <f t="array" ref="F90">SUM(([1]skoly!$C$4:$C$782=$C90)*([1]skoly!O$4:O$782))</f>
        <v>3</v>
      </c>
      <c r="G90" s="96">
        <f t="shared" si="2"/>
        <v>101.8</v>
      </c>
      <c r="H90" s="97">
        <f t="array" ref="H90">SUM(([1]skoly!$C$4:$C$782=zriadovatel!C90)*([1]skoly!$U$4:$U$782))</f>
        <v>99829</v>
      </c>
      <c r="I90" s="98">
        <f t="array" ref="I90">SUM(([1]skoly!$C$4:$C$782=zriadovatel!C90)*([1]skoly!$X$4:$X$782))</f>
        <v>0</v>
      </c>
      <c r="J90" s="99">
        <f t="shared" si="3"/>
        <v>99829</v>
      </c>
    </row>
    <row r="91" spans="1:10" x14ac:dyDescent="0.25">
      <c r="A91" s="101" t="s">
        <v>20</v>
      </c>
      <c r="B91" s="102" t="s">
        <v>180</v>
      </c>
      <c r="C91" s="102" t="s">
        <v>656</v>
      </c>
      <c r="D91" s="103" t="s">
        <v>657</v>
      </c>
      <c r="E91" s="100">
        <f t="array" ref="E91">SUM(([1]skoly!$C$4:$C$782=$C91)*([1]skoly!N$4:N$782))</f>
        <v>7.2</v>
      </c>
      <c r="F91" s="95">
        <f t="array" ref="F91">SUM(([1]skoly!$C$4:$C$782=$C91)*([1]skoly!O$4:O$782))</f>
        <v>0</v>
      </c>
      <c r="G91" s="96">
        <f t="shared" si="2"/>
        <v>7.2</v>
      </c>
      <c r="H91" s="97">
        <f t="array" ref="H91">SUM(([1]skoly!$C$4:$C$782=zriadovatel!C91)*([1]skoly!$U$4:$U$782))</f>
        <v>7061</v>
      </c>
      <c r="I91" s="98">
        <f t="array" ref="I91">SUM(([1]skoly!$C$4:$C$782=zriadovatel!C91)*([1]skoly!$X$4:$X$782))</f>
        <v>0</v>
      </c>
      <c r="J91" s="99">
        <f t="shared" si="3"/>
        <v>7061</v>
      </c>
    </row>
    <row r="92" spans="1:10" x14ac:dyDescent="0.25">
      <c r="A92" s="101" t="s">
        <v>20</v>
      </c>
      <c r="B92" s="102" t="s">
        <v>180</v>
      </c>
      <c r="C92" s="102" t="s">
        <v>660</v>
      </c>
      <c r="D92" s="103" t="s">
        <v>661</v>
      </c>
      <c r="E92" s="100">
        <f t="array" ref="E92">SUM(([1]skoly!$C$4:$C$782=$C92)*([1]skoly!N$4:N$782))</f>
        <v>4</v>
      </c>
      <c r="F92" s="95">
        <f t="array" ref="F92">SUM(([1]skoly!$C$4:$C$782=$C92)*([1]skoly!O$4:O$782))</f>
        <v>0</v>
      </c>
      <c r="G92" s="96">
        <f t="shared" si="2"/>
        <v>4</v>
      </c>
      <c r="H92" s="97">
        <f t="array" ref="H92">SUM(([1]skoly!$C$4:$C$782=zriadovatel!C92)*([1]skoly!$U$4:$U$782))</f>
        <v>3923</v>
      </c>
      <c r="I92" s="98">
        <f t="array" ref="I92">SUM(([1]skoly!$C$4:$C$782=zriadovatel!C92)*([1]skoly!$X$4:$X$782))</f>
        <v>0</v>
      </c>
      <c r="J92" s="99">
        <f t="shared" si="3"/>
        <v>3923</v>
      </c>
    </row>
    <row r="93" spans="1:10" x14ac:dyDescent="0.25">
      <c r="A93" s="101" t="s">
        <v>20</v>
      </c>
      <c r="B93" s="102" t="s">
        <v>180</v>
      </c>
      <c r="C93" s="102" t="s">
        <v>664</v>
      </c>
      <c r="D93" s="103" t="s">
        <v>665</v>
      </c>
      <c r="E93" s="100">
        <f t="array" ref="E93">SUM(([1]skoly!$C$4:$C$782=$C93)*([1]skoly!N$4:N$782))</f>
        <v>11</v>
      </c>
      <c r="F93" s="95">
        <f t="array" ref="F93">SUM(([1]skoly!$C$4:$C$782=$C93)*([1]skoly!O$4:O$782))</f>
        <v>0</v>
      </c>
      <c r="G93" s="96">
        <f t="shared" si="2"/>
        <v>11</v>
      </c>
      <c r="H93" s="97">
        <f t="array" ref="H93">SUM(([1]skoly!$C$4:$C$782=zriadovatel!C93)*([1]skoly!$U$4:$U$782))</f>
        <v>10787</v>
      </c>
      <c r="I93" s="98">
        <f t="array" ref="I93">SUM(([1]skoly!$C$4:$C$782=zriadovatel!C93)*([1]skoly!$X$4:$X$782))</f>
        <v>0</v>
      </c>
      <c r="J93" s="99">
        <f t="shared" si="3"/>
        <v>10787</v>
      </c>
    </row>
    <row r="94" spans="1:10" x14ac:dyDescent="0.25">
      <c r="A94" s="101" t="s">
        <v>20</v>
      </c>
      <c r="B94" s="102" t="s">
        <v>668</v>
      </c>
      <c r="C94" s="102" t="s">
        <v>669</v>
      </c>
      <c r="D94" s="103" t="s">
        <v>670</v>
      </c>
      <c r="E94" s="100">
        <f t="array" ref="E94">SUM(([1]skoly!$C$4:$C$782=$C94)*([1]skoly!N$4:N$782))</f>
        <v>55</v>
      </c>
      <c r="F94" s="95">
        <f t="array" ref="F94">SUM(([1]skoly!$C$4:$C$782=$C94)*([1]skoly!O$4:O$782))</f>
        <v>0.5</v>
      </c>
      <c r="G94" s="96">
        <f t="shared" si="2"/>
        <v>55.5</v>
      </c>
      <c r="H94" s="97">
        <f t="array" ref="H94">SUM(([1]skoly!$C$4:$C$782=zriadovatel!C94)*([1]skoly!$U$4:$U$782))</f>
        <v>62107</v>
      </c>
      <c r="I94" s="98">
        <f t="array" ref="I94">SUM(([1]skoly!$C$4:$C$782=zriadovatel!C94)*([1]skoly!$X$4:$X$782))</f>
        <v>0</v>
      </c>
      <c r="J94" s="99">
        <f t="shared" si="3"/>
        <v>62107</v>
      </c>
    </row>
    <row r="95" spans="1:10" x14ac:dyDescent="0.25">
      <c r="A95" s="101" t="s">
        <v>20</v>
      </c>
      <c r="B95" s="102" t="s">
        <v>668</v>
      </c>
      <c r="C95" s="102" t="s">
        <v>680</v>
      </c>
      <c r="D95" s="103" t="s">
        <v>681</v>
      </c>
      <c r="E95" s="100">
        <f t="array" ref="E95">SUM(([1]skoly!$C$4:$C$782=$C95)*([1]skoly!N$4:N$782))</f>
        <v>137.80000000000001</v>
      </c>
      <c r="F95" s="95">
        <f t="array" ref="F95">SUM(([1]skoly!$C$4:$C$782=$C95)*([1]skoly!O$4:O$782))</f>
        <v>4.0999999999999996</v>
      </c>
      <c r="G95" s="96">
        <f t="shared" si="2"/>
        <v>141.9</v>
      </c>
      <c r="H95" s="97">
        <f t="array" ref="H95">SUM(([1]skoly!$C$4:$C$782=zriadovatel!C95)*([1]skoly!$U$4:$U$782))</f>
        <v>221086</v>
      </c>
      <c r="I95" s="98">
        <f t="array" ref="I95">SUM(([1]skoly!$C$4:$C$782=zriadovatel!C95)*([1]skoly!$X$4:$X$782))</f>
        <v>0</v>
      </c>
      <c r="J95" s="99">
        <f t="shared" si="3"/>
        <v>221086</v>
      </c>
    </row>
    <row r="96" spans="1:10" x14ac:dyDescent="0.25">
      <c r="A96" s="101" t="s">
        <v>20</v>
      </c>
      <c r="B96" s="102" t="s">
        <v>668</v>
      </c>
      <c r="C96" s="102" t="s">
        <v>690</v>
      </c>
      <c r="D96" s="103" t="s">
        <v>691</v>
      </c>
      <c r="E96" s="100">
        <f t="array" ref="E96">SUM(([1]skoly!$C$4:$C$782=$C96)*([1]skoly!N$4:N$782))</f>
        <v>76.400000000000006</v>
      </c>
      <c r="F96" s="95">
        <f t="array" ref="F96">SUM(([1]skoly!$C$4:$C$782=$C96)*([1]skoly!O$4:O$782))</f>
        <v>2</v>
      </c>
      <c r="G96" s="96">
        <f t="shared" si="2"/>
        <v>78.400000000000006</v>
      </c>
      <c r="H96" s="97">
        <f t="array" ref="H96">SUM(([1]skoly!$C$4:$C$782=zriadovatel!C96)*([1]skoly!$U$4:$U$782))</f>
        <v>166578</v>
      </c>
      <c r="I96" s="98">
        <f t="array" ref="I96">SUM(([1]skoly!$C$4:$C$782=zriadovatel!C96)*([1]skoly!$X$4:$X$782))</f>
        <v>0</v>
      </c>
      <c r="J96" s="99">
        <f t="shared" si="3"/>
        <v>166578</v>
      </c>
    </row>
    <row r="97" spans="1:10" x14ac:dyDescent="0.25">
      <c r="A97" s="101" t="s">
        <v>20</v>
      </c>
      <c r="B97" s="102" t="s">
        <v>668</v>
      </c>
      <c r="C97" s="102" t="s">
        <v>696</v>
      </c>
      <c r="D97" s="103" t="s">
        <v>697</v>
      </c>
      <c r="E97" s="100">
        <f t="array" ref="E97">SUM(([1]skoly!$C$4:$C$782=$C97)*([1]skoly!N$4:N$782))</f>
        <v>7.6</v>
      </c>
      <c r="F97" s="95">
        <f t="array" ref="F97">SUM(([1]skoly!$C$4:$C$782=$C97)*([1]skoly!O$4:O$782))</f>
        <v>0</v>
      </c>
      <c r="G97" s="96">
        <f t="shared" si="2"/>
        <v>7.6</v>
      </c>
      <c r="H97" s="97">
        <f t="array" ref="H97">SUM(([1]skoly!$C$4:$C$782=zriadovatel!C97)*([1]skoly!$U$4:$U$782))</f>
        <v>16148</v>
      </c>
      <c r="I97" s="98">
        <f t="array" ref="I97">SUM(([1]skoly!$C$4:$C$782=zriadovatel!C97)*([1]skoly!$X$4:$X$782))</f>
        <v>0</v>
      </c>
      <c r="J97" s="99">
        <f t="shared" si="3"/>
        <v>16148</v>
      </c>
    </row>
    <row r="98" spans="1:10" x14ac:dyDescent="0.25">
      <c r="A98" s="101" t="s">
        <v>20</v>
      </c>
      <c r="B98" s="102" t="s">
        <v>668</v>
      </c>
      <c r="C98" s="102" t="s">
        <v>700</v>
      </c>
      <c r="D98" s="103" t="s">
        <v>701</v>
      </c>
      <c r="E98" s="100">
        <f t="array" ref="E98">SUM(([1]skoly!$C$4:$C$782=$C98)*([1]skoly!N$4:N$782))</f>
        <v>41.4</v>
      </c>
      <c r="F98" s="95">
        <f t="array" ref="F98">SUM(([1]skoly!$C$4:$C$782=$C98)*([1]skoly!O$4:O$782))</f>
        <v>2.1</v>
      </c>
      <c r="G98" s="96">
        <f t="shared" si="2"/>
        <v>43.5</v>
      </c>
      <c r="H98" s="97">
        <f t="array" ref="H98">SUM(([1]skoly!$C$4:$C$782=zriadovatel!C98)*([1]skoly!$U$4:$U$782))</f>
        <v>92425</v>
      </c>
      <c r="I98" s="98">
        <f t="array" ref="I98">SUM(([1]skoly!$C$4:$C$782=zriadovatel!C98)*([1]skoly!$X$4:$X$782))</f>
        <v>0</v>
      </c>
      <c r="J98" s="99">
        <f t="shared" si="3"/>
        <v>92425</v>
      </c>
    </row>
    <row r="99" spans="1:10" x14ac:dyDescent="0.25">
      <c r="A99" s="101" t="s">
        <v>20</v>
      </c>
      <c r="B99" s="102" t="s">
        <v>668</v>
      </c>
      <c r="C99" s="102" t="s">
        <v>704</v>
      </c>
      <c r="D99" s="103" t="s">
        <v>705</v>
      </c>
      <c r="E99" s="100">
        <f t="array" ref="E99">SUM(([1]skoly!$C$4:$C$782=$C99)*([1]skoly!N$4:N$782))</f>
        <v>4</v>
      </c>
      <c r="F99" s="95">
        <f t="array" ref="F99">SUM(([1]skoly!$C$4:$C$782=$C99)*([1]skoly!O$4:O$782))</f>
        <v>0</v>
      </c>
      <c r="G99" s="96">
        <f t="shared" si="2"/>
        <v>4</v>
      </c>
      <c r="H99" s="97">
        <f t="array" ref="H99">SUM(([1]skoly!$C$4:$C$782=zriadovatel!C99)*([1]skoly!$U$4:$U$782))</f>
        <v>3923</v>
      </c>
      <c r="I99" s="98">
        <f t="array" ref="I99">SUM(([1]skoly!$C$4:$C$782=zriadovatel!C99)*([1]skoly!$X$4:$X$782))</f>
        <v>0</v>
      </c>
      <c r="J99" s="99">
        <f t="shared" si="3"/>
        <v>3923</v>
      </c>
    </row>
    <row r="100" spans="1:10" x14ac:dyDescent="0.25">
      <c r="A100" s="101" t="s">
        <v>20</v>
      </c>
      <c r="B100" s="102" t="s">
        <v>668</v>
      </c>
      <c r="C100" s="102" t="s">
        <v>708</v>
      </c>
      <c r="D100" s="103" t="s">
        <v>709</v>
      </c>
      <c r="E100" s="100">
        <f t="array" ref="E100">SUM(([1]skoly!$C$4:$C$782=$C100)*([1]skoly!N$4:N$782))</f>
        <v>4</v>
      </c>
      <c r="F100" s="95">
        <f t="array" ref="F100">SUM(([1]skoly!$C$4:$C$782=$C100)*([1]skoly!O$4:O$782))</f>
        <v>0</v>
      </c>
      <c r="G100" s="96">
        <f t="shared" si="2"/>
        <v>4</v>
      </c>
      <c r="H100" s="97">
        <f t="array" ref="H100">SUM(([1]skoly!$C$4:$C$782=zriadovatel!C100)*([1]skoly!$U$4:$U$782))</f>
        <v>8499</v>
      </c>
      <c r="I100" s="98">
        <f t="array" ref="I100">SUM(([1]skoly!$C$4:$C$782=zriadovatel!C100)*([1]skoly!$X$4:$X$782))</f>
        <v>0</v>
      </c>
      <c r="J100" s="99">
        <f t="shared" si="3"/>
        <v>8499</v>
      </c>
    </row>
    <row r="101" spans="1:10" x14ac:dyDescent="0.25">
      <c r="A101" s="101" t="s">
        <v>20</v>
      </c>
      <c r="B101" s="102" t="s">
        <v>668</v>
      </c>
      <c r="C101" s="102" t="s">
        <v>712</v>
      </c>
      <c r="D101" s="103" t="s">
        <v>713</v>
      </c>
      <c r="E101" s="100">
        <f t="array" ref="E101">SUM(([1]skoly!$C$4:$C$782=$C101)*([1]skoly!N$4:N$782))</f>
        <v>390.4</v>
      </c>
      <c r="F101" s="95">
        <f t="array" ref="F101">SUM(([1]skoly!$C$4:$C$782=$C101)*([1]skoly!O$4:O$782))</f>
        <v>9.8000000000000007</v>
      </c>
      <c r="G101" s="96">
        <f t="shared" si="2"/>
        <v>400.2</v>
      </c>
      <c r="H101" s="97">
        <f t="array" ref="H101">SUM(([1]skoly!$C$4:$C$782=zriadovatel!C101)*([1]skoly!$U$4:$U$782))</f>
        <v>784756</v>
      </c>
      <c r="I101" s="98">
        <f t="array" ref="I101">SUM(([1]skoly!$C$4:$C$782=zriadovatel!C101)*([1]skoly!$X$4:$X$782))</f>
        <v>0</v>
      </c>
      <c r="J101" s="99">
        <f t="shared" si="3"/>
        <v>784756</v>
      </c>
    </row>
    <row r="102" spans="1:10" x14ac:dyDescent="0.25">
      <c r="A102" s="101" t="s">
        <v>20</v>
      </c>
      <c r="B102" s="102" t="s">
        <v>668</v>
      </c>
      <c r="C102" s="102" t="s">
        <v>742</v>
      </c>
      <c r="D102" s="103" t="s">
        <v>743</v>
      </c>
      <c r="E102" s="100">
        <f t="array" ref="E102">SUM(([1]skoly!$C$4:$C$782=$C102)*([1]skoly!N$4:N$782))</f>
        <v>171.4</v>
      </c>
      <c r="F102" s="95">
        <f t="array" ref="F102">SUM(([1]skoly!$C$4:$C$782=$C102)*([1]skoly!O$4:O$782))</f>
        <v>10</v>
      </c>
      <c r="G102" s="96">
        <f t="shared" si="2"/>
        <v>181.4</v>
      </c>
      <c r="H102" s="97">
        <f t="array" ref="H102">SUM(([1]skoly!$C$4:$C$782=zriadovatel!C102)*([1]skoly!$U$4:$U$782))</f>
        <v>365222</v>
      </c>
      <c r="I102" s="98">
        <f t="array" ref="I102">SUM(([1]skoly!$C$4:$C$782=zriadovatel!C102)*([1]skoly!$X$4:$X$782))</f>
        <v>0</v>
      </c>
      <c r="J102" s="99">
        <f t="shared" si="3"/>
        <v>365222</v>
      </c>
    </row>
    <row r="103" spans="1:10" x14ac:dyDescent="0.25">
      <c r="A103" s="101" t="s">
        <v>20</v>
      </c>
      <c r="B103" s="102" t="s">
        <v>751</v>
      </c>
      <c r="C103" s="102" t="s">
        <v>752</v>
      </c>
      <c r="D103" s="103" t="s">
        <v>753</v>
      </c>
      <c r="E103" s="100">
        <f t="array" ref="E103">SUM(([1]skoly!$C$4:$C$782=$C103)*([1]skoly!N$4:N$782))</f>
        <v>32</v>
      </c>
      <c r="F103" s="95">
        <f t="array" ref="F103">SUM(([1]skoly!$C$4:$C$782=$C103)*([1]skoly!O$4:O$782))</f>
        <v>1</v>
      </c>
      <c r="G103" s="96">
        <f t="shared" si="2"/>
        <v>33</v>
      </c>
      <c r="H103" s="97">
        <f t="array" ref="H103">SUM(([1]skoly!$C$4:$C$782=zriadovatel!C103)*([1]skoly!$U$4:$U$782))</f>
        <v>70116</v>
      </c>
      <c r="I103" s="98">
        <f t="array" ref="I103">SUM(([1]skoly!$C$4:$C$782=zriadovatel!C103)*([1]skoly!$X$4:$X$782))</f>
        <v>0</v>
      </c>
      <c r="J103" s="99">
        <f t="shared" si="3"/>
        <v>70116</v>
      </c>
    </row>
    <row r="104" spans="1:10" x14ac:dyDescent="0.25">
      <c r="A104" s="101" t="s">
        <v>20</v>
      </c>
      <c r="B104" s="102" t="s">
        <v>751</v>
      </c>
      <c r="C104" s="102" t="s">
        <v>756</v>
      </c>
      <c r="D104" s="103" t="s">
        <v>757</v>
      </c>
      <c r="E104" s="100">
        <f t="array" ref="E104">SUM(([1]skoly!$C$4:$C$782=$C104)*([1]skoly!N$4:N$782))</f>
        <v>47.2</v>
      </c>
      <c r="F104" s="95">
        <f t="array" ref="F104">SUM(([1]skoly!$C$4:$C$782=$C104)*([1]skoly!O$4:O$782))</f>
        <v>2</v>
      </c>
      <c r="G104" s="96">
        <f t="shared" si="2"/>
        <v>49.2</v>
      </c>
      <c r="H104" s="97">
        <f t="array" ref="H104">SUM(([1]skoly!$C$4:$C$782=zriadovatel!C104)*([1]skoly!$U$4:$U$782))</f>
        <v>104536</v>
      </c>
      <c r="I104" s="98">
        <f t="array" ref="I104">SUM(([1]skoly!$C$4:$C$782=zriadovatel!C104)*([1]skoly!$X$4:$X$782))</f>
        <v>0</v>
      </c>
      <c r="J104" s="99">
        <f t="shared" si="3"/>
        <v>104536</v>
      </c>
    </row>
    <row r="105" spans="1:10" x14ac:dyDescent="0.25">
      <c r="A105" s="101" t="s">
        <v>20</v>
      </c>
      <c r="B105" s="102" t="s">
        <v>751</v>
      </c>
      <c r="C105" s="102" t="s">
        <v>761</v>
      </c>
      <c r="D105" s="103" t="s">
        <v>762</v>
      </c>
      <c r="E105" s="100">
        <f t="array" ref="E105">SUM(([1]skoly!$C$4:$C$782=$C105)*([1]skoly!N$4:N$782))</f>
        <v>15.4</v>
      </c>
      <c r="F105" s="95">
        <f t="array" ref="F105">SUM(([1]skoly!$C$4:$C$782=$C105)*([1]skoly!O$4:O$782))</f>
        <v>0</v>
      </c>
      <c r="G105" s="96">
        <f t="shared" si="2"/>
        <v>15.4</v>
      </c>
      <c r="H105" s="97">
        <f t="array" ref="H105">SUM(([1]skoly!$C$4:$C$782=zriadovatel!C105)*([1]skoly!$U$4:$U$782))</f>
        <v>32721</v>
      </c>
      <c r="I105" s="98">
        <f t="array" ref="I105">SUM(([1]skoly!$C$4:$C$782=zriadovatel!C105)*([1]skoly!$X$4:$X$782))</f>
        <v>0</v>
      </c>
      <c r="J105" s="99">
        <f t="shared" si="3"/>
        <v>32721</v>
      </c>
    </row>
    <row r="106" spans="1:10" x14ac:dyDescent="0.25">
      <c r="A106" s="101" t="s">
        <v>20</v>
      </c>
      <c r="B106" s="102" t="s">
        <v>751</v>
      </c>
      <c r="C106" s="102" t="s">
        <v>765</v>
      </c>
      <c r="D106" s="103" t="s">
        <v>766</v>
      </c>
      <c r="E106" s="100">
        <f t="array" ref="E106">SUM(([1]skoly!$C$4:$C$782=$C106)*([1]skoly!N$4:N$782))</f>
        <v>23.6</v>
      </c>
      <c r="F106" s="95">
        <f t="array" ref="F106">SUM(([1]skoly!$C$4:$C$782=$C106)*([1]skoly!O$4:O$782))</f>
        <v>1.5</v>
      </c>
      <c r="G106" s="96">
        <f t="shared" si="2"/>
        <v>25.1</v>
      </c>
      <c r="H106" s="97">
        <f t="array" ref="H106">SUM(([1]skoly!$C$4:$C$782=zriadovatel!C106)*([1]skoly!$U$4:$U$782))</f>
        <v>53330</v>
      </c>
      <c r="I106" s="98">
        <f t="array" ref="I106">SUM(([1]skoly!$C$4:$C$782=zriadovatel!C106)*([1]skoly!$X$4:$X$782))</f>
        <v>0</v>
      </c>
      <c r="J106" s="99">
        <f t="shared" si="3"/>
        <v>53330</v>
      </c>
    </row>
    <row r="107" spans="1:10" x14ac:dyDescent="0.25">
      <c r="A107" s="101" t="s">
        <v>20</v>
      </c>
      <c r="B107" s="102" t="s">
        <v>751</v>
      </c>
      <c r="C107" s="102" t="s">
        <v>769</v>
      </c>
      <c r="D107" s="103" t="s">
        <v>770</v>
      </c>
      <c r="E107" s="100">
        <f t="array" ref="E107">SUM(([1]skoly!$C$4:$C$782=$C107)*([1]skoly!N$4:N$782))</f>
        <v>85.9</v>
      </c>
      <c r="F107" s="95">
        <f t="array" ref="F107">SUM(([1]skoly!$C$4:$C$782=$C107)*([1]skoly!O$4:O$782))</f>
        <v>1</v>
      </c>
      <c r="G107" s="96">
        <f t="shared" si="2"/>
        <v>86.9</v>
      </c>
      <c r="H107" s="97">
        <f t="array" ref="H107">SUM(([1]skoly!$C$4:$C$782=zriadovatel!C107)*([1]skoly!$U$4:$U$782))</f>
        <v>184638</v>
      </c>
      <c r="I107" s="98">
        <f t="array" ref="I107">SUM(([1]skoly!$C$4:$C$782=zriadovatel!C107)*([1]skoly!$X$4:$X$782))</f>
        <v>0</v>
      </c>
      <c r="J107" s="99">
        <f t="shared" si="3"/>
        <v>184638</v>
      </c>
    </row>
    <row r="108" spans="1:10" x14ac:dyDescent="0.25">
      <c r="A108" s="101" t="s">
        <v>20</v>
      </c>
      <c r="B108" s="102" t="s">
        <v>751</v>
      </c>
      <c r="C108" s="102" t="s">
        <v>773</v>
      </c>
      <c r="D108" s="103" t="s">
        <v>774</v>
      </c>
      <c r="E108" s="100">
        <f t="array" ref="E108">SUM(([1]skoly!$C$4:$C$782=$C108)*([1]skoly!N$4:N$782))</f>
        <v>6.6</v>
      </c>
      <c r="F108" s="95">
        <f t="array" ref="F108">SUM(([1]skoly!$C$4:$C$782=$C108)*([1]skoly!O$4:O$782))</f>
        <v>0</v>
      </c>
      <c r="G108" s="96">
        <f t="shared" si="2"/>
        <v>6.6</v>
      </c>
      <c r="H108" s="97">
        <f t="array" ref="H108">SUM(([1]skoly!$C$4:$C$782=zriadovatel!C108)*([1]skoly!$U$4:$U$782))</f>
        <v>14023</v>
      </c>
      <c r="I108" s="98">
        <f t="array" ref="I108">SUM(([1]skoly!$C$4:$C$782=zriadovatel!C108)*([1]skoly!$X$4:$X$782))</f>
        <v>0</v>
      </c>
      <c r="J108" s="99">
        <f t="shared" si="3"/>
        <v>14023</v>
      </c>
    </row>
    <row r="109" spans="1:10" x14ac:dyDescent="0.25">
      <c r="A109" s="101" t="s">
        <v>20</v>
      </c>
      <c r="B109" s="102" t="s">
        <v>751</v>
      </c>
      <c r="C109" s="102" t="s">
        <v>777</v>
      </c>
      <c r="D109" s="103" t="s">
        <v>778</v>
      </c>
      <c r="E109" s="100">
        <f t="array" ref="E109">SUM(([1]skoly!$C$4:$C$782=$C109)*([1]skoly!N$4:N$782))</f>
        <v>6.7</v>
      </c>
      <c r="F109" s="95">
        <f t="array" ref="F109">SUM(([1]skoly!$C$4:$C$782=$C109)*([1]skoly!O$4:O$782))</f>
        <v>0</v>
      </c>
      <c r="G109" s="96">
        <f t="shared" si="2"/>
        <v>6.7</v>
      </c>
      <c r="H109" s="97">
        <f t="array" ref="H109">SUM(([1]skoly!$C$4:$C$782=zriadovatel!C109)*([1]skoly!$U$4:$U$782))</f>
        <v>14236</v>
      </c>
      <c r="I109" s="98">
        <f t="array" ref="I109">SUM(([1]skoly!$C$4:$C$782=zriadovatel!C109)*([1]skoly!$X$4:$X$782))</f>
        <v>0</v>
      </c>
      <c r="J109" s="99">
        <f t="shared" si="3"/>
        <v>14236</v>
      </c>
    </row>
    <row r="110" spans="1:10" x14ac:dyDescent="0.25">
      <c r="A110" s="101" t="s">
        <v>20</v>
      </c>
      <c r="B110" s="102" t="s">
        <v>751</v>
      </c>
      <c r="C110" s="102" t="s">
        <v>780</v>
      </c>
      <c r="D110" s="103" t="s">
        <v>781</v>
      </c>
      <c r="E110" s="100">
        <f t="array" ref="E110">SUM(([1]skoly!$C$4:$C$782=$C110)*([1]skoly!N$4:N$782))</f>
        <v>3.9</v>
      </c>
      <c r="F110" s="95">
        <f t="array" ref="F110">SUM(([1]skoly!$C$4:$C$782=$C110)*([1]skoly!O$4:O$782))</f>
        <v>0</v>
      </c>
      <c r="G110" s="96">
        <f t="shared" si="2"/>
        <v>3.9</v>
      </c>
      <c r="H110" s="97">
        <f t="array" ref="H110">SUM(([1]skoly!$C$4:$C$782=zriadovatel!C110)*([1]skoly!$U$4:$U$782))</f>
        <v>8286</v>
      </c>
      <c r="I110" s="98">
        <f t="array" ref="I110">SUM(([1]skoly!$C$4:$C$782=zriadovatel!C110)*([1]skoly!$X$4:$X$782))</f>
        <v>0</v>
      </c>
      <c r="J110" s="99">
        <f t="shared" si="3"/>
        <v>8286</v>
      </c>
    </row>
    <row r="111" spans="1:10" x14ac:dyDescent="0.25">
      <c r="A111" s="101" t="s">
        <v>20</v>
      </c>
      <c r="B111" s="102" t="s">
        <v>751</v>
      </c>
      <c r="C111" s="102" t="s">
        <v>784</v>
      </c>
      <c r="D111" s="103" t="s">
        <v>785</v>
      </c>
      <c r="E111" s="100">
        <f t="array" ref="E111">SUM(([1]skoly!$C$4:$C$782=$C111)*([1]skoly!N$4:N$782))</f>
        <v>20</v>
      </c>
      <c r="F111" s="95">
        <f t="array" ref="F111">SUM(([1]skoly!$C$4:$C$782=$C111)*([1]skoly!O$4:O$782))</f>
        <v>0</v>
      </c>
      <c r="G111" s="96">
        <f t="shared" si="2"/>
        <v>20</v>
      </c>
      <c r="H111" s="97">
        <f t="array" ref="H111">SUM(([1]skoly!$C$4:$C$782=zriadovatel!C111)*([1]skoly!$U$4:$U$782))</f>
        <v>42494</v>
      </c>
      <c r="I111" s="98">
        <f t="array" ref="I111">SUM(([1]skoly!$C$4:$C$782=zriadovatel!C111)*([1]skoly!$X$4:$X$782))</f>
        <v>0</v>
      </c>
      <c r="J111" s="99">
        <f t="shared" si="3"/>
        <v>42494</v>
      </c>
    </row>
    <row r="112" spans="1:10" x14ac:dyDescent="0.25">
      <c r="A112" s="101" t="s">
        <v>20</v>
      </c>
      <c r="B112" s="102" t="s">
        <v>751</v>
      </c>
      <c r="C112" s="102" t="s">
        <v>790</v>
      </c>
      <c r="D112" s="103" t="s">
        <v>791</v>
      </c>
      <c r="E112" s="100">
        <f t="array" ref="E112">SUM(([1]skoly!$C$4:$C$782=$C112)*([1]skoly!N$4:N$782))</f>
        <v>0</v>
      </c>
      <c r="F112" s="95">
        <f t="array" ref="F112">SUM(([1]skoly!$C$4:$C$782=$C112)*([1]skoly!O$4:O$782))</f>
        <v>3.8</v>
      </c>
      <c r="G112" s="96">
        <f t="shared" si="2"/>
        <v>3.8</v>
      </c>
      <c r="H112" s="97">
        <f t="array" ref="H112">SUM(([1]skoly!$C$4:$C$782=zriadovatel!C112)*([1]skoly!$U$4:$U$782))</f>
        <v>8074</v>
      </c>
      <c r="I112" s="98">
        <f t="array" ref="I112">SUM(([1]skoly!$C$4:$C$782=zriadovatel!C112)*([1]skoly!$X$4:$X$782))</f>
        <v>0</v>
      </c>
      <c r="J112" s="99">
        <f t="shared" si="3"/>
        <v>8074</v>
      </c>
    </row>
    <row r="113" spans="1:10" x14ac:dyDescent="0.25">
      <c r="A113" s="101" t="s">
        <v>20</v>
      </c>
      <c r="B113" s="102" t="s">
        <v>751</v>
      </c>
      <c r="C113" s="102" t="s">
        <v>794</v>
      </c>
      <c r="D113" s="103" t="s">
        <v>795</v>
      </c>
      <c r="E113" s="100">
        <f t="array" ref="E113">SUM(([1]skoly!$C$4:$C$782=$C113)*([1]skoly!N$4:N$782))</f>
        <v>53.7</v>
      </c>
      <c r="F113" s="95">
        <f t="array" ref="F113">SUM(([1]skoly!$C$4:$C$782=$C113)*([1]skoly!O$4:O$782))</f>
        <v>1</v>
      </c>
      <c r="G113" s="96">
        <f t="shared" si="2"/>
        <v>54.7</v>
      </c>
      <c r="H113" s="97">
        <f t="array" ref="H113">SUM(([1]skoly!$C$4:$C$782=zriadovatel!C113)*([1]skoly!$U$4:$U$782))</f>
        <v>116222</v>
      </c>
      <c r="I113" s="98">
        <f t="array" ref="I113">SUM(([1]skoly!$C$4:$C$782=zriadovatel!C113)*([1]skoly!$X$4:$X$782))</f>
        <v>0</v>
      </c>
      <c r="J113" s="99">
        <f t="shared" si="3"/>
        <v>116222</v>
      </c>
    </row>
    <row r="114" spans="1:10" x14ac:dyDescent="0.25">
      <c r="A114" s="101" t="s">
        <v>20</v>
      </c>
      <c r="B114" s="102" t="s">
        <v>751</v>
      </c>
      <c r="C114" s="102" t="s">
        <v>797</v>
      </c>
      <c r="D114" s="103" t="s">
        <v>798</v>
      </c>
      <c r="E114" s="100">
        <f t="array" ref="E114">SUM(([1]skoly!$C$4:$C$782=$C114)*([1]skoly!N$4:N$782))</f>
        <v>23.299999999999997</v>
      </c>
      <c r="F114" s="95">
        <f t="array" ref="F114">SUM(([1]skoly!$C$4:$C$782=$C114)*([1]skoly!O$4:O$782))</f>
        <v>0</v>
      </c>
      <c r="G114" s="96">
        <f t="shared" si="2"/>
        <v>23.299999999999997</v>
      </c>
      <c r="H114" s="97">
        <f t="array" ref="H114">SUM(([1]skoly!$C$4:$C$782=zriadovatel!C114)*([1]skoly!$U$4:$U$782))</f>
        <v>49506</v>
      </c>
      <c r="I114" s="98">
        <f t="array" ref="I114">SUM(([1]skoly!$C$4:$C$782=zriadovatel!C114)*([1]skoly!$X$4:$X$782))</f>
        <v>0</v>
      </c>
      <c r="J114" s="99">
        <f t="shared" si="3"/>
        <v>49506</v>
      </c>
    </row>
    <row r="115" spans="1:10" x14ac:dyDescent="0.25">
      <c r="A115" s="101" t="s">
        <v>20</v>
      </c>
      <c r="B115" s="102" t="s">
        <v>751</v>
      </c>
      <c r="C115" s="102" t="s">
        <v>802</v>
      </c>
      <c r="D115" s="103" t="s">
        <v>803</v>
      </c>
      <c r="E115" s="100">
        <f t="array" ref="E115">SUM(([1]skoly!$C$4:$C$782=$C115)*([1]skoly!N$4:N$782))</f>
        <v>8.5</v>
      </c>
      <c r="F115" s="95">
        <f t="array" ref="F115">SUM(([1]skoly!$C$4:$C$782=$C115)*([1]skoly!O$4:O$782))</f>
        <v>0</v>
      </c>
      <c r="G115" s="96">
        <f t="shared" si="2"/>
        <v>8.5</v>
      </c>
      <c r="H115" s="97">
        <f t="array" ref="H115">SUM(([1]skoly!$C$4:$C$782=zriadovatel!C115)*([1]skoly!$U$4:$U$782))</f>
        <v>8335</v>
      </c>
      <c r="I115" s="98">
        <f t="array" ref="I115">SUM(([1]skoly!$C$4:$C$782=zriadovatel!C115)*([1]skoly!$X$4:$X$782))</f>
        <v>0</v>
      </c>
      <c r="J115" s="99">
        <f t="shared" si="3"/>
        <v>8335</v>
      </c>
    </row>
    <row r="116" spans="1:10" x14ac:dyDescent="0.25">
      <c r="A116" s="101" t="s">
        <v>20</v>
      </c>
      <c r="B116" s="102" t="s">
        <v>751</v>
      </c>
      <c r="C116" s="102" t="s">
        <v>805</v>
      </c>
      <c r="D116" s="103" t="s">
        <v>806</v>
      </c>
      <c r="E116" s="100">
        <f t="array" ref="E116">SUM(([1]skoly!$C$4:$C$782=$C116)*([1]skoly!N$4:N$782))</f>
        <v>8</v>
      </c>
      <c r="F116" s="95">
        <f t="array" ref="F116">SUM(([1]skoly!$C$4:$C$782=$C116)*([1]skoly!O$4:O$782))</f>
        <v>0</v>
      </c>
      <c r="G116" s="96">
        <f t="shared" si="2"/>
        <v>8</v>
      </c>
      <c r="H116" s="97">
        <f t="array" ref="H116">SUM(([1]skoly!$C$4:$C$782=zriadovatel!C116)*([1]skoly!$U$4:$U$782))</f>
        <v>16998</v>
      </c>
      <c r="I116" s="98">
        <f t="array" ref="I116">SUM(([1]skoly!$C$4:$C$782=zriadovatel!C116)*([1]skoly!$X$4:$X$782))</f>
        <v>0</v>
      </c>
      <c r="J116" s="99">
        <f t="shared" si="3"/>
        <v>16998</v>
      </c>
    </row>
    <row r="117" spans="1:10" x14ac:dyDescent="0.25">
      <c r="A117" s="101" t="s">
        <v>20</v>
      </c>
      <c r="B117" s="102" t="s">
        <v>751</v>
      </c>
      <c r="C117" s="102" t="s">
        <v>808</v>
      </c>
      <c r="D117" s="103" t="s">
        <v>809</v>
      </c>
      <c r="E117" s="100">
        <f t="array" ref="E117">SUM(([1]skoly!$C$4:$C$782=$C117)*([1]skoly!N$4:N$782))</f>
        <v>11</v>
      </c>
      <c r="F117" s="95">
        <f t="array" ref="F117">SUM(([1]skoly!$C$4:$C$782=$C117)*([1]skoly!O$4:O$782))</f>
        <v>0</v>
      </c>
      <c r="G117" s="96">
        <f t="shared" si="2"/>
        <v>11</v>
      </c>
      <c r="H117" s="97">
        <f t="array" ref="H117">SUM(([1]skoly!$C$4:$C$782=zriadovatel!C117)*([1]skoly!$U$4:$U$782))</f>
        <v>10787</v>
      </c>
      <c r="I117" s="98">
        <f t="array" ref="I117">SUM(([1]skoly!$C$4:$C$782=zriadovatel!C117)*([1]skoly!$X$4:$X$782))</f>
        <v>0</v>
      </c>
      <c r="J117" s="99">
        <f t="shared" si="3"/>
        <v>10787</v>
      </c>
    </row>
    <row r="118" spans="1:10" x14ac:dyDescent="0.25">
      <c r="A118" s="101" t="s">
        <v>20</v>
      </c>
      <c r="B118" s="102" t="s">
        <v>751</v>
      </c>
      <c r="C118" s="102" t="s">
        <v>811</v>
      </c>
      <c r="D118" s="103" t="s">
        <v>812</v>
      </c>
      <c r="E118" s="100">
        <f t="array" ref="E118">SUM(([1]skoly!$C$4:$C$782=$C118)*([1]skoly!N$4:N$782))</f>
        <v>3.9</v>
      </c>
      <c r="F118" s="95">
        <f t="array" ref="F118">SUM(([1]skoly!$C$4:$C$782=$C118)*([1]skoly!O$4:O$782))</f>
        <v>0</v>
      </c>
      <c r="G118" s="96">
        <f t="shared" si="2"/>
        <v>3.9</v>
      </c>
      <c r="H118" s="97">
        <f t="array" ref="H118">SUM(([1]skoly!$C$4:$C$782=zriadovatel!C118)*([1]skoly!$U$4:$U$782))</f>
        <v>3824</v>
      </c>
      <c r="I118" s="98">
        <f t="array" ref="I118">SUM(([1]skoly!$C$4:$C$782=zriadovatel!C118)*([1]skoly!$X$4:$X$782))</f>
        <v>0</v>
      </c>
      <c r="J118" s="99">
        <f t="shared" si="3"/>
        <v>3824</v>
      </c>
    </row>
    <row r="119" spans="1:10" x14ac:dyDescent="0.25">
      <c r="A119" s="101" t="s">
        <v>20</v>
      </c>
      <c r="B119" s="102" t="s">
        <v>751</v>
      </c>
      <c r="C119" s="102" t="s">
        <v>815</v>
      </c>
      <c r="D119" s="103" t="s">
        <v>816</v>
      </c>
      <c r="E119" s="100">
        <f t="array" ref="E119">SUM(([1]skoly!$C$4:$C$782=$C119)*([1]skoly!N$4:N$782))</f>
        <v>15</v>
      </c>
      <c r="F119" s="95">
        <f t="array" ref="F119">SUM(([1]skoly!$C$4:$C$782=$C119)*([1]skoly!O$4:O$782))</f>
        <v>0</v>
      </c>
      <c r="G119" s="96">
        <f t="shared" si="2"/>
        <v>15</v>
      </c>
      <c r="H119" s="97">
        <f t="array" ref="H119">SUM(([1]skoly!$C$4:$C$782=zriadovatel!C119)*([1]skoly!$U$4:$U$782))</f>
        <v>31871</v>
      </c>
      <c r="I119" s="98">
        <f t="array" ref="I119">SUM(([1]skoly!$C$4:$C$782=zriadovatel!C119)*([1]skoly!$X$4:$X$782))</f>
        <v>0</v>
      </c>
      <c r="J119" s="99">
        <f t="shared" si="3"/>
        <v>31871</v>
      </c>
    </row>
    <row r="120" spans="1:10" x14ac:dyDescent="0.25">
      <c r="A120" s="101" t="s">
        <v>20</v>
      </c>
      <c r="B120" s="102" t="s">
        <v>751</v>
      </c>
      <c r="C120" s="102" t="s">
        <v>818</v>
      </c>
      <c r="D120" s="103" t="s">
        <v>819</v>
      </c>
      <c r="E120" s="100">
        <f t="array" ref="E120">SUM(([1]skoly!$C$4:$C$782=$C120)*([1]skoly!N$4:N$782))</f>
        <v>11.1</v>
      </c>
      <c r="F120" s="95">
        <f t="array" ref="F120">SUM(([1]skoly!$C$4:$C$782=$C120)*([1]skoly!O$4:O$782))</f>
        <v>0</v>
      </c>
      <c r="G120" s="96">
        <f t="shared" si="2"/>
        <v>11.1</v>
      </c>
      <c r="H120" s="97">
        <f t="array" ref="H120">SUM(([1]skoly!$C$4:$C$782=zriadovatel!C120)*([1]skoly!$U$4:$U$782))</f>
        <v>10885</v>
      </c>
      <c r="I120" s="98">
        <f t="array" ref="I120">SUM(([1]skoly!$C$4:$C$782=zriadovatel!C120)*([1]skoly!$X$4:$X$782))</f>
        <v>0</v>
      </c>
      <c r="J120" s="99">
        <f t="shared" si="3"/>
        <v>10885</v>
      </c>
    </row>
    <row r="121" spans="1:10" x14ac:dyDescent="0.25">
      <c r="A121" s="101" t="s">
        <v>20</v>
      </c>
      <c r="B121" s="102" t="s">
        <v>751</v>
      </c>
      <c r="C121" s="102" t="s">
        <v>823</v>
      </c>
      <c r="D121" s="103" t="s">
        <v>824</v>
      </c>
      <c r="E121" s="100">
        <f t="array" ref="E121">SUM(([1]skoly!$C$4:$C$782=$C121)*([1]skoly!N$4:N$782))</f>
        <v>3</v>
      </c>
      <c r="F121" s="95">
        <f t="array" ref="F121">SUM(([1]skoly!$C$4:$C$782=$C121)*([1]skoly!O$4:O$782))</f>
        <v>0</v>
      </c>
      <c r="G121" s="96">
        <f t="shared" si="2"/>
        <v>3</v>
      </c>
      <c r="H121" s="97">
        <f t="array" ref="H121">SUM(([1]skoly!$C$4:$C$782=zriadovatel!C121)*([1]skoly!$U$4:$U$782))</f>
        <v>2942</v>
      </c>
      <c r="I121" s="98">
        <f t="array" ref="I121">SUM(([1]skoly!$C$4:$C$782=zriadovatel!C121)*([1]skoly!$X$4:$X$782))</f>
        <v>0</v>
      </c>
      <c r="J121" s="99">
        <f t="shared" si="3"/>
        <v>2942</v>
      </c>
    </row>
    <row r="122" spans="1:10" x14ac:dyDescent="0.25">
      <c r="A122" s="101" t="s">
        <v>20</v>
      </c>
      <c r="B122" s="102" t="s">
        <v>751</v>
      </c>
      <c r="C122" s="102" t="s">
        <v>826</v>
      </c>
      <c r="D122" s="103" t="s">
        <v>827</v>
      </c>
      <c r="E122" s="100">
        <f t="array" ref="E122">SUM(([1]skoly!$C$4:$C$782=$C122)*([1]skoly!N$4:N$782))</f>
        <v>6</v>
      </c>
      <c r="F122" s="95">
        <f t="array" ref="F122">SUM(([1]skoly!$C$4:$C$782=$C122)*([1]skoly!O$4:O$782))</f>
        <v>0</v>
      </c>
      <c r="G122" s="96">
        <f t="shared" si="2"/>
        <v>6</v>
      </c>
      <c r="H122" s="97">
        <f t="array" ref="H122">SUM(([1]skoly!$C$4:$C$782=zriadovatel!C122)*([1]skoly!$U$4:$U$782))</f>
        <v>12748</v>
      </c>
      <c r="I122" s="98">
        <f t="array" ref="I122">SUM(([1]skoly!$C$4:$C$782=zriadovatel!C122)*([1]skoly!$X$4:$X$782))</f>
        <v>0</v>
      </c>
      <c r="J122" s="99">
        <f t="shared" si="3"/>
        <v>12748</v>
      </c>
    </row>
    <row r="123" spans="1:10" x14ac:dyDescent="0.25">
      <c r="A123" s="101" t="s">
        <v>20</v>
      </c>
      <c r="B123" s="102" t="s">
        <v>751</v>
      </c>
      <c r="C123" s="102" t="s">
        <v>829</v>
      </c>
      <c r="D123" s="103" t="s">
        <v>830</v>
      </c>
      <c r="E123" s="100">
        <f t="array" ref="E123">SUM(([1]skoly!$C$4:$C$782=$C123)*([1]skoly!N$4:N$782))</f>
        <v>6</v>
      </c>
      <c r="F123" s="95">
        <f t="array" ref="F123">SUM(([1]skoly!$C$4:$C$782=$C123)*([1]skoly!O$4:O$782))</f>
        <v>0</v>
      </c>
      <c r="G123" s="96">
        <f t="shared" si="2"/>
        <v>6</v>
      </c>
      <c r="H123" s="97">
        <f t="array" ref="H123">SUM(([1]skoly!$C$4:$C$782=zriadovatel!C123)*([1]skoly!$U$4:$U$782))</f>
        <v>12748</v>
      </c>
      <c r="I123" s="98">
        <f t="array" ref="I123">SUM(([1]skoly!$C$4:$C$782=zriadovatel!C123)*([1]skoly!$X$4:$X$782))</f>
        <v>0</v>
      </c>
      <c r="J123" s="99">
        <f t="shared" si="3"/>
        <v>12748</v>
      </c>
    </row>
    <row r="124" spans="1:10" x14ac:dyDescent="0.25">
      <c r="A124" s="101" t="s">
        <v>20</v>
      </c>
      <c r="B124" s="102" t="s">
        <v>751</v>
      </c>
      <c r="C124" s="102" t="s">
        <v>833</v>
      </c>
      <c r="D124" s="103" t="s">
        <v>834</v>
      </c>
      <c r="E124" s="100">
        <f t="array" ref="E124">SUM(([1]skoly!$C$4:$C$782=$C124)*([1]skoly!N$4:N$782))</f>
        <v>9</v>
      </c>
      <c r="F124" s="95">
        <f t="array" ref="F124">SUM(([1]skoly!$C$4:$C$782=$C124)*([1]skoly!O$4:O$782))</f>
        <v>1</v>
      </c>
      <c r="G124" s="96">
        <f t="shared" si="2"/>
        <v>10</v>
      </c>
      <c r="H124" s="97">
        <f t="array" ref="H124">SUM(([1]skoly!$C$4:$C$782=zriadovatel!C124)*([1]skoly!$U$4:$U$782))</f>
        <v>21247</v>
      </c>
      <c r="I124" s="98">
        <f t="array" ref="I124">SUM(([1]skoly!$C$4:$C$782=zriadovatel!C124)*([1]skoly!$X$4:$X$782))</f>
        <v>0</v>
      </c>
      <c r="J124" s="99">
        <f t="shared" si="3"/>
        <v>21247</v>
      </c>
    </row>
    <row r="125" spans="1:10" x14ac:dyDescent="0.25">
      <c r="A125" s="101" t="s">
        <v>20</v>
      </c>
      <c r="B125" s="102" t="s">
        <v>751</v>
      </c>
      <c r="C125" s="102" t="s">
        <v>836</v>
      </c>
      <c r="D125" s="103" t="s">
        <v>837</v>
      </c>
      <c r="E125" s="100">
        <f t="array" ref="E125">SUM(([1]skoly!$C$4:$C$782=$C125)*([1]skoly!N$4:N$782))</f>
        <v>3</v>
      </c>
      <c r="F125" s="95">
        <f t="array" ref="F125">SUM(([1]skoly!$C$4:$C$782=$C125)*([1]skoly!O$4:O$782))</f>
        <v>0</v>
      </c>
      <c r="G125" s="96">
        <f t="shared" si="2"/>
        <v>3</v>
      </c>
      <c r="H125" s="97">
        <f t="array" ref="H125">SUM(([1]skoly!$C$4:$C$782=zriadovatel!C125)*([1]skoly!$U$4:$U$782))</f>
        <v>6374</v>
      </c>
      <c r="I125" s="98">
        <f t="array" ref="I125">SUM(([1]skoly!$C$4:$C$782=zriadovatel!C125)*([1]skoly!$X$4:$X$782))</f>
        <v>0</v>
      </c>
      <c r="J125" s="99">
        <f t="shared" si="3"/>
        <v>6374</v>
      </c>
    </row>
    <row r="126" spans="1:10" x14ac:dyDescent="0.25">
      <c r="A126" s="101" t="s">
        <v>20</v>
      </c>
      <c r="B126" s="102" t="s">
        <v>751</v>
      </c>
      <c r="C126" s="102" t="s">
        <v>839</v>
      </c>
      <c r="D126" s="103" t="s">
        <v>840</v>
      </c>
      <c r="E126" s="100">
        <f t="array" ref="E126">SUM(([1]skoly!$C$4:$C$782=$C126)*([1]skoly!N$4:N$782))</f>
        <v>7</v>
      </c>
      <c r="F126" s="95">
        <f t="array" ref="F126">SUM(([1]skoly!$C$4:$C$782=$C126)*([1]skoly!O$4:O$782))</f>
        <v>0</v>
      </c>
      <c r="G126" s="96">
        <f t="shared" si="2"/>
        <v>7</v>
      </c>
      <c r="H126" s="97">
        <f t="array" ref="H126">SUM(([1]skoly!$C$4:$C$782=zriadovatel!C126)*([1]skoly!$U$4:$U$782))</f>
        <v>14873</v>
      </c>
      <c r="I126" s="98">
        <f t="array" ref="I126">SUM(([1]skoly!$C$4:$C$782=zriadovatel!C126)*([1]skoly!$X$4:$X$782))</f>
        <v>0</v>
      </c>
      <c r="J126" s="99">
        <f t="shared" si="3"/>
        <v>14873</v>
      </c>
    </row>
    <row r="127" spans="1:10" x14ac:dyDescent="0.25">
      <c r="A127" s="101" t="s">
        <v>20</v>
      </c>
      <c r="B127" s="102" t="s">
        <v>751</v>
      </c>
      <c r="C127" s="102" t="s">
        <v>843</v>
      </c>
      <c r="D127" s="103" t="s">
        <v>844</v>
      </c>
      <c r="E127" s="100">
        <f t="array" ref="E127">SUM(([1]skoly!$C$4:$C$782=$C127)*([1]skoly!N$4:N$782))</f>
        <v>7.8</v>
      </c>
      <c r="F127" s="95">
        <f t="array" ref="F127">SUM(([1]skoly!$C$4:$C$782=$C127)*([1]skoly!O$4:O$782))</f>
        <v>0</v>
      </c>
      <c r="G127" s="96">
        <f t="shared" si="2"/>
        <v>7.8</v>
      </c>
      <c r="H127" s="97">
        <f t="array" ref="H127">SUM(([1]skoly!$C$4:$C$782=zriadovatel!C127)*([1]skoly!$U$4:$U$782))</f>
        <v>7649</v>
      </c>
      <c r="I127" s="98">
        <f t="array" ref="I127">SUM(([1]skoly!$C$4:$C$782=zriadovatel!C127)*([1]skoly!$X$4:$X$782))</f>
        <v>0</v>
      </c>
      <c r="J127" s="99">
        <f t="shared" si="3"/>
        <v>7649</v>
      </c>
    </row>
    <row r="128" spans="1:10" x14ac:dyDescent="0.25">
      <c r="A128" s="101" t="s">
        <v>20</v>
      </c>
      <c r="B128" s="102" t="s">
        <v>751</v>
      </c>
      <c r="C128" s="102" t="s">
        <v>847</v>
      </c>
      <c r="D128" s="103" t="s">
        <v>848</v>
      </c>
      <c r="E128" s="100">
        <f t="array" ref="E128">SUM(([1]skoly!$C$4:$C$782=$C128)*([1]skoly!N$4:N$782))</f>
        <v>0</v>
      </c>
      <c r="F128" s="95">
        <f t="array" ref="F128">SUM(([1]skoly!$C$4:$C$782=$C128)*([1]skoly!O$4:O$782))</f>
        <v>5.3</v>
      </c>
      <c r="G128" s="96">
        <f t="shared" si="2"/>
        <v>5.3</v>
      </c>
      <c r="H128" s="97">
        <f t="array" ref="H128">SUM(([1]skoly!$C$4:$C$782=zriadovatel!C128)*([1]skoly!$U$4:$U$782))</f>
        <v>5197</v>
      </c>
      <c r="I128" s="98">
        <f t="array" ref="I128">SUM(([1]skoly!$C$4:$C$782=zriadovatel!C128)*([1]skoly!$X$4:$X$782))</f>
        <v>0</v>
      </c>
      <c r="J128" s="99">
        <f t="shared" si="3"/>
        <v>5197</v>
      </c>
    </row>
    <row r="129" spans="1:10" x14ac:dyDescent="0.25">
      <c r="A129" s="101" t="s">
        <v>20</v>
      </c>
      <c r="B129" s="102" t="s">
        <v>751</v>
      </c>
      <c r="C129" s="102" t="s">
        <v>851</v>
      </c>
      <c r="D129" s="103" t="s">
        <v>852</v>
      </c>
      <c r="E129" s="100">
        <f t="array" ref="E129">SUM(([1]skoly!$C$4:$C$782=$C129)*([1]skoly!N$4:N$782))</f>
        <v>2.2999999999999998</v>
      </c>
      <c r="F129" s="95">
        <f t="array" ref="F129">SUM(([1]skoly!$C$4:$C$782=$C129)*([1]skoly!O$4:O$782))</f>
        <v>1</v>
      </c>
      <c r="G129" s="96">
        <f t="shared" si="2"/>
        <v>3.3</v>
      </c>
      <c r="H129" s="97">
        <f t="array" ref="H129">SUM(([1]skoly!$C$4:$C$782=zriadovatel!C129)*([1]skoly!$U$4:$U$782))</f>
        <v>7012</v>
      </c>
      <c r="I129" s="98">
        <f t="array" ref="I129">SUM(([1]skoly!$C$4:$C$782=zriadovatel!C129)*([1]skoly!$X$4:$X$782))</f>
        <v>0</v>
      </c>
      <c r="J129" s="99">
        <f t="shared" si="3"/>
        <v>7012</v>
      </c>
    </row>
    <row r="130" spans="1:10" x14ac:dyDescent="0.25">
      <c r="A130" s="101" t="s">
        <v>20</v>
      </c>
      <c r="B130" s="102" t="s">
        <v>751</v>
      </c>
      <c r="C130" s="102" t="s">
        <v>855</v>
      </c>
      <c r="D130" s="103" t="s">
        <v>856</v>
      </c>
      <c r="E130" s="100">
        <f t="array" ref="E130">SUM(([1]skoly!$C$4:$C$782=$C130)*([1]skoly!N$4:N$782))</f>
        <v>3.8</v>
      </c>
      <c r="F130" s="95">
        <f t="array" ref="F130">SUM(([1]skoly!$C$4:$C$782=$C130)*([1]skoly!O$4:O$782))</f>
        <v>0</v>
      </c>
      <c r="G130" s="96">
        <f t="shared" si="2"/>
        <v>3.8</v>
      </c>
      <c r="H130" s="97">
        <f t="array" ref="H130">SUM(([1]skoly!$C$4:$C$782=zriadovatel!C130)*([1]skoly!$U$4:$U$782))</f>
        <v>3726</v>
      </c>
      <c r="I130" s="98">
        <f t="array" ref="I130">SUM(([1]skoly!$C$4:$C$782=zriadovatel!C130)*([1]skoly!$X$4:$X$782))</f>
        <v>0</v>
      </c>
      <c r="J130" s="99">
        <f t="shared" si="3"/>
        <v>3726</v>
      </c>
    </row>
    <row r="131" spans="1:10" x14ac:dyDescent="0.25">
      <c r="A131" s="101" t="s">
        <v>20</v>
      </c>
      <c r="B131" s="102" t="s">
        <v>751</v>
      </c>
      <c r="C131" s="102" t="s">
        <v>859</v>
      </c>
      <c r="D131" s="103" t="s">
        <v>860</v>
      </c>
      <c r="E131" s="100">
        <f t="array" ref="E131">SUM(([1]skoly!$C$4:$C$782=$C131)*([1]skoly!N$4:N$782))</f>
        <v>6</v>
      </c>
      <c r="F131" s="95">
        <f t="array" ref="F131">SUM(([1]skoly!$C$4:$C$782=$C131)*([1]skoly!O$4:O$782))</f>
        <v>0</v>
      </c>
      <c r="G131" s="96">
        <f t="shared" si="2"/>
        <v>6</v>
      </c>
      <c r="H131" s="97">
        <f t="array" ref="H131">SUM(([1]skoly!$C$4:$C$782=zriadovatel!C131)*([1]skoly!$U$4:$U$782))</f>
        <v>12748</v>
      </c>
      <c r="I131" s="98">
        <f t="array" ref="I131">SUM(([1]skoly!$C$4:$C$782=zriadovatel!C131)*([1]skoly!$X$4:$X$782))</f>
        <v>0</v>
      </c>
      <c r="J131" s="99">
        <f t="shared" si="3"/>
        <v>12748</v>
      </c>
    </row>
    <row r="132" spans="1:10" x14ac:dyDescent="0.25">
      <c r="A132" s="101" t="s">
        <v>20</v>
      </c>
      <c r="B132" s="102" t="s">
        <v>751</v>
      </c>
      <c r="C132" s="102" t="s">
        <v>862</v>
      </c>
      <c r="D132" s="103" t="s">
        <v>863</v>
      </c>
      <c r="E132" s="100">
        <f t="array" ref="E132">SUM(([1]skoly!$C$4:$C$782=$C132)*([1]skoly!N$4:N$782))</f>
        <v>3</v>
      </c>
      <c r="F132" s="95">
        <f t="array" ref="F132">SUM(([1]skoly!$C$4:$C$782=$C132)*([1]skoly!O$4:O$782))</f>
        <v>0</v>
      </c>
      <c r="G132" s="96">
        <f t="shared" si="2"/>
        <v>3</v>
      </c>
      <c r="H132" s="97">
        <f t="array" ref="H132">SUM(([1]skoly!$C$4:$C$782=zriadovatel!C132)*([1]skoly!$U$4:$U$782))</f>
        <v>6374</v>
      </c>
      <c r="I132" s="98">
        <f t="array" ref="I132">SUM(([1]skoly!$C$4:$C$782=zriadovatel!C132)*([1]skoly!$X$4:$X$782))</f>
        <v>0</v>
      </c>
      <c r="J132" s="99">
        <f t="shared" si="3"/>
        <v>6374</v>
      </c>
    </row>
    <row r="133" spans="1:10" x14ac:dyDescent="0.25">
      <c r="A133" s="101" t="s">
        <v>20</v>
      </c>
      <c r="B133" s="102" t="s">
        <v>751</v>
      </c>
      <c r="C133" s="102" t="s">
        <v>866</v>
      </c>
      <c r="D133" s="103" t="s">
        <v>867</v>
      </c>
      <c r="E133" s="100">
        <f t="array" ref="E133">SUM(([1]skoly!$C$4:$C$782=$C133)*([1]skoly!N$4:N$782))</f>
        <v>9.8000000000000007</v>
      </c>
      <c r="F133" s="95">
        <f t="array" ref="F133">SUM(([1]skoly!$C$4:$C$782=$C133)*([1]skoly!O$4:O$782))</f>
        <v>1</v>
      </c>
      <c r="G133" s="96">
        <f t="shared" ref="G133:G196" si="4">E133+F133</f>
        <v>10.8</v>
      </c>
      <c r="H133" s="97">
        <f t="array" ref="H133">SUM(([1]skoly!$C$4:$C$782=zriadovatel!C133)*([1]skoly!$U$4:$U$782))</f>
        <v>10591</v>
      </c>
      <c r="I133" s="98">
        <f t="array" ref="I133">SUM(([1]skoly!$C$4:$C$782=zriadovatel!C133)*([1]skoly!$X$4:$X$782))</f>
        <v>0</v>
      </c>
      <c r="J133" s="99">
        <f t="shared" si="3"/>
        <v>10591</v>
      </c>
    </row>
    <row r="134" spans="1:10" x14ac:dyDescent="0.25">
      <c r="A134" s="101" t="s">
        <v>20</v>
      </c>
      <c r="B134" s="102" t="s">
        <v>751</v>
      </c>
      <c r="C134" s="102" t="s">
        <v>868</v>
      </c>
      <c r="D134" s="103" t="s">
        <v>869</v>
      </c>
      <c r="E134" s="100">
        <f t="array" ref="E134">SUM(([1]skoly!$C$4:$C$782=$C134)*([1]skoly!N$4:N$782))</f>
        <v>20</v>
      </c>
      <c r="F134" s="95">
        <f t="array" ref="F134">SUM(([1]skoly!$C$4:$C$782=$C134)*([1]skoly!O$4:O$782))</f>
        <v>0.5</v>
      </c>
      <c r="G134" s="96">
        <f t="shared" si="4"/>
        <v>20.5</v>
      </c>
      <c r="H134" s="97">
        <f t="array" ref="H134">SUM(([1]skoly!$C$4:$C$782=zriadovatel!C134)*([1]skoly!$U$4:$U$782))</f>
        <v>43557</v>
      </c>
      <c r="I134" s="98">
        <f t="array" ref="I134">SUM(([1]skoly!$C$4:$C$782=zriadovatel!C134)*([1]skoly!$X$4:$X$782))</f>
        <v>0</v>
      </c>
      <c r="J134" s="99">
        <f t="shared" ref="J134:J197" si="5">H134+I134</f>
        <v>43557</v>
      </c>
    </row>
    <row r="135" spans="1:10" x14ac:dyDescent="0.25">
      <c r="A135" s="101" t="s">
        <v>20</v>
      </c>
      <c r="B135" s="102" t="s">
        <v>751</v>
      </c>
      <c r="C135" s="102" t="s">
        <v>872</v>
      </c>
      <c r="D135" s="103" t="s">
        <v>873</v>
      </c>
      <c r="E135" s="100">
        <f t="array" ref="E135">SUM(([1]skoly!$C$4:$C$782=$C135)*([1]skoly!N$4:N$782))</f>
        <v>6.5</v>
      </c>
      <c r="F135" s="95">
        <f t="array" ref="F135">SUM(([1]skoly!$C$4:$C$782=$C135)*([1]skoly!O$4:O$782))</f>
        <v>0</v>
      </c>
      <c r="G135" s="96">
        <f t="shared" si="4"/>
        <v>6.5</v>
      </c>
      <c r="H135" s="97">
        <f t="array" ref="H135">SUM(([1]skoly!$C$4:$C$782=zriadovatel!C135)*([1]skoly!$U$4:$U$782))</f>
        <v>6374</v>
      </c>
      <c r="I135" s="98">
        <f t="array" ref="I135">SUM(([1]skoly!$C$4:$C$782=zriadovatel!C135)*([1]skoly!$X$4:$X$782))</f>
        <v>0</v>
      </c>
      <c r="J135" s="99">
        <f t="shared" si="5"/>
        <v>6374</v>
      </c>
    </row>
    <row r="136" spans="1:10" x14ac:dyDescent="0.25">
      <c r="A136" s="101" t="s">
        <v>20</v>
      </c>
      <c r="B136" s="102" t="s">
        <v>751</v>
      </c>
      <c r="C136" s="102" t="s">
        <v>875</v>
      </c>
      <c r="D136" s="103" t="s">
        <v>876</v>
      </c>
      <c r="E136" s="100">
        <f t="array" ref="E136">SUM(([1]skoly!$C$4:$C$782=$C136)*([1]skoly!N$4:N$782))</f>
        <v>7.5</v>
      </c>
      <c r="F136" s="95">
        <f t="array" ref="F136">SUM(([1]skoly!$C$4:$C$782=$C136)*([1]skoly!O$4:O$782))</f>
        <v>0</v>
      </c>
      <c r="G136" s="96">
        <f t="shared" si="4"/>
        <v>7.5</v>
      </c>
      <c r="H136" s="97">
        <f t="array" ref="H136">SUM(([1]skoly!$C$4:$C$782=zriadovatel!C136)*([1]skoly!$U$4:$U$782))</f>
        <v>15935</v>
      </c>
      <c r="I136" s="98">
        <f t="array" ref="I136">SUM(([1]skoly!$C$4:$C$782=zriadovatel!C136)*([1]skoly!$X$4:$X$782))</f>
        <v>0</v>
      </c>
      <c r="J136" s="99">
        <f t="shared" si="5"/>
        <v>15935</v>
      </c>
    </row>
    <row r="137" spans="1:10" x14ac:dyDescent="0.25">
      <c r="A137" s="101" t="s">
        <v>20</v>
      </c>
      <c r="B137" s="102" t="s">
        <v>751</v>
      </c>
      <c r="C137" s="102" t="s">
        <v>879</v>
      </c>
      <c r="D137" s="103" t="s">
        <v>880</v>
      </c>
      <c r="E137" s="100">
        <f t="array" ref="E137">SUM(([1]skoly!$C$4:$C$782=$C137)*([1]skoly!N$4:N$782))</f>
        <v>23.3</v>
      </c>
      <c r="F137" s="95">
        <f t="array" ref="F137">SUM(([1]skoly!$C$4:$C$782=$C137)*([1]skoly!O$4:O$782))</f>
        <v>1</v>
      </c>
      <c r="G137" s="96">
        <f t="shared" si="4"/>
        <v>24.3</v>
      </c>
      <c r="H137" s="97">
        <f t="array" ref="H137">SUM(([1]skoly!$C$4:$C$782=zriadovatel!C137)*([1]skoly!$U$4:$U$782))</f>
        <v>23830</v>
      </c>
      <c r="I137" s="98">
        <f t="array" ref="I137">SUM(([1]skoly!$C$4:$C$782=zriadovatel!C137)*([1]skoly!$X$4:$X$782))</f>
        <v>0</v>
      </c>
      <c r="J137" s="99">
        <f t="shared" si="5"/>
        <v>23830</v>
      </c>
    </row>
    <row r="138" spans="1:10" x14ac:dyDescent="0.25">
      <c r="A138" s="101" t="s">
        <v>20</v>
      </c>
      <c r="B138" s="102" t="s">
        <v>751</v>
      </c>
      <c r="C138" s="102" t="s">
        <v>881</v>
      </c>
      <c r="D138" s="104" t="s">
        <v>882</v>
      </c>
      <c r="E138" s="100">
        <f t="array" ref="E138">SUM(([1]skoly!$C$4:$C$782=$C138)*([1]skoly!N$4:N$782))</f>
        <v>2.8</v>
      </c>
      <c r="F138" s="95">
        <f t="array" ref="F138">SUM(([1]skoly!$C$4:$C$782=$C138)*([1]skoly!O$4:O$782))</f>
        <v>0.3</v>
      </c>
      <c r="G138" s="96">
        <f t="shared" si="4"/>
        <v>3.0999999999999996</v>
      </c>
      <c r="H138" s="97">
        <f t="array" ref="H138">SUM(([1]skoly!$C$4:$C$782=zriadovatel!C138)*([1]skoly!$U$4:$U$782))</f>
        <v>3040</v>
      </c>
      <c r="I138" s="98">
        <f t="array" ref="I138">SUM(([1]skoly!$C$4:$C$782=zriadovatel!C138)*([1]skoly!$X$4:$X$782))</f>
        <v>0</v>
      </c>
      <c r="J138" s="99">
        <f t="shared" si="5"/>
        <v>3040</v>
      </c>
    </row>
    <row r="139" spans="1:10" x14ac:dyDescent="0.25">
      <c r="A139" s="101" t="s">
        <v>20</v>
      </c>
      <c r="B139" s="102" t="s">
        <v>751</v>
      </c>
      <c r="C139" s="102" t="s">
        <v>885</v>
      </c>
      <c r="D139" s="103" t="s">
        <v>886</v>
      </c>
      <c r="E139" s="100">
        <f t="array" ref="E139">SUM(([1]skoly!$C$4:$C$782=$C139)*([1]skoly!N$4:N$782))</f>
        <v>2</v>
      </c>
      <c r="F139" s="95">
        <f t="array" ref="F139">SUM(([1]skoly!$C$4:$C$782=$C139)*([1]skoly!O$4:O$782))</f>
        <v>0</v>
      </c>
      <c r="G139" s="96">
        <f t="shared" si="4"/>
        <v>2</v>
      </c>
      <c r="H139" s="97">
        <f t="array" ref="H139">SUM(([1]skoly!$C$4:$C$782=zriadovatel!C139)*([1]skoly!$U$4:$U$782))</f>
        <v>1961</v>
      </c>
      <c r="I139" s="98">
        <f t="array" ref="I139">SUM(([1]skoly!$C$4:$C$782=zriadovatel!C139)*([1]skoly!$X$4:$X$782))</f>
        <v>0</v>
      </c>
      <c r="J139" s="99">
        <f t="shared" si="5"/>
        <v>1961</v>
      </c>
    </row>
    <row r="140" spans="1:10" x14ac:dyDescent="0.25">
      <c r="A140" s="101" t="s">
        <v>20</v>
      </c>
      <c r="B140" s="102" t="s">
        <v>751</v>
      </c>
      <c r="C140" s="102" t="s">
        <v>889</v>
      </c>
      <c r="D140" s="103" t="s">
        <v>890</v>
      </c>
      <c r="E140" s="100">
        <f t="array" ref="E140">SUM(([1]skoly!$C$4:$C$782=$C140)*([1]skoly!N$4:N$782))</f>
        <v>2</v>
      </c>
      <c r="F140" s="95">
        <f t="array" ref="F140">SUM(([1]skoly!$C$4:$C$782=$C140)*([1]skoly!O$4:O$782))</f>
        <v>0</v>
      </c>
      <c r="G140" s="96">
        <f t="shared" si="4"/>
        <v>2</v>
      </c>
      <c r="H140" s="97">
        <f t="array" ref="H140">SUM(([1]skoly!$C$4:$C$782=zriadovatel!C140)*([1]skoly!$U$4:$U$782))</f>
        <v>4249</v>
      </c>
      <c r="I140" s="98">
        <f t="array" ref="I140">SUM(([1]skoly!$C$4:$C$782=zriadovatel!C140)*([1]skoly!$X$4:$X$782))</f>
        <v>0</v>
      </c>
      <c r="J140" s="99">
        <f t="shared" si="5"/>
        <v>4249</v>
      </c>
    </row>
    <row r="141" spans="1:10" x14ac:dyDescent="0.25">
      <c r="A141" s="101" t="s">
        <v>20</v>
      </c>
      <c r="B141" s="102" t="s">
        <v>751</v>
      </c>
      <c r="C141" s="102" t="s">
        <v>893</v>
      </c>
      <c r="D141" s="103" t="s">
        <v>894</v>
      </c>
      <c r="E141" s="100">
        <f t="array" ref="E141">SUM(([1]skoly!$C$4:$C$782=$C141)*([1]skoly!N$4:N$782))</f>
        <v>13.8</v>
      </c>
      <c r="F141" s="95">
        <f t="array" ref="F141">SUM(([1]skoly!$C$4:$C$782=$C141)*([1]skoly!O$4:O$782))</f>
        <v>1</v>
      </c>
      <c r="G141" s="96">
        <f t="shared" si="4"/>
        <v>14.8</v>
      </c>
      <c r="H141" s="97">
        <f t="array" ref="H141">SUM(([1]skoly!$C$4:$C$782=zriadovatel!C141)*([1]skoly!$U$4:$U$782))</f>
        <v>31446</v>
      </c>
      <c r="I141" s="98">
        <f t="array" ref="I141">SUM(([1]skoly!$C$4:$C$782=zriadovatel!C141)*([1]skoly!$X$4:$X$782))</f>
        <v>0</v>
      </c>
      <c r="J141" s="99">
        <f t="shared" si="5"/>
        <v>31446</v>
      </c>
    </row>
    <row r="142" spans="1:10" x14ac:dyDescent="0.25">
      <c r="A142" s="101" t="s">
        <v>20</v>
      </c>
      <c r="B142" s="102" t="s">
        <v>751</v>
      </c>
      <c r="C142" s="102" t="s">
        <v>901</v>
      </c>
      <c r="D142" s="103" t="s">
        <v>902</v>
      </c>
      <c r="E142" s="100">
        <f t="array" ref="E142">SUM(([1]skoly!$C$4:$C$782=$C142)*([1]skoly!N$4:N$782))</f>
        <v>6</v>
      </c>
      <c r="F142" s="95">
        <f t="array" ref="F142">SUM(([1]skoly!$C$4:$C$782=$C142)*([1]skoly!O$4:O$782))</f>
        <v>0.1</v>
      </c>
      <c r="G142" s="96">
        <f t="shared" si="4"/>
        <v>6.1</v>
      </c>
      <c r="H142" s="97">
        <f t="array" ref="H142">SUM(([1]skoly!$C$4:$C$782=zriadovatel!C142)*([1]skoly!$U$4:$U$782))</f>
        <v>12961</v>
      </c>
      <c r="I142" s="98">
        <f t="array" ref="I142">SUM(([1]skoly!$C$4:$C$782=zriadovatel!C142)*([1]skoly!$X$4:$X$782))</f>
        <v>0</v>
      </c>
      <c r="J142" s="99">
        <f t="shared" si="5"/>
        <v>12961</v>
      </c>
    </row>
    <row r="143" spans="1:10" x14ac:dyDescent="0.25">
      <c r="A143" s="101" t="s">
        <v>20</v>
      </c>
      <c r="B143" s="102" t="s">
        <v>751</v>
      </c>
      <c r="C143" s="102" t="s">
        <v>903</v>
      </c>
      <c r="D143" s="103" t="s">
        <v>904</v>
      </c>
      <c r="E143" s="100">
        <f t="array" ref="E143">SUM(([1]skoly!$C$4:$C$782=$C143)*([1]skoly!N$4:N$782))</f>
        <v>2</v>
      </c>
      <c r="F143" s="95">
        <f t="array" ref="F143">SUM(([1]skoly!$C$4:$C$782=$C143)*([1]skoly!O$4:O$782))</f>
        <v>0</v>
      </c>
      <c r="G143" s="96">
        <f t="shared" si="4"/>
        <v>2</v>
      </c>
      <c r="H143" s="97">
        <f t="array" ref="H143">SUM(([1]skoly!$C$4:$C$782=zriadovatel!C143)*([1]skoly!$U$4:$U$782))</f>
        <v>1961</v>
      </c>
      <c r="I143" s="98">
        <f t="array" ref="I143">SUM(([1]skoly!$C$4:$C$782=zriadovatel!C143)*([1]skoly!$X$4:$X$782))</f>
        <v>0</v>
      </c>
      <c r="J143" s="99">
        <f t="shared" si="5"/>
        <v>1961</v>
      </c>
    </row>
    <row r="144" spans="1:10" x14ac:dyDescent="0.25">
      <c r="A144" s="101" t="s">
        <v>20</v>
      </c>
      <c r="B144" s="102" t="s">
        <v>751</v>
      </c>
      <c r="C144" s="102" t="s">
        <v>906</v>
      </c>
      <c r="D144" s="103" t="s">
        <v>907</v>
      </c>
      <c r="E144" s="100">
        <f t="array" ref="E144">SUM(([1]skoly!$C$4:$C$782=$C144)*([1]skoly!N$4:N$782))</f>
        <v>2</v>
      </c>
      <c r="F144" s="95">
        <f t="array" ref="F144">SUM(([1]skoly!$C$4:$C$782=$C144)*([1]skoly!O$4:O$782))</f>
        <v>0</v>
      </c>
      <c r="G144" s="96">
        <f t="shared" si="4"/>
        <v>2</v>
      </c>
      <c r="H144" s="97">
        <f t="array" ref="H144">SUM(([1]skoly!$C$4:$C$782=zriadovatel!C144)*([1]skoly!$U$4:$U$782))</f>
        <v>1961</v>
      </c>
      <c r="I144" s="98">
        <f t="array" ref="I144">SUM(([1]skoly!$C$4:$C$782=zriadovatel!C144)*([1]skoly!$X$4:$X$782))</f>
        <v>0</v>
      </c>
      <c r="J144" s="99">
        <f t="shared" si="5"/>
        <v>1961</v>
      </c>
    </row>
    <row r="145" spans="1:10" x14ac:dyDescent="0.25">
      <c r="A145" s="101" t="s">
        <v>20</v>
      </c>
      <c r="B145" s="102" t="s">
        <v>751</v>
      </c>
      <c r="C145" s="102" t="s">
        <v>910</v>
      </c>
      <c r="D145" s="103" t="s">
        <v>911</v>
      </c>
      <c r="E145" s="100">
        <f t="array" ref="E145">SUM(([1]skoly!$C$4:$C$782=$C145)*([1]skoly!N$4:N$782))</f>
        <v>3</v>
      </c>
      <c r="F145" s="95">
        <f t="array" ref="F145">SUM(([1]skoly!$C$4:$C$782=$C145)*([1]skoly!O$4:O$782))</f>
        <v>0</v>
      </c>
      <c r="G145" s="96">
        <f t="shared" si="4"/>
        <v>3</v>
      </c>
      <c r="H145" s="97">
        <f t="array" ref="H145">SUM(([1]skoly!$C$4:$C$782=zriadovatel!C145)*([1]skoly!$U$4:$U$782))</f>
        <v>2942</v>
      </c>
      <c r="I145" s="98">
        <f t="array" ref="I145">SUM(([1]skoly!$C$4:$C$782=zriadovatel!C145)*([1]skoly!$X$4:$X$782))</f>
        <v>0</v>
      </c>
      <c r="J145" s="99">
        <f t="shared" si="5"/>
        <v>2942</v>
      </c>
    </row>
    <row r="146" spans="1:10" x14ac:dyDescent="0.25">
      <c r="A146" s="101" t="s">
        <v>20</v>
      </c>
      <c r="B146" s="102" t="s">
        <v>751</v>
      </c>
      <c r="C146" s="102" t="s">
        <v>914</v>
      </c>
      <c r="D146" s="103" t="s">
        <v>915</v>
      </c>
      <c r="E146" s="100">
        <f t="array" ref="E146">SUM(([1]skoly!$C$4:$C$782=$C146)*([1]skoly!N$4:N$782))</f>
        <v>8.6999999999999993</v>
      </c>
      <c r="F146" s="95">
        <f t="array" ref="F146">SUM(([1]skoly!$C$4:$C$782=$C146)*([1]skoly!O$4:O$782))</f>
        <v>0</v>
      </c>
      <c r="G146" s="96">
        <f t="shared" si="4"/>
        <v>8.6999999999999993</v>
      </c>
      <c r="H146" s="97">
        <f t="array" ref="H146">SUM(([1]skoly!$C$4:$C$782=zriadovatel!C146)*([1]skoly!$U$4:$U$782))</f>
        <v>18485</v>
      </c>
      <c r="I146" s="98">
        <f t="array" ref="I146">SUM(([1]skoly!$C$4:$C$782=zriadovatel!C146)*([1]skoly!$X$4:$X$782))</f>
        <v>0</v>
      </c>
      <c r="J146" s="99">
        <f t="shared" si="5"/>
        <v>18485</v>
      </c>
    </row>
    <row r="147" spans="1:10" x14ac:dyDescent="0.25">
      <c r="A147" s="101" t="s">
        <v>20</v>
      </c>
      <c r="B147" s="102" t="s">
        <v>751</v>
      </c>
      <c r="C147" s="102" t="s">
        <v>917</v>
      </c>
      <c r="D147" s="103" t="s">
        <v>918</v>
      </c>
      <c r="E147" s="100">
        <f t="array" ref="E147">SUM(([1]skoly!$C$4:$C$782=$C147)*([1]skoly!N$4:N$782))</f>
        <v>4</v>
      </c>
      <c r="F147" s="95">
        <f t="array" ref="F147">SUM(([1]skoly!$C$4:$C$782=$C147)*([1]skoly!O$4:O$782))</f>
        <v>0</v>
      </c>
      <c r="G147" s="96">
        <f t="shared" si="4"/>
        <v>4</v>
      </c>
      <c r="H147" s="97">
        <f t="array" ref="H147">SUM(([1]skoly!$C$4:$C$782=zriadovatel!C147)*([1]skoly!$U$4:$U$782))</f>
        <v>8499</v>
      </c>
      <c r="I147" s="98">
        <f t="array" ref="I147">SUM(([1]skoly!$C$4:$C$782=zriadovatel!C147)*([1]skoly!$X$4:$X$782))</f>
        <v>0</v>
      </c>
      <c r="J147" s="99">
        <f t="shared" si="5"/>
        <v>8499</v>
      </c>
    </row>
    <row r="148" spans="1:10" x14ac:dyDescent="0.25">
      <c r="A148" s="101" t="s">
        <v>20</v>
      </c>
      <c r="B148" s="102" t="s">
        <v>751</v>
      </c>
      <c r="C148" s="102" t="s">
        <v>920</v>
      </c>
      <c r="D148" s="103" t="s">
        <v>921</v>
      </c>
      <c r="E148" s="100">
        <f t="array" ref="E148">SUM(([1]skoly!$C$4:$C$782=$C148)*([1]skoly!N$4:N$782))</f>
        <v>4.0999999999999996</v>
      </c>
      <c r="F148" s="95">
        <f t="array" ref="F148">SUM(([1]skoly!$C$4:$C$782=$C148)*([1]skoly!O$4:O$782))</f>
        <v>0</v>
      </c>
      <c r="G148" s="96">
        <f t="shared" si="4"/>
        <v>4.0999999999999996</v>
      </c>
      <c r="H148" s="97">
        <f t="array" ref="H148">SUM(([1]skoly!$C$4:$C$782=zriadovatel!C148)*([1]skoly!$U$4:$U$782))</f>
        <v>8711</v>
      </c>
      <c r="I148" s="98">
        <f t="array" ref="I148">SUM(([1]skoly!$C$4:$C$782=zriadovatel!C148)*([1]skoly!$X$4:$X$782))</f>
        <v>0</v>
      </c>
      <c r="J148" s="99">
        <f t="shared" si="5"/>
        <v>8711</v>
      </c>
    </row>
    <row r="149" spans="1:10" x14ac:dyDescent="0.25">
      <c r="A149" s="101" t="s">
        <v>20</v>
      </c>
      <c r="B149" s="102" t="s">
        <v>751</v>
      </c>
      <c r="C149" s="102" t="s">
        <v>924</v>
      </c>
      <c r="D149" s="103" t="s">
        <v>925</v>
      </c>
      <c r="E149" s="100">
        <f t="array" ref="E149">SUM(([1]skoly!$C$4:$C$782=$C149)*([1]skoly!N$4:N$782))</f>
        <v>3</v>
      </c>
      <c r="F149" s="95">
        <f t="array" ref="F149">SUM(([1]skoly!$C$4:$C$782=$C149)*([1]skoly!O$4:O$782))</f>
        <v>0</v>
      </c>
      <c r="G149" s="96">
        <f t="shared" si="4"/>
        <v>3</v>
      </c>
      <c r="H149" s="97">
        <f t="array" ref="H149">SUM(([1]skoly!$C$4:$C$782=zriadovatel!C149)*([1]skoly!$U$4:$U$782))</f>
        <v>6374</v>
      </c>
      <c r="I149" s="98">
        <f t="array" ref="I149">SUM(([1]skoly!$C$4:$C$782=zriadovatel!C149)*([1]skoly!$X$4:$X$782))</f>
        <v>0</v>
      </c>
      <c r="J149" s="99">
        <f t="shared" si="5"/>
        <v>6374</v>
      </c>
    </row>
    <row r="150" spans="1:10" x14ac:dyDescent="0.25">
      <c r="A150" s="101" t="s">
        <v>20</v>
      </c>
      <c r="B150" s="102" t="s">
        <v>751</v>
      </c>
      <c r="C150" s="102" t="s">
        <v>928</v>
      </c>
      <c r="D150" s="103" t="s">
        <v>929</v>
      </c>
      <c r="E150" s="100">
        <f t="array" ref="E150">SUM(([1]skoly!$C$4:$C$782=$C150)*([1]skoly!N$4:N$782))</f>
        <v>7</v>
      </c>
      <c r="F150" s="95">
        <f t="array" ref="F150">SUM(([1]skoly!$C$4:$C$782=$C150)*([1]skoly!O$4:O$782))</f>
        <v>0.3</v>
      </c>
      <c r="G150" s="96">
        <f t="shared" si="4"/>
        <v>7.3</v>
      </c>
      <c r="H150" s="97">
        <f t="array" ref="H150">SUM(([1]skoly!$C$4:$C$782=zriadovatel!C150)*([1]skoly!$U$4:$U$782))</f>
        <v>15510</v>
      </c>
      <c r="I150" s="98">
        <f t="array" ref="I150">SUM(([1]skoly!$C$4:$C$782=zriadovatel!C150)*([1]skoly!$X$4:$X$782))</f>
        <v>0</v>
      </c>
      <c r="J150" s="99">
        <f t="shared" si="5"/>
        <v>15510</v>
      </c>
    </row>
    <row r="151" spans="1:10" x14ac:dyDescent="0.25">
      <c r="A151" s="101" t="s">
        <v>20</v>
      </c>
      <c r="B151" s="102" t="s">
        <v>751</v>
      </c>
      <c r="C151" s="102" t="s">
        <v>931</v>
      </c>
      <c r="D151" s="103" t="s">
        <v>932</v>
      </c>
      <c r="E151" s="100">
        <f t="array" ref="E151">SUM(([1]skoly!$C$4:$C$782=$C151)*([1]skoly!N$4:N$782))</f>
        <v>7.6</v>
      </c>
      <c r="F151" s="95">
        <f t="array" ref="F151">SUM(([1]skoly!$C$4:$C$782=$C151)*([1]skoly!O$4:O$782))</f>
        <v>0.6</v>
      </c>
      <c r="G151" s="96">
        <f t="shared" si="4"/>
        <v>8.1999999999999993</v>
      </c>
      <c r="H151" s="97">
        <f t="array" ref="H151">SUM(([1]skoly!$C$4:$C$782=zriadovatel!C151)*([1]skoly!$U$4:$U$782))</f>
        <v>17423</v>
      </c>
      <c r="I151" s="98">
        <f t="array" ref="I151">SUM(([1]skoly!$C$4:$C$782=zriadovatel!C151)*([1]skoly!$X$4:$X$782))</f>
        <v>0</v>
      </c>
      <c r="J151" s="99">
        <f t="shared" si="5"/>
        <v>17423</v>
      </c>
    </row>
    <row r="152" spans="1:10" x14ac:dyDescent="0.25">
      <c r="A152" s="101" t="s">
        <v>20</v>
      </c>
      <c r="B152" s="102" t="s">
        <v>751</v>
      </c>
      <c r="C152" s="102" t="s">
        <v>934</v>
      </c>
      <c r="D152" s="103" t="s">
        <v>935</v>
      </c>
      <c r="E152" s="100">
        <f t="array" ref="E152">SUM(([1]skoly!$C$4:$C$782=$C152)*([1]skoly!N$4:N$782))</f>
        <v>3.8</v>
      </c>
      <c r="F152" s="95">
        <f t="array" ref="F152">SUM(([1]skoly!$C$4:$C$782=$C152)*([1]skoly!O$4:O$782))</f>
        <v>0</v>
      </c>
      <c r="G152" s="96">
        <f t="shared" si="4"/>
        <v>3.8</v>
      </c>
      <c r="H152" s="97">
        <f t="array" ref="H152">SUM(([1]skoly!$C$4:$C$782=zriadovatel!C152)*([1]skoly!$U$4:$U$782))</f>
        <v>8074</v>
      </c>
      <c r="I152" s="98">
        <f t="array" ref="I152">SUM(([1]skoly!$C$4:$C$782=zriadovatel!C152)*([1]skoly!$X$4:$X$782))</f>
        <v>0</v>
      </c>
      <c r="J152" s="99">
        <f t="shared" si="5"/>
        <v>8074</v>
      </c>
    </row>
    <row r="153" spans="1:10" x14ac:dyDescent="0.25">
      <c r="A153" s="101" t="s">
        <v>20</v>
      </c>
      <c r="B153" s="102" t="s">
        <v>751</v>
      </c>
      <c r="C153" s="102" t="s">
        <v>938</v>
      </c>
      <c r="D153" s="103" t="s">
        <v>939</v>
      </c>
      <c r="E153" s="100">
        <f t="array" ref="E153">SUM(([1]skoly!$C$4:$C$782=$C153)*([1]skoly!N$4:N$782))</f>
        <v>10.7</v>
      </c>
      <c r="F153" s="95">
        <f t="array" ref="F153">SUM(([1]skoly!$C$4:$C$782=$C153)*([1]skoly!O$4:O$782))</f>
        <v>1</v>
      </c>
      <c r="G153" s="96">
        <f t="shared" si="4"/>
        <v>11.7</v>
      </c>
      <c r="H153" s="97">
        <f t="array" ref="H153">SUM(([1]skoly!$C$4:$C$782=zriadovatel!C153)*([1]skoly!$U$4:$U$782))</f>
        <v>24859</v>
      </c>
      <c r="I153" s="98">
        <f t="array" ref="I153">SUM(([1]skoly!$C$4:$C$782=zriadovatel!C153)*([1]skoly!$X$4:$X$782))</f>
        <v>0</v>
      </c>
      <c r="J153" s="99">
        <f t="shared" si="5"/>
        <v>24859</v>
      </c>
    </row>
    <row r="154" spans="1:10" x14ac:dyDescent="0.25">
      <c r="A154" s="101" t="s">
        <v>20</v>
      </c>
      <c r="B154" s="102" t="s">
        <v>751</v>
      </c>
      <c r="C154" s="102" t="s">
        <v>941</v>
      </c>
      <c r="D154" s="103" t="s">
        <v>942</v>
      </c>
      <c r="E154" s="100">
        <f t="array" ref="E154">SUM(([1]skoly!$C$4:$C$782=$C154)*([1]skoly!N$4:N$782))</f>
        <v>1</v>
      </c>
      <c r="F154" s="95">
        <f t="array" ref="F154">SUM(([1]skoly!$C$4:$C$782=$C154)*([1]skoly!O$4:O$782))</f>
        <v>0</v>
      </c>
      <c r="G154" s="96">
        <f t="shared" si="4"/>
        <v>1</v>
      </c>
      <c r="H154" s="97">
        <f t="array" ref="H154">SUM(([1]skoly!$C$4:$C$782=zriadovatel!C154)*([1]skoly!$U$4:$U$782))</f>
        <v>981</v>
      </c>
      <c r="I154" s="98">
        <f t="array" ref="I154">SUM(([1]skoly!$C$4:$C$782=zriadovatel!C154)*([1]skoly!$X$4:$X$782))</f>
        <v>0</v>
      </c>
      <c r="J154" s="99">
        <f t="shared" si="5"/>
        <v>981</v>
      </c>
    </row>
    <row r="155" spans="1:10" s="2" customFormat="1" x14ac:dyDescent="0.25">
      <c r="A155" s="101" t="s">
        <v>20</v>
      </c>
      <c r="B155" s="102" t="s">
        <v>751</v>
      </c>
      <c r="C155" s="102" t="s">
        <v>945</v>
      </c>
      <c r="D155" s="103" t="s">
        <v>946</v>
      </c>
      <c r="E155" s="100">
        <f t="array" ref="E155">SUM(([1]skoly!$C$4:$C$782=$C155)*([1]skoly!N$4:N$782))</f>
        <v>1.5</v>
      </c>
      <c r="F155" s="95">
        <f t="array" ref="F155">SUM(([1]skoly!$C$4:$C$782=$C155)*([1]skoly!O$4:O$782))</f>
        <v>0</v>
      </c>
      <c r="G155" s="96">
        <f t="shared" si="4"/>
        <v>1.5</v>
      </c>
      <c r="H155" s="97">
        <f t="array" ref="H155">SUM(([1]skoly!$C$4:$C$782=zriadovatel!C155)*([1]skoly!$U$4:$U$782))</f>
        <v>3187</v>
      </c>
      <c r="I155" s="98">
        <f t="array" ref="I155">SUM(([1]skoly!$C$4:$C$782=zriadovatel!C155)*([1]skoly!$X$4:$X$782))</f>
        <v>0</v>
      </c>
      <c r="J155" s="99">
        <f t="shared" si="5"/>
        <v>3187</v>
      </c>
    </row>
    <row r="156" spans="1:10" x14ac:dyDescent="0.25">
      <c r="A156" s="101" t="s">
        <v>20</v>
      </c>
      <c r="B156" s="102" t="s">
        <v>751</v>
      </c>
      <c r="C156" s="102" t="s">
        <v>948</v>
      </c>
      <c r="D156" s="103" t="s">
        <v>949</v>
      </c>
      <c r="E156" s="100">
        <f t="array" ref="E156">SUM(([1]skoly!$C$4:$C$782=$C156)*([1]skoly!N$4:N$782))</f>
        <v>2</v>
      </c>
      <c r="F156" s="95">
        <f t="array" ref="F156">SUM(([1]skoly!$C$4:$C$782=$C156)*([1]skoly!O$4:O$782))</f>
        <v>0</v>
      </c>
      <c r="G156" s="96">
        <f t="shared" si="4"/>
        <v>2</v>
      </c>
      <c r="H156" s="97">
        <f t="array" ref="H156">SUM(([1]skoly!$C$4:$C$782=zriadovatel!C156)*([1]skoly!$U$4:$U$782))</f>
        <v>1961</v>
      </c>
      <c r="I156" s="98">
        <f t="array" ref="I156">SUM(([1]skoly!$C$4:$C$782=zriadovatel!C156)*([1]skoly!$X$4:$X$782))</f>
        <v>0</v>
      </c>
      <c r="J156" s="99">
        <f t="shared" si="5"/>
        <v>1961</v>
      </c>
    </row>
    <row r="157" spans="1:10" x14ac:dyDescent="0.25">
      <c r="A157" s="101" t="s">
        <v>20</v>
      </c>
      <c r="B157" s="102" t="s">
        <v>751</v>
      </c>
      <c r="C157" s="102" t="s">
        <v>952</v>
      </c>
      <c r="D157" s="103" t="s">
        <v>953</v>
      </c>
      <c r="E157" s="100">
        <f t="array" ref="E157">SUM(([1]skoly!$C$4:$C$782=$C157)*([1]skoly!N$4:N$782))</f>
        <v>3</v>
      </c>
      <c r="F157" s="95">
        <f t="array" ref="F157">SUM(([1]skoly!$C$4:$C$782=$C157)*([1]skoly!O$4:O$782))</f>
        <v>0</v>
      </c>
      <c r="G157" s="96">
        <f t="shared" si="4"/>
        <v>3</v>
      </c>
      <c r="H157" s="97">
        <f t="array" ref="H157">SUM(([1]skoly!$C$4:$C$782=zriadovatel!C157)*([1]skoly!$U$4:$U$782))</f>
        <v>6374</v>
      </c>
      <c r="I157" s="98">
        <f t="array" ref="I157">SUM(([1]skoly!$C$4:$C$782=zriadovatel!C157)*([1]skoly!$X$4:$X$782))</f>
        <v>0</v>
      </c>
      <c r="J157" s="99">
        <f t="shared" si="5"/>
        <v>6374</v>
      </c>
    </row>
    <row r="158" spans="1:10" x14ac:dyDescent="0.25">
      <c r="A158" s="101" t="s">
        <v>20</v>
      </c>
      <c r="B158" s="102" t="s">
        <v>751</v>
      </c>
      <c r="C158" s="102" t="s">
        <v>956</v>
      </c>
      <c r="D158" s="103" t="s">
        <v>957</v>
      </c>
      <c r="E158" s="100">
        <f t="array" ref="E158">SUM(([1]skoly!$C$4:$C$782=$C158)*([1]skoly!N$4:N$782))</f>
        <v>3</v>
      </c>
      <c r="F158" s="95">
        <f t="array" ref="F158">SUM(([1]skoly!$C$4:$C$782=$C158)*([1]skoly!O$4:O$782))</f>
        <v>0</v>
      </c>
      <c r="G158" s="96">
        <f t="shared" si="4"/>
        <v>3</v>
      </c>
      <c r="H158" s="97">
        <f t="array" ref="H158">SUM(([1]skoly!$C$4:$C$782=zriadovatel!C158)*([1]skoly!$U$4:$U$782))</f>
        <v>6374</v>
      </c>
      <c r="I158" s="98">
        <f t="array" ref="I158">SUM(([1]skoly!$C$4:$C$782=zriadovatel!C158)*([1]skoly!$X$4:$X$782))</f>
        <v>0</v>
      </c>
      <c r="J158" s="99">
        <f t="shared" si="5"/>
        <v>6374</v>
      </c>
    </row>
    <row r="159" spans="1:10" s="2" customFormat="1" x14ac:dyDescent="0.25">
      <c r="A159" s="101" t="s">
        <v>20</v>
      </c>
      <c r="B159" s="102" t="s">
        <v>751</v>
      </c>
      <c r="C159" s="102" t="s">
        <v>897</v>
      </c>
      <c r="D159" s="103" t="s">
        <v>898</v>
      </c>
      <c r="E159" s="100">
        <f t="array" ref="E159">SUM(([1]skoly!$C$4:$C$782=$C159)*([1]skoly!N$4:N$782))</f>
        <v>8</v>
      </c>
      <c r="F159" s="95">
        <f t="array" ref="F159">SUM(([1]skoly!$C$4:$C$782=$C159)*([1]skoly!O$4:O$782))</f>
        <v>0</v>
      </c>
      <c r="G159" s="96">
        <f t="shared" si="4"/>
        <v>8</v>
      </c>
      <c r="H159" s="97">
        <f t="array" ref="H159">SUM(([1]skoly!$C$4:$C$782=zriadovatel!C159)*([1]skoly!$U$4:$U$782))</f>
        <v>16998</v>
      </c>
      <c r="I159" s="98">
        <f t="array" ref="I159">SUM(([1]skoly!$C$4:$C$782=zriadovatel!C159)*([1]skoly!$X$4:$X$782))</f>
        <v>0</v>
      </c>
      <c r="J159" s="99">
        <f t="shared" si="5"/>
        <v>16998</v>
      </c>
    </row>
    <row r="160" spans="1:10" x14ac:dyDescent="0.25">
      <c r="A160" s="101" t="s">
        <v>20</v>
      </c>
      <c r="B160" s="102" t="s">
        <v>751</v>
      </c>
      <c r="C160" s="102" t="s">
        <v>959</v>
      </c>
      <c r="D160" s="103" t="s">
        <v>960</v>
      </c>
      <c r="E160" s="100">
        <f t="array" ref="E160">SUM(([1]skoly!$C$4:$C$782=$C160)*([1]skoly!N$4:N$782))</f>
        <v>19.2</v>
      </c>
      <c r="F160" s="95">
        <f t="array" ref="F160">SUM(([1]skoly!$C$4:$C$782=$C160)*([1]skoly!O$4:O$782))</f>
        <v>0.3</v>
      </c>
      <c r="G160" s="96">
        <f t="shared" si="4"/>
        <v>19.5</v>
      </c>
      <c r="H160" s="97">
        <f t="array" ref="H160">SUM(([1]skoly!$C$4:$C$782=zriadovatel!C160)*([1]skoly!$U$4:$U$782))</f>
        <v>41432</v>
      </c>
      <c r="I160" s="98">
        <f t="array" ref="I160">SUM(([1]skoly!$C$4:$C$782=zriadovatel!C160)*([1]skoly!$X$4:$X$782))</f>
        <v>0</v>
      </c>
      <c r="J160" s="99">
        <f t="shared" si="5"/>
        <v>41432</v>
      </c>
    </row>
    <row r="161" spans="1:10" x14ac:dyDescent="0.25">
      <c r="A161" s="101" t="s">
        <v>20</v>
      </c>
      <c r="B161" s="102" t="s">
        <v>751</v>
      </c>
      <c r="C161" s="102" t="s">
        <v>963</v>
      </c>
      <c r="D161" s="103" t="s">
        <v>964</v>
      </c>
      <c r="E161" s="100">
        <f t="array" ref="E161">SUM(([1]skoly!$C$4:$C$782=$C161)*([1]skoly!N$4:N$782))</f>
        <v>1</v>
      </c>
      <c r="F161" s="95">
        <f t="array" ref="F161">SUM(([1]skoly!$C$4:$C$782=$C161)*([1]skoly!O$4:O$782))</f>
        <v>0</v>
      </c>
      <c r="G161" s="96">
        <f t="shared" si="4"/>
        <v>1</v>
      </c>
      <c r="H161" s="97">
        <f t="array" ref="H161">SUM(([1]skoly!$C$4:$C$782=zriadovatel!C161)*([1]skoly!$U$4:$U$782))</f>
        <v>2125</v>
      </c>
      <c r="I161" s="98">
        <f t="array" ref="I161">SUM(([1]skoly!$C$4:$C$782=zriadovatel!C161)*([1]skoly!$X$4:$X$782))</f>
        <v>0</v>
      </c>
      <c r="J161" s="99">
        <f t="shared" si="5"/>
        <v>2125</v>
      </c>
    </row>
    <row r="162" spans="1:10" x14ac:dyDescent="0.25">
      <c r="A162" s="101" t="s">
        <v>20</v>
      </c>
      <c r="B162" s="102" t="s">
        <v>751</v>
      </c>
      <c r="C162" s="102" t="s">
        <v>966</v>
      </c>
      <c r="D162" s="103" t="s">
        <v>967</v>
      </c>
      <c r="E162" s="100">
        <f t="array" ref="E162">SUM(([1]skoly!$C$4:$C$782=$C162)*([1]skoly!N$4:N$782))</f>
        <v>2</v>
      </c>
      <c r="F162" s="95">
        <f t="array" ref="F162">SUM(([1]skoly!$C$4:$C$782=$C162)*([1]skoly!O$4:O$782))</f>
        <v>0</v>
      </c>
      <c r="G162" s="96">
        <f t="shared" si="4"/>
        <v>2</v>
      </c>
      <c r="H162" s="97">
        <f t="array" ref="H162">SUM(([1]skoly!$C$4:$C$782=zriadovatel!C162)*([1]skoly!$U$4:$U$782))</f>
        <v>4249</v>
      </c>
      <c r="I162" s="98">
        <f t="array" ref="I162">SUM(([1]skoly!$C$4:$C$782=zriadovatel!C162)*([1]skoly!$X$4:$X$782))</f>
        <v>0</v>
      </c>
      <c r="J162" s="99">
        <f t="shared" si="5"/>
        <v>4249</v>
      </c>
    </row>
    <row r="163" spans="1:10" x14ac:dyDescent="0.25">
      <c r="A163" s="101" t="s">
        <v>20</v>
      </c>
      <c r="B163" s="102" t="s">
        <v>751</v>
      </c>
      <c r="C163" s="102" t="s">
        <v>970</v>
      </c>
      <c r="D163" s="103" t="s">
        <v>971</v>
      </c>
      <c r="E163" s="100">
        <f t="array" ref="E163">SUM(([1]skoly!$C$4:$C$782=$C163)*([1]skoly!N$4:N$782))</f>
        <v>4</v>
      </c>
      <c r="F163" s="95">
        <f t="array" ref="F163">SUM(([1]skoly!$C$4:$C$782=$C163)*([1]skoly!O$4:O$782))</f>
        <v>0</v>
      </c>
      <c r="G163" s="96">
        <f t="shared" si="4"/>
        <v>4</v>
      </c>
      <c r="H163" s="97">
        <f t="array" ref="H163">SUM(([1]skoly!$C$4:$C$782=zriadovatel!C163)*([1]skoly!$U$4:$U$782))</f>
        <v>8499</v>
      </c>
      <c r="I163" s="98">
        <f t="array" ref="I163">SUM(([1]skoly!$C$4:$C$782=zriadovatel!C163)*([1]skoly!$X$4:$X$782))</f>
        <v>0</v>
      </c>
      <c r="J163" s="99">
        <f t="shared" si="5"/>
        <v>8499</v>
      </c>
    </row>
    <row r="164" spans="1:10" x14ac:dyDescent="0.25">
      <c r="A164" s="101" t="s">
        <v>20</v>
      </c>
      <c r="B164" s="102" t="s">
        <v>751</v>
      </c>
      <c r="C164" s="102" t="s">
        <v>973</v>
      </c>
      <c r="D164" s="103" t="s">
        <v>974</v>
      </c>
      <c r="E164" s="100">
        <f t="array" ref="E164">SUM(([1]skoly!$C$4:$C$782=$C164)*([1]skoly!N$4:N$782))</f>
        <v>84.3</v>
      </c>
      <c r="F164" s="95">
        <f t="array" ref="F164">SUM(([1]skoly!$C$4:$C$782=$C164)*([1]skoly!O$4:O$782))</f>
        <v>1.4</v>
      </c>
      <c r="G164" s="96">
        <f t="shared" si="4"/>
        <v>85.7</v>
      </c>
      <c r="H164" s="97">
        <f t="array" ref="H164">SUM(([1]skoly!$C$4:$C$782=zriadovatel!C164)*([1]skoly!$U$4:$U$782))</f>
        <v>182089</v>
      </c>
      <c r="I164" s="98">
        <f t="array" ref="I164">SUM(([1]skoly!$C$4:$C$782=zriadovatel!C164)*([1]skoly!$X$4:$X$782))</f>
        <v>0</v>
      </c>
      <c r="J164" s="99">
        <f t="shared" si="5"/>
        <v>182089</v>
      </c>
    </row>
    <row r="165" spans="1:10" x14ac:dyDescent="0.25">
      <c r="A165" s="101" t="s">
        <v>20</v>
      </c>
      <c r="B165" s="102" t="s">
        <v>751</v>
      </c>
      <c r="C165" s="102" t="s">
        <v>976</v>
      </c>
      <c r="D165" s="103" t="s">
        <v>977</v>
      </c>
      <c r="E165" s="100">
        <f t="array" ref="E165">SUM(([1]skoly!$C$4:$C$782=$C165)*([1]skoly!N$4:N$782))</f>
        <v>21</v>
      </c>
      <c r="F165" s="95">
        <f t="array" ref="F165">SUM(([1]skoly!$C$4:$C$782=$C165)*([1]skoly!O$4:O$782))</f>
        <v>0</v>
      </c>
      <c r="G165" s="96">
        <f t="shared" si="4"/>
        <v>21</v>
      </c>
      <c r="H165" s="97">
        <f t="array" ref="H165">SUM(([1]skoly!$C$4:$C$782=zriadovatel!C165)*([1]skoly!$U$4:$U$782))</f>
        <v>44619</v>
      </c>
      <c r="I165" s="98">
        <f t="array" ref="I165">SUM(([1]skoly!$C$4:$C$782=zriadovatel!C165)*([1]skoly!$X$4:$X$782))</f>
        <v>0</v>
      </c>
      <c r="J165" s="99">
        <f t="shared" si="5"/>
        <v>44619</v>
      </c>
    </row>
    <row r="166" spans="1:10" x14ac:dyDescent="0.25">
      <c r="A166" s="101" t="s">
        <v>20</v>
      </c>
      <c r="B166" s="102" t="s">
        <v>751</v>
      </c>
      <c r="C166" s="102" t="s">
        <v>980</v>
      </c>
      <c r="D166" s="103" t="s">
        <v>981</v>
      </c>
      <c r="E166" s="100">
        <f t="array" ref="E166">SUM(([1]skoly!$C$4:$C$782=$C166)*([1]skoly!N$4:N$782))</f>
        <v>13</v>
      </c>
      <c r="F166" s="95">
        <f t="array" ref="F166">SUM(([1]skoly!$C$4:$C$782=$C166)*([1]skoly!O$4:O$782))</f>
        <v>0.8</v>
      </c>
      <c r="G166" s="96">
        <f t="shared" si="4"/>
        <v>13.8</v>
      </c>
      <c r="H166" s="97">
        <f t="array" ref="H166">SUM(([1]skoly!$C$4:$C$782=zriadovatel!C166)*([1]skoly!$U$4:$U$782))</f>
        <v>29321</v>
      </c>
      <c r="I166" s="98">
        <f t="array" ref="I166">SUM(([1]skoly!$C$4:$C$782=zriadovatel!C166)*([1]skoly!$X$4:$X$782))</f>
        <v>0</v>
      </c>
      <c r="J166" s="99">
        <f t="shared" si="5"/>
        <v>29321</v>
      </c>
    </row>
    <row r="167" spans="1:10" x14ac:dyDescent="0.25">
      <c r="A167" s="101" t="s">
        <v>20</v>
      </c>
      <c r="B167" s="102" t="s">
        <v>751</v>
      </c>
      <c r="C167" s="102" t="s">
        <v>984</v>
      </c>
      <c r="D167" s="103" t="s">
        <v>985</v>
      </c>
      <c r="E167" s="100">
        <f t="array" ref="E167">SUM(([1]skoly!$C$4:$C$782=$C167)*([1]skoly!N$4:N$782))</f>
        <v>3</v>
      </c>
      <c r="F167" s="95">
        <f t="array" ref="F167">SUM(([1]skoly!$C$4:$C$782=$C167)*([1]skoly!O$4:O$782))</f>
        <v>0</v>
      </c>
      <c r="G167" s="96">
        <f t="shared" si="4"/>
        <v>3</v>
      </c>
      <c r="H167" s="97">
        <f t="array" ref="H167">SUM(([1]skoly!$C$4:$C$782=zriadovatel!C167)*([1]skoly!$U$4:$U$782))</f>
        <v>6374</v>
      </c>
      <c r="I167" s="98">
        <f t="array" ref="I167">SUM(([1]skoly!$C$4:$C$782=zriadovatel!C167)*([1]skoly!$X$4:$X$782))</f>
        <v>0</v>
      </c>
      <c r="J167" s="99">
        <f t="shared" si="5"/>
        <v>6374</v>
      </c>
    </row>
    <row r="168" spans="1:10" x14ac:dyDescent="0.25">
      <c r="A168" s="101" t="s">
        <v>20</v>
      </c>
      <c r="B168" s="102" t="s">
        <v>751</v>
      </c>
      <c r="C168" s="102" t="s">
        <v>986</v>
      </c>
      <c r="D168" s="103" t="s">
        <v>987</v>
      </c>
      <c r="E168" s="100">
        <f t="array" ref="E168">SUM(([1]skoly!$C$4:$C$782=$C168)*([1]skoly!N$4:N$782))</f>
        <v>87.3</v>
      </c>
      <c r="F168" s="95">
        <f t="array" ref="F168">SUM(([1]skoly!$C$4:$C$782=$C168)*([1]skoly!O$4:O$782))</f>
        <v>0</v>
      </c>
      <c r="G168" s="96">
        <f t="shared" si="4"/>
        <v>87.3</v>
      </c>
      <c r="H168" s="97">
        <f t="array" ref="H168">SUM(([1]skoly!$C$4:$C$782=zriadovatel!C168)*([1]skoly!$U$4:$U$782))</f>
        <v>185488</v>
      </c>
      <c r="I168" s="98">
        <f t="array" ref="I168">SUM(([1]skoly!$C$4:$C$782=zriadovatel!C168)*([1]skoly!$X$4:$X$782))</f>
        <v>0</v>
      </c>
      <c r="J168" s="99">
        <f t="shared" si="5"/>
        <v>185488</v>
      </c>
    </row>
    <row r="169" spans="1:10" x14ac:dyDescent="0.25">
      <c r="A169" s="101" t="s">
        <v>20</v>
      </c>
      <c r="B169" s="102" t="s">
        <v>751</v>
      </c>
      <c r="C169" s="102" t="s">
        <v>989</v>
      </c>
      <c r="D169" s="103" t="s">
        <v>990</v>
      </c>
      <c r="E169" s="100">
        <f t="array" ref="E169">SUM(([1]skoly!$C$4:$C$782=$C169)*([1]skoly!N$4:N$782))</f>
        <v>2.2000000000000002</v>
      </c>
      <c r="F169" s="95">
        <f t="array" ref="F169">SUM(([1]skoly!$C$4:$C$782=$C169)*([1]skoly!O$4:O$782))</f>
        <v>0</v>
      </c>
      <c r="G169" s="96">
        <f t="shared" si="4"/>
        <v>2.2000000000000002</v>
      </c>
      <c r="H169" s="97">
        <f t="array" ref="H169">SUM(([1]skoly!$C$4:$C$782=zriadovatel!C169)*([1]skoly!$U$4:$U$782))</f>
        <v>4674</v>
      </c>
      <c r="I169" s="98">
        <f t="array" ref="I169">SUM(([1]skoly!$C$4:$C$782=zriadovatel!C169)*([1]skoly!$X$4:$X$782))</f>
        <v>0</v>
      </c>
      <c r="J169" s="99">
        <f t="shared" si="5"/>
        <v>4674</v>
      </c>
    </row>
    <row r="170" spans="1:10" x14ac:dyDescent="0.25">
      <c r="A170" s="101" t="s">
        <v>20</v>
      </c>
      <c r="B170" s="102" t="s">
        <v>751</v>
      </c>
      <c r="C170" s="102" t="s">
        <v>991</v>
      </c>
      <c r="D170" s="103" t="s">
        <v>992</v>
      </c>
      <c r="E170" s="100">
        <f t="array" ref="E170">SUM(([1]skoly!$C$4:$C$782=$C170)*([1]skoly!N$4:N$782))</f>
        <v>0</v>
      </c>
      <c r="F170" s="95">
        <f t="array" ref="F170">SUM(([1]skoly!$C$4:$C$782=$C170)*([1]skoly!O$4:O$782))</f>
        <v>5.7</v>
      </c>
      <c r="G170" s="96">
        <f t="shared" si="4"/>
        <v>5.7</v>
      </c>
      <c r="H170" s="97">
        <f t="array" ref="H170">SUM(([1]skoly!$C$4:$C$782=zriadovatel!C170)*([1]skoly!$U$4:$U$782))</f>
        <v>12111</v>
      </c>
      <c r="I170" s="98">
        <f t="array" ref="I170">SUM(([1]skoly!$C$4:$C$782=zriadovatel!C170)*([1]skoly!$X$4:$X$782))</f>
        <v>0</v>
      </c>
      <c r="J170" s="99">
        <f t="shared" si="5"/>
        <v>12111</v>
      </c>
    </row>
    <row r="171" spans="1:10" x14ac:dyDescent="0.25">
      <c r="A171" s="101" t="s">
        <v>20</v>
      </c>
      <c r="B171" s="102" t="s">
        <v>751</v>
      </c>
      <c r="C171" s="102" t="s">
        <v>995</v>
      </c>
      <c r="D171" s="103" t="s">
        <v>996</v>
      </c>
      <c r="E171" s="100">
        <f t="array" ref="E171">SUM(([1]skoly!$C$4:$C$782=$C171)*([1]skoly!N$4:N$782))</f>
        <v>0</v>
      </c>
      <c r="F171" s="95">
        <f t="array" ref="F171">SUM(([1]skoly!$C$4:$C$782=$C171)*([1]skoly!O$4:O$782))</f>
        <v>4</v>
      </c>
      <c r="G171" s="96">
        <f t="shared" si="4"/>
        <v>4</v>
      </c>
      <c r="H171" s="97">
        <f t="array" ref="H171">SUM(([1]skoly!$C$4:$C$782=zriadovatel!C171)*([1]skoly!$U$4:$U$782))</f>
        <v>8499</v>
      </c>
      <c r="I171" s="98">
        <f t="array" ref="I171">SUM(([1]skoly!$C$4:$C$782=zriadovatel!C171)*([1]skoly!$X$4:$X$782))</f>
        <v>0</v>
      </c>
      <c r="J171" s="99">
        <f t="shared" si="5"/>
        <v>8499</v>
      </c>
    </row>
    <row r="172" spans="1:10" x14ac:dyDescent="0.25">
      <c r="A172" s="101" t="s">
        <v>20</v>
      </c>
      <c r="B172" s="102" t="s">
        <v>751</v>
      </c>
      <c r="C172" s="102" t="s">
        <v>999</v>
      </c>
      <c r="D172" s="103" t="s">
        <v>1000</v>
      </c>
      <c r="E172" s="100">
        <f t="array" ref="E172">SUM(([1]skoly!$C$4:$C$782=$C172)*([1]skoly!N$4:N$782))</f>
        <v>31.8</v>
      </c>
      <c r="F172" s="95">
        <f t="array" ref="F172">SUM(([1]skoly!$C$4:$C$782=$C172)*([1]skoly!O$4:O$782))</f>
        <v>0</v>
      </c>
      <c r="G172" s="96">
        <f t="shared" si="4"/>
        <v>31.8</v>
      </c>
      <c r="H172" s="97">
        <f t="array" ref="H172">SUM(([1]skoly!$C$4:$C$782=zriadovatel!C172)*([1]skoly!$U$4:$U$782))</f>
        <v>67566</v>
      </c>
      <c r="I172" s="98">
        <f t="array" ref="I172">SUM(([1]skoly!$C$4:$C$782=zriadovatel!C172)*([1]skoly!$X$4:$X$782))</f>
        <v>0</v>
      </c>
      <c r="J172" s="99">
        <f t="shared" si="5"/>
        <v>67566</v>
      </c>
    </row>
    <row r="173" spans="1:10" x14ac:dyDescent="0.25">
      <c r="A173" s="101" t="s">
        <v>20</v>
      </c>
      <c r="B173" s="102" t="s">
        <v>751</v>
      </c>
      <c r="C173" s="102" t="s">
        <v>1002</v>
      </c>
      <c r="D173" s="103" t="s">
        <v>1003</v>
      </c>
      <c r="E173" s="100">
        <f t="array" ref="E173">SUM(([1]skoly!$C$4:$C$782=$C173)*([1]skoly!N$4:N$782))</f>
        <v>6</v>
      </c>
      <c r="F173" s="95">
        <f t="array" ref="F173">SUM(([1]skoly!$C$4:$C$782=$C173)*([1]skoly!O$4:O$782))</f>
        <v>0</v>
      </c>
      <c r="G173" s="96">
        <f t="shared" si="4"/>
        <v>6</v>
      </c>
      <c r="H173" s="97">
        <f t="array" ref="H173">SUM(([1]skoly!$C$4:$C$782=zriadovatel!C173)*([1]skoly!$U$4:$U$782))</f>
        <v>12748</v>
      </c>
      <c r="I173" s="98">
        <f t="array" ref="I173">SUM(([1]skoly!$C$4:$C$782=zriadovatel!C173)*([1]skoly!$X$4:$X$782))</f>
        <v>0</v>
      </c>
      <c r="J173" s="99">
        <f t="shared" si="5"/>
        <v>12748</v>
      </c>
    </row>
    <row r="174" spans="1:10" x14ac:dyDescent="0.25">
      <c r="A174" s="101" t="s">
        <v>20</v>
      </c>
      <c r="B174" s="102" t="s">
        <v>751</v>
      </c>
      <c r="C174" s="102" t="s">
        <v>1006</v>
      </c>
      <c r="D174" s="103" t="s">
        <v>1007</v>
      </c>
      <c r="E174" s="100">
        <f t="array" ref="E174">SUM(([1]skoly!$C$4:$C$782=$C174)*([1]skoly!N$4:N$782))</f>
        <v>0</v>
      </c>
      <c r="F174" s="95">
        <f t="array" ref="F174">SUM(([1]skoly!$C$4:$C$782=$C174)*([1]skoly!O$4:O$782))</f>
        <v>11.8</v>
      </c>
      <c r="G174" s="96">
        <f t="shared" si="4"/>
        <v>11.8</v>
      </c>
      <c r="H174" s="97">
        <f t="array" ref="H174">SUM(([1]skoly!$C$4:$C$782=zriadovatel!C174)*([1]skoly!$U$4:$U$782))</f>
        <v>25072</v>
      </c>
      <c r="I174" s="98">
        <f t="array" ref="I174">SUM(([1]skoly!$C$4:$C$782=zriadovatel!C174)*([1]skoly!$X$4:$X$782))</f>
        <v>0</v>
      </c>
      <c r="J174" s="99">
        <f t="shared" si="5"/>
        <v>25072</v>
      </c>
    </row>
    <row r="175" spans="1:10" x14ac:dyDescent="0.25">
      <c r="A175" s="101" t="s">
        <v>20</v>
      </c>
      <c r="B175" s="102" t="s">
        <v>751</v>
      </c>
      <c r="C175" s="102" t="s">
        <v>1010</v>
      </c>
      <c r="D175" s="103" t="s">
        <v>1011</v>
      </c>
      <c r="E175" s="100">
        <f t="array" ref="E175">SUM(([1]skoly!$C$4:$C$782=$C175)*([1]skoly!N$4:N$782))</f>
        <v>32</v>
      </c>
      <c r="F175" s="95">
        <f t="array" ref="F175">SUM(([1]skoly!$C$4:$C$782=$C175)*([1]skoly!O$4:O$782))</f>
        <v>1</v>
      </c>
      <c r="G175" s="96">
        <f t="shared" si="4"/>
        <v>33</v>
      </c>
      <c r="H175" s="97">
        <f t="array" ref="H175">SUM(([1]skoly!$C$4:$C$782=zriadovatel!C175)*([1]skoly!$U$4:$U$782))</f>
        <v>70116</v>
      </c>
      <c r="I175" s="98">
        <f t="array" ref="I175">SUM(([1]skoly!$C$4:$C$782=zriadovatel!C175)*([1]skoly!$X$4:$X$782))</f>
        <v>0</v>
      </c>
      <c r="J175" s="99">
        <f t="shared" si="5"/>
        <v>70116</v>
      </c>
    </row>
    <row r="176" spans="1:10" x14ac:dyDescent="0.25">
      <c r="A176" s="101" t="s">
        <v>20</v>
      </c>
      <c r="B176" s="102" t="s">
        <v>751</v>
      </c>
      <c r="C176" s="102" t="s">
        <v>1014</v>
      </c>
      <c r="D176" s="103" t="s">
        <v>1015</v>
      </c>
      <c r="E176" s="100">
        <f t="array" ref="E176">SUM(([1]skoly!$C$4:$C$782=$C176)*([1]skoly!N$4:N$782))</f>
        <v>6</v>
      </c>
      <c r="F176" s="95">
        <f t="array" ref="F176">SUM(([1]skoly!$C$4:$C$782=$C176)*([1]skoly!O$4:O$782))</f>
        <v>0</v>
      </c>
      <c r="G176" s="96">
        <f t="shared" si="4"/>
        <v>6</v>
      </c>
      <c r="H176" s="97">
        <f t="array" ref="H176">SUM(([1]skoly!$C$4:$C$782=zriadovatel!C176)*([1]skoly!$U$4:$U$782))</f>
        <v>12748</v>
      </c>
      <c r="I176" s="98">
        <f t="array" ref="I176">SUM(([1]skoly!$C$4:$C$782=zriadovatel!C176)*([1]skoly!$X$4:$X$782))</f>
        <v>0</v>
      </c>
      <c r="J176" s="99">
        <f t="shared" si="5"/>
        <v>12748</v>
      </c>
    </row>
    <row r="177" spans="1:10" x14ac:dyDescent="0.25">
      <c r="A177" s="101" t="s">
        <v>20</v>
      </c>
      <c r="B177" s="102" t="s">
        <v>751</v>
      </c>
      <c r="C177" s="102" t="s">
        <v>1017</v>
      </c>
      <c r="D177" s="103" t="s">
        <v>1018</v>
      </c>
      <c r="E177" s="100">
        <f t="array" ref="E177">SUM(([1]skoly!$C$4:$C$782=$C177)*([1]skoly!N$4:N$782))</f>
        <v>21.7</v>
      </c>
      <c r="F177" s="95">
        <f t="array" ref="F177">SUM(([1]skoly!$C$4:$C$782=$C177)*([1]skoly!O$4:O$782))</f>
        <v>0</v>
      </c>
      <c r="G177" s="96">
        <f t="shared" si="4"/>
        <v>21.7</v>
      </c>
      <c r="H177" s="97">
        <f t="array" ref="H177">SUM(([1]skoly!$C$4:$C$782=zriadovatel!C177)*([1]skoly!$U$4:$U$782))</f>
        <v>46106</v>
      </c>
      <c r="I177" s="98">
        <f t="array" ref="I177">SUM(([1]skoly!$C$4:$C$782=zriadovatel!C177)*([1]skoly!$X$4:$X$782))</f>
        <v>0</v>
      </c>
      <c r="J177" s="99">
        <f t="shared" si="5"/>
        <v>46106</v>
      </c>
    </row>
    <row r="178" spans="1:10" x14ac:dyDescent="0.25">
      <c r="A178" s="101" t="s">
        <v>20</v>
      </c>
      <c r="B178" s="102" t="s">
        <v>751</v>
      </c>
      <c r="C178" s="102" t="s">
        <v>1021</v>
      </c>
      <c r="D178" s="103" t="s">
        <v>1022</v>
      </c>
      <c r="E178" s="100">
        <f t="array" ref="E178">SUM(([1]skoly!$C$4:$C$782=$C178)*([1]skoly!N$4:N$782))</f>
        <v>56.7</v>
      </c>
      <c r="F178" s="95">
        <f t="array" ref="F178">SUM(([1]skoly!$C$4:$C$782=$C178)*([1]skoly!O$4:O$782))</f>
        <v>2.4</v>
      </c>
      <c r="G178" s="96">
        <f t="shared" si="4"/>
        <v>59.1</v>
      </c>
      <c r="H178" s="97">
        <f t="array" ref="H178">SUM(([1]skoly!$C$4:$C$782=zriadovatel!C178)*([1]skoly!$U$4:$U$782))</f>
        <v>125571</v>
      </c>
      <c r="I178" s="98">
        <f t="array" ref="I178">SUM(([1]skoly!$C$4:$C$782=zriadovatel!C178)*([1]skoly!$X$4:$X$782))</f>
        <v>0</v>
      </c>
      <c r="J178" s="99">
        <f t="shared" si="5"/>
        <v>125571</v>
      </c>
    </row>
    <row r="179" spans="1:10" x14ac:dyDescent="0.25">
      <c r="A179" s="101" t="s">
        <v>20</v>
      </c>
      <c r="B179" s="102" t="s">
        <v>751</v>
      </c>
      <c r="C179" s="102" t="s">
        <v>1025</v>
      </c>
      <c r="D179" s="103" t="s">
        <v>1026</v>
      </c>
      <c r="E179" s="100">
        <f t="array" ref="E179">SUM(([1]skoly!$C$4:$C$782=$C179)*([1]skoly!N$4:N$782))</f>
        <v>36.200000000000003</v>
      </c>
      <c r="F179" s="95">
        <f t="array" ref="F179">SUM(([1]skoly!$C$4:$C$782=$C179)*([1]skoly!O$4:O$782))</f>
        <v>5.8999999999999995</v>
      </c>
      <c r="G179" s="96">
        <f t="shared" si="4"/>
        <v>42.1</v>
      </c>
      <c r="H179" s="97">
        <f t="array" ref="H179">SUM(([1]skoly!$C$4:$C$782=zriadovatel!C179)*([1]skoly!$U$4:$U$782))</f>
        <v>89451</v>
      </c>
      <c r="I179" s="98">
        <f t="array" ref="I179">SUM(([1]skoly!$C$4:$C$782=zriadovatel!C179)*([1]skoly!$X$4:$X$782))</f>
        <v>0</v>
      </c>
      <c r="J179" s="99">
        <f t="shared" si="5"/>
        <v>89451</v>
      </c>
    </row>
    <row r="180" spans="1:10" x14ac:dyDescent="0.25">
      <c r="A180" s="101" t="s">
        <v>20</v>
      </c>
      <c r="B180" s="102" t="s">
        <v>751</v>
      </c>
      <c r="C180" s="102" t="s">
        <v>1032</v>
      </c>
      <c r="D180" s="103" t="s">
        <v>1033</v>
      </c>
      <c r="E180" s="100">
        <f t="array" ref="E180">SUM(([1]skoly!$C$4:$C$782=$C180)*([1]skoly!N$4:N$782))</f>
        <v>7</v>
      </c>
      <c r="F180" s="95">
        <f t="array" ref="F180">SUM(([1]skoly!$C$4:$C$782=$C180)*([1]skoly!O$4:O$782))</f>
        <v>0</v>
      </c>
      <c r="G180" s="96">
        <f t="shared" si="4"/>
        <v>7</v>
      </c>
      <c r="H180" s="97">
        <f t="array" ref="H180">SUM(([1]skoly!$C$4:$C$782=zriadovatel!C180)*([1]skoly!$U$4:$U$782))</f>
        <v>6864</v>
      </c>
      <c r="I180" s="98">
        <f t="array" ref="I180">SUM(([1]skoly!$C$4:$C$782=zriadovatel!C180)*([1]skoly!$X$4:$X$782))</f>
        <v>0</v>
      </c>
      <c r="J180" s="99">
        <f t="shared" si="5"/>
        <v>6864</v>
      </c>
    </row>
    <row r="181" spans="1:10" x14ac:dyDescent="0.25">
      <c r="A181" s="101" t="s">
        <v>20</v>
      </c>
      <c r="B181" s="102" t="s">
        <v>751</v>
      </c>
      <c r="C181" s="102" t="s">
        <v>1035</v>
      </c>
      <c r="D181" s="103" t="s">
        <v>1036</v>
      </c>
      <c r="E181" s="100">
        <f t="array" ref="E181">SUM(([1]skoly!$C$4:$C$782=$C181)*([1]skoly!N$4:N$782))</f>
        <v>6</v>
      </c>
      <c r="F181" s="95">
        <f t="array" ref="F181">SUM(([1]skoly!$C$4:$C$782=$C181)*([1]skoly!O$4:O$782))</f>
        <v>2</v>
      </c>
      <c r="G181" s="96">
        <f t="shared" si="4"/>
        <v>8</v>
      </c>
      <c r="H181" s="97">
        <f t="array" ref="H181">SUM(([1]skoly!$C$4:$C$782=zriadovatel!C181)*([1]skoly!$U$4:$U$782))</f>
        <v>16998</v>
      </c>
      <c r="I181" s="98">
        <f t="array" ref="I181">SUM(([1]skoly!$C$4:$C$782=zriadovatel!C181)*([1]skoly!$X$4:$X$782))</f>
        <v>0</v>
      </c>
      <c r="J181" s="99">
        <f t="shared" si="5"/>
        <v>16998</v>
      </c>
    </row>
    <row r="182" spans="1:10" x14ac:dyDescent="0.25">
      <c r="A182" s="101" t="s">
        <v>20</v>
      </c>
      <c r="B182" s="102" t="s">
        <v>751</v>
      </c>
      <c r="C182" s="102" t="s">
        <v>1039</v>
      </c>
      <c r="D182" s="103" t="s">
        <v>1040</v>
      </c>
      <c r="E182" s="100">
        <f t="array" ref="E182">SUM(([1]skoly!$C$4:$C$782=$C182)*([1]skoly!N$4:N$782))</f>
        <v>6</v>
      </c>
      <c r="F182" s="95">
        <f t="array" ref="F182">SUM(([1]skoly!$C$4:$C$782=$C182)*([1]skoly!O$4:O$782))</f>
        <v>0</v>
      </c>
      <c r="G182" s="96">
        <f t="shared" si="4"/>
        <v>6</v>
      </c>
      <c r="H182" s="97">
        <f t="array" ref="H182">SUM(([1]skoly!$C$4:$C$782=zriadovatel!C182)*([1]skoly!$U$4:$U$782))</f>
        <v>12748</v>
      </c>
      <c r="I182" s="98">
        <f t="array" ref="I182">SUM(([1]skoly!$C$4:$C$782=zriadovatel!C182)*([1]skoly!$X$4:$X$782))</f>
        <v>0</v>
      </c>
      <c r="J182" s="99">
        <f t="shared" si="5"/>
        <v>12748</v>
      </c>
    </row>
    <row r="183" spans="1:10" x14ac:dyDescent="0.25">
      <c r="A183" s="101" t="s">
        <v>20</v>
      </c>
      <c r="B183" s="102" t="s">
        <v>751</v>
      </c>
      <c r="C183" s="102" t="s">
        <v>1042</v>
      </c>
      <c r="D183" s="103" t="s">
        <v>1043</v>
      </c>
      <c r="E183" s="100">
        <f t="array" ref="E183">SUM(([1]skoly!$C$4:$C$782=$C183)*([1]skoly!N$4:N$782))</f>
        <v>0</v>
      </c>
      <c r="F183" s="95">
        <f t="array" ref="F183">SUM(([1]skoly!$C$4:$C$782=$C183)*([1]skoly!O$4:O$782))</f>
        <v>9</v>
      </c>
      <c r="G183" s="96">
        <f t="shared" si="4"/>
        <v>9</v>
      </c>
      <c r="H183" s="97">
        <f t="array" ref="H183">SUM(([1]skoly!$C$4:$C$782=zriadovatel!C183)*([1]skoly!$U$4:$U$782))</f>
        <v>19122</v>
      </c>
      <c r="I183" s="98">
        <f t="array" ref="I183">SUM(([1]skoly!$C$4:$C$782=zriadovatel!C183)*([1]skoly!$X$4:$X$782))</f>
        <v>0</v>
      </c>
      <c r="J183" s="99">
        <f t="shared" si="5"/>
        <v>19122</v>
      </c>
    </row>
    <row r="184" spans="1:10" x14ac:dyDescent="0.25">
      <c r="A184" s="101" t="s">
        <v>20</v>
      </c>
      <c r="B184" s="102" t="s">
        <v>751</v>
      </c>
      <c r="C184" s="102" t="s">
        <v>1046</v>
      </c>
      <c r="D184" s="103" t="s">
        <v>1047</v>
      </c>
      <c r="E184" s="100">
        <f t="array" ref="E184">SUM(([1]skoly!$C$4:$C$782=$C184)*([1]skoly!N$4:N$782))</f>
        <v>30</v>
      </c>
      <c r="F184" s="95">
        <f t="array" ref="F184">SUM(([1]skoly!$C$4:$C$782=$C184)*([1]skoly!O$4:O$782))</f>
        <v>0</v>
      </c>
      <c r="G184" s="96">
        <f t="shared" si="4"/>
        <v>30</v>
      </c>
      <c r="H184" s="97">
        <f t="array" ref="H184">SUM(([1]skoly!$C$4:$C$782=zriadovatel!C184)*([1]skoly!$U$4:$U$782))</f>
        <v>63741</v>
      </c>
      <c r="I184" s="98">
        <f t="array" ref="I184">SUM(([1]skoly!$C$4:$C$782=zriadovatel!C184)*([1]skoly!$X$4:$X$782))</f>
        <v>0</v>
      </c>
      <c r="J184" s="99">
        <f t="shared" si="5"/>
        <v>63741</v>
      </c>
    </row>
    <row r="185" spans="1:10" x14ac:dyDescent="0.25">
      <c r="A185" s="101" t="s">
        <v>20</v>
      </c>
      <c r="B185" s="102" t="s">
        <v>751</v>
      </c>
      <c r="C185" s="102" t="s">
        <v>1051</v>
      </c>
      <c r="D185" s="103" t="s">
        <v>1052</v>
      </c>
      <c r="E185" s="100">
        <f t="array" ref="E185">SUM(([1]skoly!$C$4:$C$782=$C185)*([1]skoly!N$4:N$782))</f>
        <v>54.6</v>
      </c>
      <c r="F185" s="95">
        <f t="array" ref="F185">SUM(([1]skoly!$C$4:$C$782=$C185)*([1]skoly!O$4:O$782))</f>
        <v>3.3</v>
      </c>
      <c r="G185" s="96">
        <f t="shared" si="4"/>
        <v>57.9</v>
      </c>
      <c r="H185" s="97">
        <f t="array" ref="H185">SUM(([1]skoly!$C$4:$C$782=zriadovatel!C185)*([1]skoly!$U$4:$U$782))</f>
        <v>123021</v>
      </c>
      <c r="I185" s="98">
        <f t="array" ref="I185">SUM(([1]skoly!$C$4:$C$782=zriadovatel!C185)*([1]skoly!$X$4:$X$782))</f>
        <v>0</v>
      </c>
      <c r="J185" s="99">
        <f t="shared" si="5"/>
        <v>123021</v>
      </c>
    </row>
    <row r="186" spans="1:10" x14ac:dyDescent="0.25">
      <c r="A186" s="101" t="s">
        <v>20</v>
      </c>
      <c r="B186" s="102" t="s">
        <v>751</v>
      </c>
      <c r="C186" s="102" t="s">
        <v>1054</v>
      </c>
      <c r="D186" s="103" t="s">
        <v>1055</v>
      </c>
      <c r="E186" s="100">
        <f t="array" ref="E186">SUM(([1]skoly!$C$4:$C$782=$C186)*([1]skoly!N$4:N$782))</f>
        <v>10</v>
      </c>
      <c r="F186" s="95">
        <f t="array" ref="F186">SUM(([1]skoly!$C$4:$C$782=$C186)*([1]skoly!O$4:O$782))</f>
        <v>0.1</v>
      </c>
      <c r="G186" s="96">
        <f t="shared" si="4"/>
        <v>10.1</v>
      </c>
      <c r="H186" s="97">
        <f t="array" ref="H186">SUM(([1]skoly!$C$4:$C$782=zriadovatel!C186)*([1]skoly!$U$4:$U$782))</f>
        <v>21460</v>
      </c>
      <c r="I186" s="98">
        <f t="array" ref="I186">SUM(([1]skoly!$C$4:$C$782=zriadovatel!C186)*([1]skoly!$X$4:$X$782))</f>
        <v>0</v>
      </c>
      <c r="J186" s="99">
        <f t="shared" si="5"/>
        <v>21460</v>
      </c>
    </row>
    <row r="187" spans="1:10" x14ac:dyDescent="0.25">
      <c r="A187" s="101" t="s">
        <v>20</v>
      </c>
      <c r="B187" s="102" t="s">
        <v>751</v>
      </c>
      <c r="C187" s="102" t="s">
        <v>1057</v>
      </c>
      <c r="D187" s="103" t="s">
        <v>1058</v>
      </c>
      <c r="E187" s="100">
        <f t="array" ref="E187">SUM(([1]skoly!$C$4:$C$782=$C187)*([1]skoly!N$4:N$782))</f>
        <v>31.4</v>
      </c>
      <c r="F187" s="95">
        <f t="array" ref="F187">SUM(([1]skoly!$C$4:$C$782=$C187)*([1]skoly!O$4:O$782))</f>
        <v>3</v>
      </c>
      <c r="G187" s="96">
        <f t="shared" si="4"/>
        <v>34.4</v>
      </c>
      <c r="H187" s="97">
        <f t="array" ref="H187">SUM(([1]skoly!$C$4:$C$782=zriadovatel!C187)*([1]skoly!$U$4:$U$782))</f>
        <v>34078</v>
      </c>
      <c r="I187" s="98">
        <f t="array" ref="I187">SUM(([1]skoly!$C$4:$C$782=zriadovatel!C187)*([1]skoly!$X$4:$X$782))</f>
        <v>0</v>
      </c>
      <c r="J187" s="99">
        <f t="shared" si="5"/>
        <v>34078</v>
      </c>
    </row>
    <row r="188" spans="1:10" x14ac:dyDescent="0.25">
      <c r="A188" s="101" t="s">
        <v>20</v>
      </c>
      <c r="B188" s="102" t="s">
        <v>751</v>
      </c>
      <c r="C188" s="102" t="s">
        <v>1064</v>
      </c>
      <c r="D188" s="103" t="s">
        <v>1065</v>
      </c>
      <c r="E188" s="100">
        <f t="array" ref="E188">SUM(([1]skoly!$C$4:$C$782=$C188)*([1]skoly!N$4:N$782))</f>
        <v>12</v>
      </c>
      <c r="F188" s="95">
        <f t="array" ref="F188">SUM(([1]skoly!$C$4:$C$782=$C188)*([1]skoly!O$4:O$782))</f>
        <v>0</v>
      </c>
      <c r="G188" s="96">
        <f t="shared" si="4"/>
        <v>12</v>
      </c>
      <c r="H188" s="97">
        <f t="array" ref="H188">SUM(([1]skoly!$C$4:$C$782=zriadovatel!C188)*([1]skoly!$U$4:$U$782))</f>
        <v>25497</v>
      </c>
      <c r="I188" s="98">
        <f t="array" ref="I188">SUM(([1]skoly!$C$4:$C$782=zriadovatel!C188)*([1]skoly!$X$4:$X$782))</f>
        <v>0</v>
      </c>
      <c r="J188" s="99">
        <f t="shared" si="5"/>
        <v>25497</v>
      </c>
    </row>
    <row r="189" spans="1:10" x14ac:dyDescent="0.25">
      <c r="A189" s="101" t="s">
        <v>20</v>
      </c>
      <c r="B189" s="102" t="s">
        <v>751</v>
      </c>
      <c r="C189" s="102" t="s">
        <v>1067</v>
      </c>
      <c r="D189" s="103" t="s">
        <v>1068</v>
      </c>
      <c r="E189" s="100">
        <f t="array" ref="E189">SUM(([1]skoly!$C$4:$C$782=$C189)*([1]skoly!N$4:N$782))</f>
        <v>10.4</v>
      </c>
      <c r="F189" s="95">
        <f t="array" ref="F189">SUM(([1]skoly!$C$4:$C$782=$C189)*([1]skoly!O$4:O$782))</f>
        <v>0</v>
      </c>
      <c r="G189" s="96">
        <f t="shared" si="4"/>
        <v>10.4</v>
      </c>
      <c r="H189" s="97">
        <f t="array" ref="H189">SUM(([1]skoly!$C$4:$C$782=zriadovatel!C189)*([1]skoly!$U$4:$U$782))</f>
        <v>22097</v>
      </c>
      <c r="I189" s="98">
        <f t="array" ref="I189">SUM(([1]skoly!$C$4:$C$782=zriadovatel!C189)*([1]skoly!$X$4:$X$782))</f>
        <v>0</v>
      </c>
      <c r="J189" s="99">
        <f t="shared" si="5"/>
        <v>22097</v>
      </c>
    </row>
    <row r="190" spans="1:10" x14ac:dyDescent="0.25">
      <c r="A190" s="101" t="s">
        <v>20</v>
      </c>
      <c r="B190" s="102" t="s">
        <v>751</v>
      </c>
      <c r="C190" s="102" t="s">
        <v>1071</v>
      </c>
      <c r="D190" s="103" t="s">
        <v>1072</v>
      </c>
      <c r="E190" s="100">
        <f t="array" ref="E190">SUM(([1]skoly!$C$4:$C$782=$C190)*([1]skoly!N$4:N$782))</f>
        <v>38.299999999999997</v>
      </c>
      <c r="F190" s="95">
        <f t="array" ref="F190">SUM(([1]skoly!$C$4:$C$782=$C190)*([1]skoly!O$4:O$782))</f>
        <v>1</v>
      </c>
      <c r="G190" s="96">
        <f t="shared" si="4"/>
        <v>39.299999999999997</v>
      </c>
      <c r="H190" s="97">
        <f t="array" ref="H190">SUM(([1]skoly!$C$4:$C$782=zriadovatel!C190)*([1]skoly!$U$4:$U$782))</f>
        <v>83501</v>
      </c>
      <c r="I190" s="98">
        <f t="array" ref="I190">SUM(([1]skoly!$C$4:$C$782=zriadovatel!C190)*([1]skoly!$X$4:$X$782))</f>
        <v>0</v>
      </c>
      <c r="J190" s="99">
        <f t="shared" si="5"/>
        <v>83501</v>
      </c>
    </row>
    <row r="191" spans="1:10" x14ac:dyDescent="0.25">
      <c r="A191" s="101" t="s">
        <v>20</v>
      </c>
      <c r="B191" s="102" t="s">
        <v>751</v>
      </c>
      <c r="C191" s="102" t="s">
        <v>1076</v>
      </c>
      <c r="D191" s="103" t="s">
        <v>1077</v>
      </c>
      <c r="E191" s="100">
        <f t="array" ref="E191">SUM(([1]skoly!$C$4:$C$782=$C191)*([1]skoly!N$4:N$782))</f>
        <v>7.5</v>
      </c>
      <c r="F191" s="95">
        <f t="array" ref="F191">SUM(([1]skoly!$C$4:$C$782=$C191)*([1]skoly!O$4:O$782))</f>
        <v>4.4000000000000004</v>
      </c>
      <c r="G191" s="96">
        <f t="shared" si="4"/>
        <v>11.9</v>
      </c>
      <c r="H191" s="97">
        <f t="array" ref="H191">SUM(([1]skoly!$C$4:$C$782=zriadovatel!C191)*([1]skoly!$U$4:$U$782))</f>
        <v>25284</v>
      </c>
      <c r="I191" s="98">
        <f t="array" ref="I191">SUM(([1]skoly!$C$4:$C$782=zriadovatel!C191)*([1]skoly!$X$4:$X$782))</f>
        <v>0</v>
      </c>
      <c r="J191" s="99">
        <f t="shared" si="5"/>
        <v>25284</v>
      </c>
    </row>
    <row r="192" spans="1:10" x14ac:dyDescent="0.25">
      <c r="A192" s="101" t="s">
        <v>20</v>
      </c>
      <c r="B192" s="102" t="s">
        <v>751</v>
      </c>
      <c r="C192" s="102" t="s">
        <v>1080</v>
      </c>
      <c r="D192" s="103" t="s">
        <v>1081</v>
      </c>
      <c r="E192" s="100">
        <f t="array" ref="E192">SUM(([1]skoly!$C$4:$C$782=$C192)*([1]skoly!N$4:N$782))</f>
        <v>0.3</v>
      </c>
      <c r="F192" s="95">
        <f t="array" ref="F192">SUM(([1]skoly!$C$4:$C$782=$C192)*([1]skoly!O$4:O$782))</f>
        <v>0</v>
      </c>
      <c r="G192" s="96">
        <f t="shared" si="4"/>
        <v>0.3</v>
      </c>
      <c r="H192" s="97">
        <f t="array" ref="H192">SUM(([1]skoly!$C$4:$C$782=zriadovatel!C192)*([1]skoly!$U$4:$U$782))</f>
        <v>294</v>
      </c>
      <c r="I192" s="98">
        <f t="array" ref="I192">SUM(([1]skoly!$C$4:$C$782=zriadovatel!C192)*([1]skoly!$X$4:$X$782))</f>
        <v>0</v>
      </c>
      <c r="J192" s="99">
        <f t="shared" si="5"/>
        <v>294</v>
      </c>
    </row>
    <row r="193" spans="1:10" x14ac:dyDescent="0.25">
      <c r="A193" s="101" t="s">
        <v>20</v>
      </c>
      <c r="B193" s="102" t="s">
        <v>751</v>
      </c>
      <c r="C193" s="102" t="s">
        <v>1084</v>
      </c>
      <c r="D193" s="103" t="s">
        <v>1085</v>
      </c>
      <c r="E193" s="100">
        <f t="array" ref="E193">SUM(([1]skoly!$C$4:$C$782=$C193)*([1]skoly!N$4:N$782))</f>
        <v>17</v>
      </c>
      <c r="F193" s="95">
        <f t="array" ref="F193">SUM(([1]skoly!$C$4:$C$782=$C193)*([1]skoly!O$4:O$782))</f>
        <v>0</v>
      </c>
      <c r="G193" s="96">
        <f t="shared" si="4"/>
        <v>17</v>
      </c>
      <c r="H193" s="97">
        <f t="array" ref="H193">SUM(([1]skoly!$C$4:$C$782=zriadovatel!C193)*([1]skoly!$U$4:$U$782))</f>
        <v>36120</v>
      </c>
      <c r="I193" s="98">
        <f t="array" ref="I193">SUM(([1]skoly!$C$4:$C$782=zriadovatel!C193)*([1]skoly!$X$4:$X$782))</f>
        <v>0</v>
      </c>
      <c r="J193" s="99">
        <f t="shared" si="5"/>
        <v>36120</v>
      </c>
    </row>
    <row r="194" spans="1:10" x14ac:dyDescent="0.25">
      <c r="A194" s="101" t="s">
        <v>20</v>
      </c>
      <c r="B194" s="102" t="s">
        <v>751</v>
      </c>
      <c r="C194" s="102" t="s">
        <v>1087</v>
      </c>
      <c r="D194" s="103" t="s">
        <v>1088</v>
      </c>
      <c r="E194" s="100">
        <f t="array" ref="E194">SUM(([1]skoly!$C$4:$C$782=$C194)*([1]skoly!N$4:N$782))</f>
        <v>4</v>
      </c>
      <c r="F194" s="95">
        <f t="array" ref="F194">SUM(([1]skoly!$C$4:$C$782=$C194)*([1]skoly!O$4:O$782))</f>
        <v>0</v>
      </c>
      <c r="G194" s="96">
        <f t="shared" si="4"/>
        <v>4</v>
      </c>
      <c r="H194" s="97">
        <f t="array" ref="H194">SUM(([1]skoly!$C$4:$C$782=zriadovatel!C194)*([1]skoly!$U$4:$U$782))</f>
        <v>8499</v>
      </c>
      <c r="I194" s="98">
        <f t="array" ref="I194">SUM(([1]skoly!$C$4:$C$782=zriadovatel!C194)*([1]skoly!$X$4:$X$782))</f>
        <v>0</v>
      </c>
      <c r="J194" s="99">
        <f t="shared" si="5"/>
        <v>8499</v>
      </c>
    </row>
    <row r="195" spans="1:10" x14ac:dyDescent="0.25">
      <c r="A195" s="101" t="s">
        <v>20</v>
      </c>
      <c r="B195" s="102" t="s">
        <v>751</v>
      </c>
      <c r="C195" s="102" t="s">
        <v>1089</v>
      </c>
      <c r="D195" s="103" t="s">
        <v>1090</v>
      </c>
      <c r="E195" s="100">
        <f t="array" ref="E195">SUM(([1]skoly!$C$4:$C$782=$C195)*([1]skoly!N$4:N$782))</f>
        <v>8.5</v>
      </c>
      <c r="F195" s="95">
        <f t="array" ref="F195">SUM(([1]skoly!$C$4:$C$782=$C195)*([1]skoly!O$4:O$782))</f>
        <v>1</v>
      </c>
      <c r="G195" s="96">
        <f t="shared" si="4"/>
        <v>9.5</v>
      </c>
      <c r="H195" s="97">
        <f t="array" ref="H195">SUM(([1]skoly!$C$4:$C$782=zriadovatel!C195)*([1]skoly!$U$4:$U$782))</f>
        <v>20185</v>
      </c>
      <c r="I195" s="98">
        <f t="array" ref="I195">SUM(([1]skoly!$C$4:$C$782=zriadovatel!C195)*([1]skoly!$X$4:$X$782))</f>
        <v>0</v>
      </c>
      <c r="J195" s="99">
        <f t="shared" si="5"/>
        <v>20185</v>
      </c>
    </row>
    <row r="196" spans="1:10" x14ac:dyDescent="0.25">
      <c r="A196" s="101" t="s">
        <v>20</v>
      </c>
      <c r="B196" s="102" t="s">
        <v>751</v>
      </c>
      <c r="C196" s="102" t="s">
        <v>1092</v>
      </c>
      <c r="D196" s="103" t="s">
        <v>1093</v>
      </c>
      <c r="E196" s="100">
        <f t="array" ref="E196">SUM(([1]skoly!$C$4:$C$782=$C196)*([1]skoly!N$4:N$782))</f>
        <v>35.700000000000003</v>
      </c>
      <c r="F196" s="95">
        <f t="array" ref="F196">SUM(([1]skoly!$C$4:$C$782=$C196)*([1]skoly!O$4:O$782))</f>
        <v>0.5</v>
      </c>
      <c r="G196" s="96">
        <f t="shared" si="4"/>
        <v>36.200000000000003</v>
      </c>
      <c r="H196" s="97">
        <f t="array" ref="H196">SUM(([1]skoly!$C$4:$C$782=zriadovatel!C196)*([1]skoly!$U$4:$U$782))</f>
        <v>76915</v>
      </c>
      <c r="I196" s="98">
        <f t="array" ref="I196">SUM(([1]skoly!$C$4:$C$782=zriadovatel!C196)*([1]skoly!$X$4:$X$782))</f>
        <v>0</v>
      </c>
      <c r="J196" s="99">
        <f t="shared" si="5"/>
        <v>76915</v>
      </c>
    </row>
    <row r="197" spans="1:10" x14ac:dyDescent="0.25">
      <c r="A197" s="101" t="s">
        <v>20</v>
      </c>
      <c r="B197" s="102" t="s">
        <v>751</v>
      </c>
      <c r="C197" s="102" t="s">
        <v>1096</v>
      </c>
      <c r="D197" s="103" t="s">
        <v>1097</v>
      </c>
      <c r="E197" s="100">
        <f t="array" ref="E197">SUM(([1]skoly!$C$4:$C$782=$C197)*([1]skoly!N$4:N$782))</f>
        <v>6</v>
      </c>
      <c r="F197" s="95">
        <f t="array" ref="F197">SUM(([1]skoly!$C$4:$C$782=$C197)*([1]skoly!O$4:O$782))</f>
        <v>0</v>
      </c>
      <c r="G197" s="96">
        <f t="shared" ref="G197:G260" si="6">E197+F197</f>
        <v>6</v>
      </c>
      <c r="H197" s="97">
        <f t="array" ref="H197">SUM(([1]skoly!$C$4:$C$782=zriadovatel!C197)*([1]skoly!$U$4:$U$782))</f>
        <v>5884</v>
      </c>
      <c r="I197" s="98">
        <f t="array" ref="I197">SUM(([1]skoly!$C$4:$C$782=zriadovatel!C197)*([1]skoly!$X$4:$X$782))</f>
        <v>0</v>
      </c>
      <c r="J197" s="99">
        <f t="shared" si="5"/>
        <v>5884</v>
      </c>
    </row>
    <row r="198" spans="1:10" x14ac:dyDescent="0.25">
      <c r="A198" s="101" t="s">
        <v>20</v>
      </c>
      <c r="B198" s="102" t="s">
        <v>751</v>
      </c>
      <c r="C198" s="102" t="s">
        <v>1100</v>
      </c>
      <c r="D198" s="103" t="s">
        <v>1101</v>
      </c>
      <c r="E198" s="100">
        <f t="array" ref="E198">SUM(([1]skoly!$C$4:$C$782=$C198)*([1]skoly!N$4:N$782))</f>
        <v>25.1</v>
      </c>
      <c r="F198" s="95">
        <f t="array" ref="F198">SUM(([1]skoly!$C$4:$C$782=$C198)*([1]skoly!O$4:O$782))</f>
        <v>0</v>
      </c>
      <c r="G198" s="96">
        <f t="shared" si="6"/>
        <v>25.1</v>
      </c>
      <c r="H198" s="97">
        <f t="array" ref="H198">SUM(([1]skoly!$C$4:$C$782=zriadovatel!C198)*([1]skoly!$U$4:$U$782))</f>
        <v>53330</v>
      </c>
      <c r="I198" s="98">
        <f t="array" ref="I198">SUM(([1]skoly!$C$4:$C$782=zriadovatel!C198)*([1]skoly!$X$4:$X$782))</f>
        <v>0</v>
      </c>
      <c r="J198" s="99">
        <f t="shared" ref="J198:J261" si="7">H198+I198</f>
        <v>53330</v>
      </c>
    </row>
    <row r="199" spans="1:10" x14ac:dyDescent="0.25">
      <c r="A199" s="101" t="s">
        <v>20</v>
      </c>
      <c r="B199" s="102" t="s">
        <v>751</v>
      </c>
      <c r="C199" s="102" t="s">
        <v>1104</v>
      </c>
      <c r="D199" s="103" t="s">
        <v>1105</v>
      </c>
      <c r="E199" s="100">
        <f t="array" ref="E199">SUM(([1]skoly!$C$4:$C$782=$C199)*([1]skoly!N$4:N$782))</f>
        <v>5</v>
      </c>
      <c r="F199" s="95">
        <f t="array" ref="F199">SUM(([1]skoly!$C$4:$C$782=$C199)*([1]skoly!O$4:O$782))</f>
        <v>0</v>
      </c>
      <c r="G199" s="96">
        <f t="shared" si="6"/>
        <v>5</v>
      </c>
      <c r="H199" s="97">
        <f t="array" ref="H199">SUM(([1]skoly!$C$4:$C$782=zriadovatel!C199)*([1]skoly!$U$4:$U$782))</f>
        <v>4903</v>
      </c>
      <c r="I199" s="98">
        <f t="array" ref="I199">SUM(([1]skoly!$C$4:$C$782=zriadovatel!C199)*([1]skoly!$X$4:$X$782))</f>
        <v>0</v>
      </c>
      <c r="J199" s="99">
        <f t="shared" si="7"/>
        <v>4903</v>
      </c>
    </row>
    <row r="200" spans="1:10" x14ac:dyDescent="0.25">
      <c r="A200" s="101" t="s">
        <v>20</v>
      </c>
      <c r="B200" s="102" t="s">
        <v>751</v>
      </c>
      <c r="C200" s="102" t="s">
        <v>1108</v>
      </c>
      <c r="D200" s="103" t="s">
        <v>1109</v>
      </c>
      <c r="E200" s="100">
        <f t="array" ref="E200">SUM(([1]skoly!$C$4:$C$782=$C200)*([1]skoly!N$4:N$782))</f>
        <v>37</v>
      </c>
      <c r="F200" s="95">
        <f t="array" ref="F200">SUM(([1]skoly!$C$4:$C$782=$C200)*([1]skoly!O$4:O$782))</f>
        <v>0</v>
      </c>
      <c r="G200" s="96">
        <f t="shared" si="6"/>
        <v>37</v>
      </c>
      <c r="H200" s="97">
        <f t="array" ref="H200">SUM(([1]skoly!$C$4:$C$782=zriadovatel!C200)*([1]skoly!$U$4:$U$782))</f>
        <v>78615</v>
      </c>
      <c r="I200" s="98">
        <f t="array" ref="I200">SUM(([1]skoly!$C$4:$C$782=zriadovatel!C200)*([1]skoly!$X$4:$X$782))</f>
        <v>0</v>
      </c>
      <c r="J200" s="99">
        <f t="shared" si="7"/>
        <v>78615</v>
      </c>
    </row>
    <row r="201" spans="1:10" x14ac:dyDescent="0.25">
      <c r="A201" s="101" t="s">
        <v>20</v>
      </c>
      <c r="B201" s="102" t="s">
        <v>751</v>
      </c>
      <c r="C201" s="102" t="s">
        <v>1112</v>
      </c>
      <c r="D201" s="103" t="s">
        <v>1113</v>
      </c>
      <c r="E201" s="100">
        <f t="array" ref="E201">SUM(([1]skoly!$C$4:$C$782=$C201)*([1]skoly!N$4:N$782))</f>
        <v>5</v>
      </c>
      <c r="F201" s="95">
        <f t="array" ref="F201">SUM(([1]skoly!$C$4:$C$782=$C201)*([1]skoly!O$4:O$782))</f>
        <v>0</v>
      </c>
      <c r="G201" s="96">
        <f t="shared" si="6"/>
        <v>5</v>
      </c>
      <c r="H201" s="97">
        <f t="array" ref="H201">SUM(([1]skoly!$C$4:$C$782=zriadovatel!C201)*([1]skoly!$U$4:$U$782))</f>
        <v>4903</v>
      </c>
      <c r="I201" s="98">
        <f t="array" ref="I201">SUM(([1]skoly!$C$4:$C$782=zriadovatel!C201)*([1]skoly!$X$4:$X$782))</f>
        <v>0</v>
      </c>
      <c r="J201" s="99">
        <f t="shared" si="7"/>
        <v>4903</v>
      </c>
    </row>
    <row r="202" spans="1:10" x14ac:dyDescent="0.25">
      <c r="A202" s="101" t="s">
        <v>20</v>
      </c>
      <c r="B202" s="102" t="s">
        <v>751</v>
      </c>
      <c r="C202" s="102" t="s">
        <v>1116</v>
      </c>
      <c r="D202" s="103" t="s">
        <v>1117</v>
      </c>
      <c r="E202" s="100">
        <f t="array" ref="E202">SUM(([1]skoly!$C$4:$C$782=$C202)*([1]skoly!N$4:N$782))</f>
        <v>7</v>
      </c>
      <c r="F202" s="95">
        <f t="array" ref="F202">SUM(([1]skoly!$C$4:$C$782=$C202)*([1]skoly!O$4:O$782))</f>
        <v>0</v>
      </c>
      <c r="G202" s="96">
        <f t="shared" si="6"/>
        <v>7</v>
      </c>
      <c r="H202" s="97">
        <f t="array" ref="H202">SUM(([1]skoly!$C$4:$C$782=zriadovatel!C202)*([1]skoly!$U$4:$U$782))</f>
        <v>6864</v>
      </c>
      <c r="I202" s="98">
        <f t="array" ref="I202">SUM(([1]skoly!$C$4:$C$782=zriadovatel!C202)*([1]skoly!$X$4:$X$782))</f>
        <v>0</v>
      </c>
      <c r="J202" s="99">
        <f t="shared" si="7"/>
        <v>6864</v>
      </c>
    </row>
    <row r="203" spans="1:10" x14ac:dyDescent="0.25">
      <c r="A203" s="101" t="s">
        <v>20</v>
      </c>
      <c r="B203" s="102" t="s">
        <v>751</v>
      </c>
      <c r="C203" s="102" t="s">
        <v>1119</v>
      </c>
      <c r="D203" s="103" t="s">
        <v>1120</v>
      </c>
      <c r="E203" s="100">
        <f t="array" ref="E203">SUM(([1]skoly!$C$4:$C$782=$C203)*([1]skoly!N$4:N$782))</f>
        <v>0</v>
      </c>
      <c r="F203" s="95">
        <f t="array" ref="F203">SUM(([1]skoly!$C$4:$C$782=$C203)*([1]skoly!O$4:O$782))</f>
        <v>6.5</v>
      </c>
      <c r="G203" s="96">
        <f t="shared" si="6"/>
        <v>6.5</v>
      </c>
      <c r="H203" s="97">
        <f t="array" ref="H203">SUM(([1]skoly!$C$4:$C$782=zriadovatel!C203)*([1]skoly!$U$4:$U$782))</f>
        <v>6374</v>
      </c>
      <c r="I203" s="98">
        <f t="array" ref="I203">SUM(([1]skoly!$C$4:$C$782=zriadovatel!C203)*([1]skoly!$X$4:$X$782))</f>
        <v>0</v>
      </c>
      <c r="J203" s="99">
        <f t="shared" si="7"/>
        <v>6374</v>
      </c>
    </row>
    <row r="204" spans="1:10" x14ac:dyDescent="0.25">
      <c r="A204" s="101" t="s">
        <v>20</v>
      </c>
      <c r="B204" s="102" t="s">
        <v>751</v>
      </c>
      <c r="C204" s="102" t="s">
        <v>1122</v>
      </c>
      <c r="D204" s="103" t="s">
        <v>1123</v>
      </c>
      <c r="E204" s="100">
        <f t="array" ref="E204">SUM(([1]skoly!$C$4:$C$782=$C204)*([1]skoly!N$4:N$782))</f>
        <v>5</v>
      </c>
      <c r="F204" s="95">
        <f t="array" ref="F204">SUM(([1]skoly!$C$4:$C$782=$C204)*([1]skoly!O$4:O$782))</f>
        <v>0</v>
      </c>
      <c r="G204" s="96">
        <f t="shared" si="6"/>
        <v>5</v>
      </c>
      <c r="H204" s="97">
        <f t="array" ref="H204">SUM(([1]skoly!$C$4:$C$782=zriadovatel!C204)*([1]skoly!$U$4:$U$782))</f>
        <v>4903</v>
      </c>
      <c r="I204" s="98">
        <f t="array" ref="I204">SUM(([1]skoly!$C$4:$C$782=zriadovatel!C204)*([1]skoly!$X$4:$X$782))</f>
        <v>0</v>
      </c>
      <c r="J204" s="99">
        <f t="shared" si="7"/>
        <v>4903</v>
      </c>
    </row>
    <row r="205" spans="1:10" x14ac:dyDescent="0.25">
      <c r="A205" s="101" t="s">
        <v>20</v>
      </c>
      <c r="B205" s="102" t="s">
        <v>751</v>
      </c>
      <c r="C205" s="102" t="s">
        <v>1126</v>
      </c>
      <c r="D205" s="103" t="s">
        <v>1127</v>
      </c>
      <c r="E205" s="100">
        <f t="array" ref="E205">SUM(([1]skoly!$C$4:$C$782=$C205)*([1]skoly!N$4:N$782))</f>
        <v>3</v>
      </c>
      <c r="F205" s="95">
        <f t="array" ref="F205">SUM(([1]skoly!$C$4:$C$782=$C205)*([1]skoly!O$4:O$782))</f>
        <v>0</v>
      </c>
      <c r="G205" s="96">
        <f t="shared" si="6"/>
        <v>3</v>
      </c>
      <c r="H205" s="97">
        <f t="array" ref="H205">SUM(([1]skoly!$C$4:$C$782=zriadovatel!C205)*([1]skoly!$U$4:$U$782))</f>
        <v>6374</v>
      </c>
      <c r="I205" s="98">
        <f t="array" ref="I205">SUM(([1]skoly!$C$4:$C$782=zriadovatel!C205)*([1]skoly!$X$4:$X$782))</f>
        <v>0</v>
      </c>
      <c r="J205" s="99">
        <f t="shared" si="7"/>
        <v>6374</v>
      </c>
    </row>
    <row r="206" spans="1:10" x14ac:dyDescent="0.25">
      <c r="A206" s="101" t="s">
        <v>20</v>
      </c>
      <c r="B206" s="102" t="s">
        <v>751</v>
      </c>
      <c r="C206" s="102" t="s">
        <v>1129</v>
      </c>
      <c r="D206" s="103" t="s">
        <v>1130</v>
      </c>
      <c r="E206" s="100">
        <f t="array" ref="E206">SUM(([1]skoly!$C$4:$C$782=$C206)*([1]skoly!N$4:N$782))</f>
        <v>55.1</v>
      </c>
      <c r="F206" s="95">
        <f t="array" ref="F206">SUM(([1]skoly!$C$4:$C$782=$C206)*([1]skoly!O$4:O$782))</f>
        <v>3.9000000000000004</v>
      </c>
      <c r="G206" s="96">
        <f t="shared" si="6"/>
        <v>59</v>
      </c>
      <c r="H206" s="97">
        <f t="array" ref="H206">SUM(([1]skoly!$C$4:$C$782=zriadovatel!C206)*([1]skoly!$U$4:$U$782))</f>
        <v>125359</v>
      </c>
      <c r="I206" s="98">
        <f t="array" ref="I206">SUM(([1]skoly!$C$4:$C$782=zriadovatel!C206)*([1]skoly!$X$4:$X$782))</f>
        <v>0</v>
      </c>
      <c r="J206" s="99">
        <f t="shared" si="7"/>
        <v>125359</v>
      </c>
    </row>
    <row r="207" spans="1:10" x14ac:dyDescent="0.25">
      <c r="A207" s="101" t="s">
        <v>20</v>
      </c>
      <c r="B207" s="102" t="s">
        <v>751</v>
      </c>
      <c r="C207" s="102" t="s">
        <v>1136</v>
      </c>
      <c r="D207" s="103" t="s">
        <v>1137</v>
      </c>
      <c r="E207" s="100">
        <f t="array" ref="E207">SUM(([1]skoly!$C$4:$C$782=$C207)*([1]skoly!N$4:N$782))</f>
        <v>37.700000000000003</v>
      </c>
      <c r="F207" s="95">
        <f t="array" ref="F207">SUM(([1]skoly!$C$4:$C$782=$C207)*([1]skoly!O$4:O$782))</f>
        <v>6</v>
      </c>
      <c r="G207" s="96">
        <f t="shared" si="6"/>
        <v>43.7</v>
      </c>
      <c r="H207" s="97">
        <f t="array" ref="H207">SUM(([1]skoly!$C$4:$C$782=zriadovatel!C207)*([1]skoly!$U$4:$U$782))</f>
        <v>92851</v>
      </c>
      <c r="I207" s="98">
        <f t="array" ref="I207">SUM(([1]skoly!$C$4:$C$782=zriadovatel!C207)*([1]skoly!$X$4:$X$782))</f>
        <v>0</v>
      </c>
      <c r="J207" s="99">
        <f t="shared" si="7"/>
        <v>92851</v>
      </c>
    </row>
    <row r="208" spans="1:10" x14ac:dyDescent="0.25">
      <c r="A208" s="101" t="s">
        <v>20</v>
      </c>
      <c r="B208" s="102" t="s">
        <v>751</v>
      </c>
      <c r="C208" s="102" t="s">
        <v>1139</v>
      </c>
      <c r="D208" s="103" t="s">
        <v>1140</v>
      </c>
      <c r="E208" s="100">
        <f t="array" ref="E208">SUM(([1]skoly!$C$4:$C$782=$C208)*([1]skoly!N$4:N$782))</f>
        <v>35</v>
      </c>
      <c r="F208" s="95">
        <f t="array" ref="F208">SUM(([1]skoly!$C$4:$C$782=$C208)*([1]skoly!O$4:O$782))</f>
        <v>0</v>
      </c>
      <c r="G208" s="96">
        <f t="shared" si="6"/>
        <v>35</v>
      </c>
      <c r="H208" s="97">
        <f t="array" ref="H208">SUM(([1]skoly!$C$4:$C$782=zriadovatel!C208)*([1]skoly!$U$4:$U$782))</f>
        <v>74365</v>
      </c>
      <c r="I208" s="98">
        <f t="array" ref="I208">SUM(([1]skoly!$C$4:$C$782=zriadovatel!C208)*([1]skoly!$X$4:$X$782))</f>
        <v>0</v>
      </c>
      <c r="J208" s="99">
        <f t="shared" si="7"/>
        <v>74365</v>
      </c>
    </row>
    <row r="209" spans="1:10" x14ac:dyDescent="0.25">
      <c r="A209" s="101" t="s">
        <v>20</v>
      </c>
      <c r="B209" s="102" t="s">
        <v>751</v>
      </c>
      <c r="C209" s="102" t="s">
        <v>1143</v>
      </c>
      <c r="D209" s="103" t="s">
        <v>1144</v>
      </c>
      <c r="E209" s="100">
        <f t="array" ref="E209">SUM(([1]skoly!$C$4:$C$782=$C209)*([1]skoly!N$4:N$782))</f>
        <v>0</v>
      </c>
      <c r="F209" s="95">
        <f t="array" ref="F209">SUM(([1]skoly!$C$4:$C$782=$C209)*([1]skoly!O$4:O$782))</f>
        <v>4.0999999999999996</v>
      </c>
      <c r="G209" s="96">
        <f t="shared" si="6"/>
        <v>4.0999999999999996</v>
      </c>
      <c r="H209" s="97">
        <f t="array" ref="H209">SUM(([1]skoly!$C$4:$C$782=zriadovatel!C209)*([1]skoly!$U$4:$U$782))</f>
        <v>8711</v>
      </c>
      <c r="I209" s="98">
        <f t="array" ref="I209">SUM(([1]skoly!$C$4:$C$782=zriadovatel!C209)*([1]skoly!$X$4:$X$782))</f>
        <v>0</v>
      </c>
      <c r="J209" s="99">
        <f t="shared" si="7"/>
        <v>8711</v>
      </c>
    </row>
    <row r="210" spans="1:10" x14ac:dyDescent="0.25">
      <c r="A210" s="101" t="s">
        <v>20</v>
      </c>
      <c r="B210" s="102" t="s">
        <v>751</v>
      </c>
      <c r="C210" s="102" t="s">
        <v>1147</v>
      </c>
      <c r="D210" s="103" t="s">
        <v>1148</v>
      </c>
      <c r="E210" s="100">
        <f t="array" ref="E210">SUM(([1]skoly!$C$4:$C$782=$C210)*([1]skoly!N$4:N$782))</f>
        <v>11.7</v>
      </c>
      <c r="F210" s="95">
        <f t="array" ref="F210">SUM(([1]skoly!$C$4:$C$782=$C210)*([1]skoly!O$4:O$782))</f>
        <v>0</v>
      </c>
      <c r="G210" s="96">
        <f t="shared" si="6"/>
        <v>11.7</v>
      </c>
      <c r="H210" s="97">
        <f t="array" ref="H210">SUM(([1]skoly!$C$4:$C$782=zriadovatel!C210)*([1]skoly!$U$4:$U$782))</f>
        <v>24859</v>
      </c>
      <c r="I210" s="98">
        <f t="array" ref="I210">SUM(([1]skoly!$C$4:$C$782=zriadovatel!C210)*([1]skoly!$X$4:$X$782))</f>
        <v>0</v>
      </c>
      <c r="J210" s="99">
        <f t="shared" si="7"/>
        <v>24859</v>
      </c>
    </row>
    <row r="211" spans="1:10" x14ac:dyDescent="0.25">
      <c r="A211" s="101" t="s">
        <v>20</v>
      </c>
      <c r="B211" s="102" t="s">
        <v>751</v>
      </c>
      <c r="C211" s="102" t="s">
        <v>1150</v>
      </c>
      <c r="D211" s="103" t="s">
        <v>1151</v>
      </c>
      <c r="E211" s="100">
        <f t="array" ref="E211">SUM(([1]skoly!$C$4:$C$782=$C211)*([1]skoly!N$4:N$782))</f>
        <v>4.7</v>
      </c>
      <c r="F211" s="95">
        <f t="array" ref="F211">SUM(([1]skoly!$C$4:$C$782=$C211)*([1]skoly!O$4:O$782))</f>
        <v>0</v>
      </c>
      <c r="G211" s="96">
        <f t="shared" si="6"/>
        <v>4.7</v>
      </c>
      <c r="H211" s="97">
        <f t="array" ref="H211">SUM(([1]skoly!$C$4:$C$782=zriadovatel!C211)*([1]skoly!$U$4:$U$782))</f>
        <v>4609</v>
      </c>
      <c r="I211" s="98">
        <f t="array" ref="I211">SUM(([1]skoly!$C$4:$C$782=zriadovatel!C211)*([1]skoly!$X$4:$X$782))</f>
        <v>0</v>
      </c>
      <c r="J211" s="99">
        <f t="shared" si="7"/>
        <v>4609</v>
      </c>
    </row>
    <row r="212" spans="1:10" x14ac:dyDescent="0.25">
      <c r="A212" s="101" t="s">
        <v>20</v>
      </c>
      <c r="B212" s="102" t="s">
        <v>751</v>
      </c>
      <c r="C212" s="102" t="s">
        <v>1154</v>
      </c>
      <c r="D212" s="103" t="s">
        <v>1155</v>
      </c>
      <c r="E212" s="100">
        <f t="array" ref="E212">SUM(([1]skoly!$C$4:$C$782=$C212)*([1]skoly!N$4:N$782))</f>
        <v>7.3</v>
      </c>
      <c r="F212" s="95">
        <f t="array" ref="F212">SUM(([1]skoly!$C$4:$C$782=$C212)*([1]skoly!O$4:O$782))</f>
        <v>0</v>
      </c>
      <c r="G212" s="96">
        <f t="shared" si="6"/>
        <v>7.3</v>
      </c>
      <c r="H212" s="97">
        <f t="array" ref="H212">SUM(([1]skoly!$C$4:$C$782=zriadovatel!C212)*([1]skoly!$U$4:$U$782))</f>
        <v>7159</v>
      </c>
      <c r="I212" s="98">
        <f t="array" ref="I212">SUM(([1]skoly!$C$4:$C$782=zriadovatel!C212)*([1]skoly!$X$4:$X$782))</f>
        <v>0</v>
      </c>
      <c r="J212" s="99">
        <f t="shared" si="7"/>
        <v>7159</v>
      </c>
    </row>
    <row r="213" spans="1:10" x14ac:dyDescent="0.25">
      <c r="A213" s="101" t="s">
        <v>20</v>
      </c>
      <c r="B213" s="102" t="s">
        <v>751</v>
      </c>
      <c r="C213" s="102" t="s">
        <v>1157</v>
      </c>
      <c r="D213" s="103" t="s">
        <v>1158</v>
      </c>
      <c r="E213" s="100">
        <f t="array" ref="E213">SUM(([1]skoly!$C$4:$C$782=$C213)*([1]skoly!N$4:N$782))</f>
        <v>3</v>
      </c>
      <c r="F213" s="95">
        <f t="array" ref="F213">SUM(([1]skoly!$C$4:$C$782=$C213)*([1]skoly!O$4:O$782))</f>
        <v>0</v>
      </c>
      <c r="G213" s="96">
        <f t="shared" si="6"/>
        <v>3</v>
      </c>
      <c r="H213" s="97">
        <f t="array" ref="H213">SUM(([1]skoly!$C$4:$C$782=zriadovatel!C213)*([1]skoly!$U$4:$U$782))</f>
        <v>6374</v>
      </c>
      <c r="I213" s="98">
        <f t="array" ref="I213">SUM(([1]skoly!$C$4:$C$782=zriadovatel!C213)*([1]skoly!$X$4:$X$782))</f>
        <v>0</v>
      </c>
      <c r="J213" s="99">
        <f t="shared" si="7"/>
        <v>6374</v>
      </c>
    </row>
    <row r="214" spans="1:10" x14ac:dyDescent="0.25">
      <c r="A214" s="101" t="s">
        <v>20</v>
      </c>
      <c r="B214" s="102" t="s">
        <v>751</v>
      </c>
      <c r="C214" s="102" t="s">
        <v>1161</v>
      </c>
      <c r="D214" s="103" t="s">
        <v>1162</v>
      </c>
      <c r="E214" s="100">
        <f t="array" ref="E214">SUM(([1]skoly!$C$4:$C$782=$C214)*([1]skoly!N$4:N$782))</f>
        <v>3</v>
      </c>
      <c r="F214" s="95">
        <f t="array" ref="F214">SUM(([1]skoly!$C$4:$C$782=$C214)*([1]skoly!O$4:O$782))</f>
        <v>0</v>
      </c>
      <c r="G214" s="96">
        <f t="shared" si="6"/>
        <v>3</v>
      </c>
      <c r="H214" s="97">
        <f t="array" ref="H214">SUM(([1]skoly!$C$4:$C$782=zriadovatel!C214)*([1]skoly!$U$4:$U$782))</f>
        <v>6374</v>
      </c>
      <c r="I214" s="98">
        <f t="array" ref="I214">SUM(([1]skoly!$C$4:$C$782=zriadovatel!C214)*([1]skoly!$X$4:$X$782))</f>
        <v>0</v>
      </c>
      <c r="J214" s="99">
        <f t="shared" si="7"/>
        <v>6374</v>
      </c>
    </row>
    <row r="215" spans="1:10" x14ac:dyDescent="0.25">
      <c r="A215" s="101" t="s">
        <v>20</v>
      </c>
      <c r="B215" s="102" t="s">
        <v>751</v>
      </c>
      <c r="C215" s="102" t="s">
        <v>1165</v>
      </c>
      <c r="D215" s="103" t="s">
        <v>1166</v>
      </c>
      <c r="E215" s="100">
        <f t="array" ref="E215">SUM(([1]skoly!$C$4:$C$782=$C215)*([1]skoly!N$4:N$782))</f>
        <v>20.100000000000001</v>
      </c>
      <c r="F215" s="95">
        <f t="array" ref="F215">SUM(([1]skoly!$C$4:$C$782=$C215)*([1]skoly!O$4:O$782))</f>
        <v>0</v>
      </c>
      <c r="G215" s="96">
        <f t="shared" si="6"/>
        <v>20.100000000000001</v>
      </c>
      <c r="H215" s="97">
        <f t="array" ref="H215">SUM(([1]skoly!$C$4:$C$782=zriadovatel!C215)*([1]skoly!$U$4:$U$782))</f>
        <v>42707</v>
      </c>
      <c r="I215" s="98">
        <f t="array" ref="I215">SUM(([1]skoly!$C$4:$C$782=zriadovatel!C215)*([1]skoly!$X$4:$X$782))</f>
        <v>0</v>
      </c>
      <c r="J215" s="99">
        <f t="shared" si="7"/>
        <v>42707</v>
      </c>
    </row>
    <row r="216" spans="1:10" x14ac:dyDescent="0.25">
      <c r="A216" s="101" t="s">
        <v>20</v>
      </c>
      <c r="B216" s="102" t="s">
        <v>751</v>
      </c>
      <c r="C216" s="102" t="s">
        <v>1168</v>
      </c>
      <c r="D216" s="103" t="s">
        <v>1169</v>
      </c>
      <c r="E216" s="100">
        <f t="array" ref="E216">SUM(([1]skoly!$C$4:$C$782=$C216)*([1]skoly!N$4:N$782))</f>
        <v>3</v>
      </c>
      <c r="F216" s="95">
        <f t="array" ref="F216">SUM(([1]skoly!$C$4:$C$782=$C216)*([1]skoly!O$4:O$782))</f>
        <v>0</v>
      </c>
      <c r="G216" s="96">
        <f t="shared" si="6"/>
        <v>3</v>
      </c>
      <c r="H216" s="97">
        <f t="array" ref="H216">SUM(([1]skoly!$C$4:$C$782=zriadovatel!C216)*([1]skoly!$U$4:$U$782))</f>
        <v>2942</v>
      </c>
      <c r="I216" s="98">
        <f t="array" ref="I216">SUM(([1]skoly!$C$4:$C$782=zriadovatel!C216)*([1]skoly!$X$4:$X$782))</f>
        <v>0</v>
      </c>
      <c r="J216" s="99">
        <f t="shared" si="7"/>
        <v>2942</v>
      </c>
    </row>
    <row r="217" spans="1:10" x14ac:dyDescent="0.25">
      <c r="A217" s="101" t="s">
        <v>20</v>
      </c>
      <c r="B217" s="102" t="s">
        <v>751</v>
      </c>
      <c r="C217" s="102" t="s">
        <v>1171</v>
      </c>
      <c r="D217" s="103" t="s">
        <v>1172</v>
      </c>
      <c r="E217" s="100">
        <f t="array" ref="E217">SUM(([1]skoly!$C$4:$C$782=$C217)*([1]skoly!N$4:N$782))</f>
        <v>2</v>
      </c>
      <c r="F217" s="95">
        <f t="array" ref="F217">SUM(([1]skoly!$C$4:$C$782=$C217)*([1]skoly!O$4:O$782))</f>
        <v>0</v>
      </c>
      <c r="G217" s="96">
        <f t="shared" si="6"/>
        <v>2</v>
      </c>
      <c r="H217" s="97">
        <f t="array" ref="H217">SUM(([1]skoly!$C$4:$C$782=zriadovatel!C217)*([1]skoly!$U$4:$U$782))</f>
        <v>1961</v>
      </c>
      <c r="I217" s="98">
        <f t="array" ref="I217">SUM(([1]skoly!$C$4:$C$782=zriadovatel!C217)*([1]skoly!$X$4:$X$782))</f>
        <v>0</v>
      </c>
      <c r="J217" s="99">
        <f t="shared" si="7"/>
        <v>1961</v>
      </c>
    </row>
    <row r="218" spans="1:10" x14ac:dyDescent="0.25">
      <c r="A218" s="101" t="s">
        <v>20</v>
      </c>
      <c r="B218" s="102" t="s">
        <v>751</v>
      </c>
      <c r="C218" s="102" t="s">
        <v>1175</v>
      </c>
      <c r="D218" s="103" t="s">
        <v>1176</v>
      </c>
      <c r="E218" s="100">
        <f t="array" ref="E218">SUM(([1]skoly!$C$4:$C$782=$C218)*([1]skoly!N$4:N$782))</f>
        <v>22</v>
      </c>
      <c r="F218" s="95">
        <f t="array" ref="F218">SUM(([1]skoly!$C$4:$C$782=$C218)*([1]skoly!O$4:O$782))</f>
        <v>5</v>
      </c>
      <c r="G218" s="96">
        <f t="shared" si="6"/>
        <v>27</v>
      </c>
      <c r="H218" s="97">
        <f t="array" ref="H218">SUM(([1]skoly!$C$4:$C$782=zriadovatel!C218)*([1]skoly!$U$4:$U$782))</f>
        <v>57367</v>
      </c>
      <c r="I218" s="98">
        <f t="array" ref="I218">SUM(([1]skoly!$C$4:$C$782=zriadovatel!C218)*([1]skoly!$X$4:$X$782))</f>
        <v>0</v>
      </c>
      <c r="J218" s="99">
        <f t="shared" si="7"/>
        <v>57367</v>
      </c>
    </row>
    <row r="219" spans="1:10" x14ac:dyDescent="0.25">
      <c r="A219" s="101" t="s">
        <v>20</v>
      </c>
      <c r="B219" s="102" t="s">
        <v>751</v>
      </c>
      <c r="C219" s="102" t="s">
        <v>1178</v>
      </c>
      <c r="D219" s="103" t="s">
        <v>1179</v>
      </c>
      <c r="E219" s="100">
        <f t="array" ref="E219">SUM(([1]skoly!$C$4:$C$782=$C219)*([1]skoly!N$4:N$782))</f>
        <v>3</v>
      </c>
      <c r="F219" s="95">
        <f t="array" ref="F219">SUM(([1]skoly!$C$4:$C$782=$C219)*([1]skoly!O$4:O$782))</f>
        <v>0</v>
      </c>
      <c r="G219" s="96">
        <f t="shared" si="6"/>
        <v>3</v>
      </c>
      <c r="H219" s="97">
        <f t="array" ref="H219">SUM(([1]skoly!$C$4:$C$782=zriadovatel!C219)*([1]skoly!$U$4:$U$782))</f>
        <v>2942</v>
      </c>
      <c r="I219" s="98">
        <f t="array" ref="I219">SUM(([1]skoly!$C$4:$C$782=zriadovatel!C219)*([1]skoly!$X$4:$X$782))</f>
        <v>0</v>
      </c>
      <c r="J219" s="99">
        <f t="shared" si="7"/>
        <v>2942</v>
      </c>
    </row>
    <row r="220" spans="1:10" x14ac:dyDescent="0.25">
      <c r="A220" s="101" t="s">
        <v>20</v>
      </c>
      <c r="B220" s="102" t="s">
        <v>751</v>
      </c>
      <c r="C220" s="102" t="s">
        <v>1181</v>
      </c>
      <c r="D220" s="103" t="s">
        <v>1182</v>
      </c>
      <c r="E220" s="100">
        <f t="array" ref="E220">SUM(([1]skoly!$C$4:$C$782=$C220)*([1]skoly!N$4:N$782))</f>
        <v>7</v>
      </c>
      <c r="F220" s="95">
        <f t="array" ref="F220">SUM(([1]skoly!$C$4:$C$782=$C220)*([1]skoly!O$4:O$782))</f>
        <v>0</v>
      </c>
      <c r="G220" s="96">
        <f t="shared" si="6"/>
        <v>7</v>
      </c>
      <c r="H220" s="97">
        <f t="array" ref="H220">SUM(([1]skoly!$C$4:$C$782=zriadovatel!C220)*([1]skoly!$U$4:$U$782))</f>
        <v>14873</v>
      </c>
      <c r="I220" s="98">
        <f t="array" ref="I220">SUM(([1]skoly!$C$4:$C$782=zriadovatel!C220)*([1]skoly!$X$4:$X$782))</f>
        <v>0</v>
      </c>
      <c r="J220" s="99">
        <f t="shared" si="7"/>
        <v>14873</v>
      </c>
    </row>
    <row r="221" spans="1:10" x14ac:dyDescent="0.25">
      <c r="A221" s="101" t="s">
        <v>20</v>
      </c>
      <c r="B221" s="102" t="s">
        <v>751</v>
      </c>
      <c r="C221" s="102" t="s">
        <v>1185</v>
      </c>
      <c r="D221" s="103" t="s">
        <v>1186</v>
      </c>
      <c r="E221" s="100">
        <f t="array" ref="E221">SUM(([1]skoly!$C$4:$C$782=$C221)*([1]skoly!N$4:N$782))</f>
        <v>3.5</v>
      </c>
      <c r="F221" s="95">
        <f t="array" ref="F221">SUM(([1]skoly!$C$4:$C$782=$C221)*([1]skoly!O$4:O$782))</f>
        <v>0</v>
      </c>
      <c r="G221" s="96">
        <f t="shared" si="6"/>
        <v>3.5</v>
      </c>
      <c r="H221" s="97">
        <f t="array" ref="H221">SUM(([1]skoly!$C$4:$C$782=zriadovatel!C221)*([1]skoly!$U$4:$U$782))</f>
        <v>3432</v>
      </c>
      <c r="I221" s="98">
        <f t="array" ref="I221">SUM(([1]skoly!$C$4:$C$782=zriadovatel!C221)*([1]skoly!$X$4:$X$782))</f>
        <v>0</v>
      </c>
      <c r="J221" s="99">
        <f t="shared" si="7"/>
        <v>3432</v>
      </c>
    </row>
    <row r="222" spans="1:10" x14ac:dyDescent="0.25">
      <c r="A222" s="101" t="s">
        <v>20</v>
      </c>
      <c r="B222" s="102" t="s">
        <v>751</v>
      </c>
      <c r="C222" s="102" t="s">
        <v>1188</v>
      </c>
      <c r="D222" s="103" t="s">
        <v>1189</v>
      </c>
      <c r="E222" s="100">
        <f t="array" ref="E222">SUM(([1]skoly!$C$4:$C$782=$C222)*([1]skoly!N$4:N$782))</f>
        <v>7</v>
      </c>
      <c r="F222" s="95">
        <f t="array" ref="F222">SUM(([1]skoly!$C$4:$C$782=$C222)*([1]skoly!O$4:O$782))</f>
        <v>0</v>
      </c>
      <c r="G222" s="96">
        <f t="shared" si="6"/>
        <v>7</v>
      </c>
      <c r="H222" s="97">
        <f t="array" ref="H222">SUM(([1]skoly!$C$4:$C$782=zriadovatel!C222)*([1]skoly!$U$4:$U$782))</f>
        <v>14873</v>
      </c>
      <c r="I222" s="98">
        <f t="array" ref="I222">SUM(([1]skoly!$C$4:$C$782=zriadovatel!C222)*([1]skoly!$X$4:$X$782))</f>
        <v>0</v>
      </c>
      <c r="J222" s="99">
        <f t="shared" si="7"/>
        <v>14873</v>
      </c>
    </row>
    <row r="223" spans="1:10" x14ac:dyDescent="0.25">
      <c r="A223" s="101" t="s">
        <v>20</v>
      </c>
      <c r="B223" s="102" t="s">
        <v>751</v>
      </c>
      <c r="C223" s="102" t="s">
        <v>1192</v>
      </c>
      <c r="D223" s="103" t="s">
        <v>1193</v>
      </c>
      <c r="E223" s="100">
        <f t="array" ref="E223">SUM(([1]skoly!$C$4:$C$782=$C223)*([1]skoly!N$4:N$782))</f>
        <v>12.2</v>
      </c>
      <c r="F223" s="95">
        <f t="array" ref="F223">SUM(([1]skoly!$C$4:$C$782=$C223)*([1]skoly!O$4:O$782))</f>
        <v>0</v>
      </c>
      <c r="G223" s="96">
        <f t="shared" si="6"/>
        <v>12.2</v>
      </c>
      <c r="H223" s="97">
        <f t="array" ref="H223">SUM(([1]skoly!$C$4:$C$782=zriadovatel!C223)*([1]skoly!$U$4:$U$782))</f>
        <v>25922</v>
      </c>
      <c r="I223" s="98">
        <f t="array" ref="I223">SUM(([1]skoly!$C$4:$C$782=zriadovatel!C223)*([1]skoly!$X$4:$X$782))</f>
        <v>0</v>
      </c>
      <c r="J223" s="99">
        <f t="shared" si="7"/>
        <v>25922</v>
      </c>
    </row>
    <row r="224" spans="1:10" x14ac:dyDescent="0.25">
      <c r="A224" s="101" t="s">
        <v>20</v>
      </c>
      <c r="B224" s="102" t="s">
        <v>751</v>
      </c>
      <c r="C224" s="102" t="s">
        <v>1195</v>
      </c>
      <c r="D224" s="103" t="s">
        <v>1196</v>
      </c>
      <c r="E224" s="100">
        <f t="array" ref="E224">SUM(([1]skoly!$C$4:$C$782=$C224)*([1]skoly!N$4:N$782))</f>
        <v>3</v>
      </c>
      <c r="F224" s="95">
        <f t="array" ref="F224">SUM(([1]skoly!$C$4:$C$782=$C224)*([1]skoly!O$4:O$782))</f>
        <v>0</v>
      </c>
      <c r="G224" s="96">
        <f t="shared" si="6"/>
        <v>3</v>
      </c>
      <c r="H224" s="97">
        <f t="array" ref="H224">SUM(([1]skoly!$C$4:$C$782=zriadovatel!C224)*([1]skoly!$U$4:$U$782))</f>
        <v>6374</v>
      </c>
      <c r="I224" s="98">
        <f t="array" ref="I224">SUM(([1]skoly!$C$4:$C$782=zriadovatel!C224)*([1]skoly!$X$4:$X$782))</f>
        <v>0</v>
      </c>
      <c r="J224" s="99">
        <f t="shared" si="7"/>
        <v>6374</v>
      </c>
    </row>
    <row r="225" spans="1:10" x14ac:dyDescent="0.25">
      <c r="A225" s="101" t="s">
        <v>20</v>
      </c>
      <c r="B225" s="102" t="s">
        <v>751</v>
      </c>
      <c r="C225" s="102" t="s">
        <v>1198</v>
      </c>
      <c r="D225" s="103" t="s">
        <v>1199</v>
      </c>
      <c r="E225" s="100">
        <f t="array" ref="E225">SUM(([1]skoly!$C$4:$C$782=$C225)*([1]skoly!N$4:N$782))</f>
        <v>13.7</v>
      </c>
      <c r="F225" s="95">
        <f t="array" ref="F225">SUM(([1]skoly!$C$4:$C$782=$C225)*([1]skoly!O$4:O$782))</f>
        <v>0</v>
      </c>
      <c r="G225" s="96">
        <f t="shared" si="6"/>
        <v>13.7</v>
      </c>
      <c r="H225" s="97">
        <f t="array" ref="H225">SUM(([1]skoly!$C$4:$C$782=zriadovatel!C225)*([1]skoly!$U$4:$U$782))</f>
        <v>29109</v>
      </c>
      <c r="I225" s="98">
        <f t="array" ref="I225">SUM(([1]skoly!$C$4:$C$782=zriadovatel!C225)*([1]skoly!$X$4:$X$782))</f>
        <v>0</v>
      </c>
      <c r="J225" s="99">
        <f t="shared" si="7"/>
        <v>29109</v>
      </c>
    </row>
    <row r="226" spans="1:10" x14ac:dyDescent="0.25">
      <c r="A226" s="101" t="s">
        <v>20</v>
      </c>
      <c r="B226" s="102" t="s">
        <v>751</v>
      </c>
      <c r="C226" s="102" t="s">
        <v>1202</v>
      </c>
      <c r="D226" s="103" t="s">
        <v>1203</v>
      </c>
      <c r="E226" s="100">
        <f t="array" ref="E226">SUM(([1]skoly!$C$4:$C$782=$C226)*([1]skoly!N$4:N$782))</f>
        <v>8</v>
      </c>
      <c r="F226" s="95">
        <f t="array" ref="F226">SUM(([1]skoly!$C$4:$C$782=$C226)*([1]skoly!O$4:O$782))</f>
        <v>0</v>
      </c>
      <c r="G226" s="96">
        <f t="shared" si="6"/>
        <v>8</v>
      </c>
      <c r="H226" s="97">
        <f t="array" ref="H226">SUM(([1]skoly!$C$4:$C$782=zriadovatel!C226)*([1]skoly!$U$4:$U$782))</f>
        <v>16998</v>
      </c>
      <c r="I226" s="98">
        <f t="array" ref="I226">SUM(([1]skoly!$C$4:$C$782=zriadovatel!C226)*([1]skoly!$X$4:$X$782))</f>
        <v>0</v>
      </c>
      <c r="J226" s="99">
        <f t="shared" si="7"/>
        <v>16998</v>
      </c>
    </row>
    <row r="227" spans="1:10" x14ac:dyDescent="0.25">
      <c r="A227" s="101" t="s">
        <v>20</v>
      </c>
      <c r="B227" s="102" t="s">
        <v>751</v>
      </c>
      <c r="C227" s="102" t="s">
        <v>1205</v>
      </c>
      <c r="D227" s="103" t="s">
        <v>1206</v>
      </c>
      <c r="E227" s="100">
        <f t="array" ref="E227">SUM(([1]skoly!$C$4:$C$782=$C227)*([1]skoly!N$4:N$782))</f>
        <v>6</v>
      </c>
      <c r="F227" s="95">
        <f t="array" ref="F227">SUM(([1]skoly!$C$4:$C$782=$C227)*([1]skoly!O$4:O$782))</f>
        <v>0</v>
      </c>
      <c r="G227" s="96">
        <f t="shared" si="6"/>
        <v>6</v>
      </c>
      <c r="H227" s="97">
        <f t="array" ref="H227">SUM(([1]skoly!$C$4:$C$782=zriadovatel!C227)*([1]skoly!$U$4:$U$782))</f>
        <v>5884</v>
      </c>
      <c r="I227" s="98">
        <f t="array" ref="I227">SUM(([1]skoly!$C$4:$C$782=zriadovatel!C227)*([1]skoly!$X$4:$X$782))</f>
        <v>0</v>
      </c>
      <c r="J227" s="99">
        <f t="shared" si="7"/>
        <v>5884</v>
      </c>
    </row>
    <row r="228" spans="1:10" x14ac:dyDescent="0.25">
      <c r="A228" s="101" t="s">
        <v>20</v>
      </c>
      <c r="B228" s="102" t="s">
        <v>751</v>
      </c>
      <c r="C228" s="102" t="s">
        <v>1208</v>
      </c>
      <c r="D228" s="103" t="s">
        <v>1209</v>
      </c>
      <c r="E228" s="100">
        <f t="array" ref="E228">SUM(([1]skoly!$C$4:$C$782=$C228)*([1]skoly!N$4:N$782))</f>
        <v>4</v>
      </c>
      <c r="F228" s="95">
        <f t="array" ref="F228">SUM(([1]skoly!$C$4:$C$782=$C228)*([1]skoly!O$4:O$782))</f>
        <v>0</v>
      </c>
      <c r="G228" s="96">
        <f t="shared" si="6"/>
        <v>4</v>
      </c>
      <c r="H228" s="97">
        <f t="array" ref="H228">SUM(([1]skoly!$C$4:$C$782=zriadovatel!C228)*([1]skoly!$U$4:$U$782))</f>
        <v>3923</v>
      </c>
      <c r="I228" s="98">
        <f t="array" ref="I228">SUM(([1]skoly!$C$4:$C$782=zriadovatel!C228)*([1]skoly!$X$4:$X$782))</f>
        <v>0</v>
      </c>
      <c r="J228" s="99">
        <f t="shared" si="7"/>
        <v>3923</v>
      </c>
    </row>
    <row r="229" spans="1:10" x14ac:dyDescent="0.25">
      <c r="A229" s="101" t="s">
        <v>20</v>
      </c>
      <c r="B229" s="102" t="s">
        <v>751</v>
      </c>
      <c r="C229" s="102" t="s">
        <v>1211</v>
      </c>
      <c r="D229" s="103" t="s">
        <v>1212</v>
      </c>
      <c r="E229" s="100">
        <f t="array" ref="E229">SUM(([1]skoly!$C$4:$C$782=$C229)*([1]skoly!N$4:N$782))</f>
        <v>8.4</v>
      </c>
      <c r="F229" s="95">
        <f t="array" ref="F229">SUM(([1]skoly!$C$4:$C$782=$C229)*([1]skoly!O$4:O$782))</f>
        <v>1.5</v>
      </c>
      <c r="G229" s="96">
        <f t="shared" si="6"/>
        <v>9.9</v>
      </c>
      <c r="H229" s="97">
        <f t="array" ref="H229">SUM(([1]skoly!$C$4:$C$782=zriadovatel!C229)*([1]skoly!$U$4:$U$782))</f>
        <v>9708</v>
      </c>
      <c r="I229" s="98">
        <f t="array" ref="I229">SUM(([1]skoly!$C$4:$C$782=zriadovatel!C229)*([1]skoly!$X$4:$X$782))</f>
        <v>0</v>
      </c>
      <c r="J229" s="99">
        <f t="shared" si="7"/>
        <v>9708</v>
      </c>
    </row>
    <row r="230" spans="1:10" x14ac:dyDescent="0.25">
      <c r="A230" s="101" t="s">
        <v>20</v>
      </c>
      <c r="B230" s="102" t="s">
        <v>751</v>
      </c>
      <c r="C230" s="102" t="s">
        <v>1215</v>
      </c>
      <c r="D230" s="103" t="s">
        <v>1216</v>
      </c>
      <c r="E230" s="100">
        <f t="array" ref="E230">SUM(([1]skoly!$C$4:$C$782=$C230)*([1]skoly!N$4:N$782))</f>
        <v>9</v>
      </c>
      <c r="F230" s="95">
        <f t="array" ref="F230">SUM(([1]skoly!$C$4:$C$782=$C230)*([1]skoly!O$4:O$782))</f>
        <v>1</v>
      </c>
      <c r="G230" s="96">
        <f t="shared" si="6"/>
        <v>10</v>
      </c>
      <c r="H230" s="97">
        <f t="array" ref="H230">SUM(([1]skoly!$C$4:$C$782=zriadovatel!C230)*([1]skoly!$U$4:$U$782))</f>
        <v>21247</v>
      </c>
      <c r="I230" s="98">
        <f t="array" ref="I230">SUM(([1]skoly!$C$4:$C$782=zriadovatel!C230)*([1]skoly!$X$4:$X$782))</f>
        <v>0</v>
      </c>
      <c r="J230" s="99">
        <f t="shared" si="7"/>
        <v>21247</v>
      </c>
    </row>
    <row r="231" spans="1:10" x14ac:dyDescent="0.25">
      <c r="A231" s="101" t="s">
        <v>20</v>
      </c>
      <c r="B231" s="102" t="s">
        <v>751</v>
      </c>
      <c r="C231" s="102" t="s">
        <v>1217</v>
      </c>
      <c r="D231" s="103" t="s">
        <v>1218</v>
      </c>
      <c r="E231" s="100">
        <f t="array" ref="E231">SUM(([1]skoly!$C$4:$C$782=$C231)*([1]skoly!N$4:N$782))</f>
        <v>24</v>
      </c>
      <c r="F231" s="95">
        <f t="array" ref="F231">SUM(([1]skoly!$C$4:$C$782=$C231)*([1]skoly!O$4:O$782))</f>
        <v>0</v>
      </c>
      <c r="G231" s="96">
        <f t="shared" si="6"/>
        <v>24</v>
      </c>
      <c r="H231" s="97">
        <f t="array" ref="H231">SUM(([1]skoly!$C$4:$C$782=zriadovatel!C231)*([1]skoly!$U$4:$U$782))</f>
        <v>50993</v>
      </c>
      <c r="I231" s="98">
        <f t="array" ref="I231">SUM(([1]skoly!$C$4:$C$782=zriadovatel!C231)*([1]skoly!$X$4:$X$782))</f>
        <v>0</v>
      </c>
      <c r="J231" s="99">
        <f t="shared" si="7"/>
        <v>50993</v>
      </c>
    </row>
    <row r="232" spans="1:10" x14ac:dyDescent="0.25">
      <c r="A232" s="101" t="s">
        <v>20</v>
      </c>
      <c r="B232" s="102" t="s">
        <v>751</v>
      </c>
      <c r="C232" s="102" t="s">
        <v>1220</v>
      </c>
      <c r="D232" s="103" t="s">
        <v>1221</v>
      </c>
      <c r="E232" s="100">
        <f t="array" ref="E232">SUM(([1]skoly!$C$4:$C$782=$C232)*([1]skoly!N$4:N$782))</f>
        <v>2.5</v>
      </c>
      <c r="F232" s="95">
        <f t="array" ref="F232">SUM(([1]skoly!$C$4:$C$782=$C232)*([1]skoly!O$4:O$782))</f>
        <v>0</v>
      </c>
      <c r="G232" s="96">
        <f t="shared" si="6"/>
        <v>2.5</v>
      </c>
      <c r="H232" s="97">
        <f t="array" ref="H232">SUM(([1]skoly!$C$4:$C$782=zriadovatel!C232)*([1]skoly!$U$4:$U$782))</f>
        <v>5312</v>
      </c>
      <c r="I232" s="98">
        <f t="array" ref="I232">SUM(([1]skoly!$C$4:$C$782=zriadovatel!C232)*([1]skoly!$X$4:$X$782))</f>
        <v>0</v>
      </c>
      <c r="J232" s="99">
        <f t="shared" si="7"/>
        <v>5312</v>
      </c>
    </row>
    <row r="233" spans="1:10" x14ac:dyDescent="0.25">
      <c r="A233" s="101" t="s">
        <v>20</v>
      </c>
      <c r="B233" s="102" t="s">
        <v>751</v>
      </c>
      <c r="C233" s="102" t="s">
        <v>1223</v>
      </c>
      <c r="D233" s="103" t="s">
        <v>1224</v>
      </c>
      <c r="E233" s="100">
        <f t="array" ref="E233">SUM(([1]skoly!$C$4:$C$782=$C233)*([1]skoly!N$4:N$782))</f>
        <v>7</v>
      </c>
      <c r="F233" s="95">
        <f t="array" ref="F233">SUM(([1]skoly!$C$4:$C$782=$C233)*([1]skoly!O$4:O$782))</f>
        <v>0</v>
      </c>
      <c r="G233" s="96">
        <f t="shared" si="6"/>
        <v>7</v>
      </c>
      <c r="H233" s="97">
        <f t="array" ref="H233">SUM(([1]skoly!$C$4:$C$782=zriadovatel!C233)*([1]skoly!$U$4:$U$782))</f>
        <v>14873</v>
      </c>
      <c r="I233" s="98">
        <f t="array" ref="I233">SUM(([1]skoly!$C$4:$C$782=zriadovatel!C233)*([1]skoly!$X$4:$X$782))</f>
        <v>0</v>
      </c>
      <c r="J233" s="99">
        <f t="shared" si="7"/>
        <v>14873</v>
      </c>
    </row>
    <row r="234" spans="1:10" x14ac:dyDescent="0.25">
      <c r="A234" s="101" t="s">
        <v>20</v>
      </c>
      <c r="B234" s="102" t="s">
        <v>751</v>
      </c>
      <c r="C234" s="102" t="s">
        <v>1227</v>
      </c>
      <c r="D234" s="103" t="s">
        <v>1228</v>
      </c>
      <c r="E234" s="100">
        <f t="array" ref="E234">SUM(([1]skoly!$C$4:$C$782=$C234)*([1]skoly!N$4:N$782))</f>
        <v>3</v>
      </c>
      <c r="F234" s="95">
        <f t="array" ref="F234">SUM(([1]skoly!$C$4:$C$782=$C234)*([1]skoly!O$4:O$782))</f>
        <v>0</v>
      </c>
      <c r="G234" s="96">
        <f t="shared" si="6"/>
        <v>3</v>
      </c>
      <c r="H234" s="97">
        <f t="array" ref="H234">SUM(([1]skoly!$C$4:$C$782=zriadovatel!C234)*([1]skoly!$U$4:$U$782))</f>
        <v>6374</v>
      </c>
      <c r="I234" s="98">
        <f t="array" ref="I234">SUM(([1]skoly!$C$4:$C$782=zriadovatel!C234)*([1]skoly!$X$4:$X$782))</f>
        <v>0</v>
      </c>
      <c r="J234" s="99">
        <f t="shared" si="7"/>
        <v>6374</v>
      </c>
    </row>
    <row r="235" spans="1:10" x14ac:dyDescent="0.25">
      <c r="A235" s="101" t="s">
        <v>20</v>
      </c>
      <c r="B235" s="102" t="s">
        <v>751</v>
      </c>
      <c r="C235" s="102" t="s">
        <v>1231</v>
      </c>
      <c r="D235" s="103" t="s">
        <v>1232</v>
      </c>
      <c r="E235" s="100">
        <f t="array" ref="E235">SUM(([1]skoly!$C$4:$C$782=$C235)*([1]skoly!N$4:N$782))</f>
        <v>5.4</v>
      </c>
      <c r="F235" s="95">
        <f t="array" ref="F235">SUM(([1]skoly!$C$4:$C$782=$C235)*([1]skoly!O$4:O$782))</f>
        <v>0</v>
      </c>
      <c r="G235" s="96">
        <f t="shared" si="6"/>
        <v>5.4</v>
      </c>
      <c r="H235" s="97">
        <f t="array" ref="H235">SUM(([1]skoly!$C$4:$C$782=zriadovatel!C235)*([1]skoly!$U$4:$U$782))</f>
        <v>5295</v>
      </c>
      <c r="I235" s="98">
        <f t="array" ref="I235">SUM(([1]skoly!$C$4:$C$782=zriadovatel!C235)*([1]skoly!$X$4:$X$782))</f>
        <v>0</v>
      </c>
      <c r="J235" s="99">
        <f t="shared" si="7"/>
        <v>5295</v>
      </c>
    </row>
    <row r="236" spans="1:10" x14ac:dyDescent="0.25">
      <c r="A236" s="101" t="s">
        <v>20</v>
      </c>
      <c r="B236" s="102" t="s">
        <v>751</v>
      </c>
      <c r="C236" s="102" t="s">
        <v>1234</v>
      </c>
      <c r="D236" s="103" t="s">
        <v>1235</v>
      </c>
      <c r="E236" s="100">
        <f t="array" ref="E236">SUM(([1]skoly!$C$4:$C$782=$C236)*([1]skoly!N$4:N$782))</f>
        <v>2.5</v>
      </c>
      <c r="F236" s="95">
        <f t="array" ref="F236">SUM(([1]skoly!$C$4:$C$782=$C236)*([1]skoly!O$4:O$782))</f>
        <v>0</v>
      </c>
      <c r="G236" s="96">
        <f t="shared" si="6"/>
        <v>2.5</v>
      </c>
      <c r="H236" s="97">
        <f t="array" ref="H236">SUM(([1]skoly!$C$4:$C$782=zriadovatel!C236)*([1]skoly!$U$4:$U$782))</f>
        <v>5312</v>
      </c>
      <c r="I236" s="98">
        <f t="array" ref="I236">SUM(([1]skoly!$C$4:$C$782=zriadovatel!C236)*([1]skoly!$X$4:$X$782))</f>
        <v>0</v>
      </c>
      <c r="J236" s="99">
        <f t="shared" si="7"/>
        <v>5312</v>
      </c>
    </row>
    <row r="237" spans="1:10" x14ac:dyDescent="0.25">
      <c r="A237" s="101" t="s">
        <v>20</v>
      </c>
      <c r="B237" s="102" t="s">
        <v>751</v>
      </c>
      <c r="C237" s="102" t="s">
        <v>1238</v>
      </c>
      <c r="D237" s="103" t="s">
        <v>1239</v>
      </c>
      <c r="E237" s="100">
        <f t="array" ref="E237">SUM(([1]skoly!$C$4:$C$782=$C237)*([1]skoly!N$4:N$782))</f>
        <v>7</v>
      </c>
      <c r="F237" s="95">
        <f t="array" ref="F237">SUM(([1]skoly!$C$4:$C$782=$C237)*([1]skoly!O$4:O$782))</f>
        <v>0</v>
      </c>
      <c r="G237" s="96">
        <f t="shared" si="6"/>
        <v>7</v>
      </c>
      <c r="H237" s="97">
        <f t="array" ref="H237">SUM(([1]skoly!$C$4:$C$782=zriadovatel!C237)*([1]skoly!$U$4:$U$782))</f>
        <v>14873</v>
      </c>
      <c r="I237" s="98">
        <f t="array" ref="I237">SUM(([1]skoly!$C$4:$C$782=zriadovatel!C237)*([1]skoly!$X$4:$X$782))</f>
        <v>0</v>
      </c>
      <c r="J237" s="99">
        <f t="shared" si="7"/>
        <v>14873</v>
      </c>
    </row>
    <row r="238" spans="1:10" x14ac:dyDescent="0.25">
      <c r="A238" s="101" t="s">
        <v>20</v>
      </c>
      <c r="B238" s="102" t="s">
        <v>751</v>
      </c>
      <c r="C238" s="102" t="s">
        <v>1241</v>
      </c>
      <c r="D238" s="103" t="s">
        <v>1242</v>
      </c>
      <c r="E238" s="100">
        <f t="array" ref="E238">SUM(([1]skoly!$C$4:$C$782=$C238)*([1]skoly!N$4:N$782))</f>
        <v>11.4</v>
      </c>
      <c r="F238" s="95">
        <f t="array" ref="F238">SUM(([1]skoly!$C$4:$C$782=$C238)*([1]skoly!O$4:O$782))</f>
        <v>1</v>
      </c>
      <c r="G238" s="96">
        <f t="shared" si="6"/>
        <v>12.4</v>
      </c>
      <c r="H238" s="97">
        <f t="array" ref="H238">SUM(([1]skoly!$C$4:$C$782=zriadovatel!C238)*([1]skoly!$U$4:$U$782))</f>
        <v>26346</v>
      </c>
      <c r="I238" s="98">
        <f t="array" ref="I238">SUM(([1]skoly!$C$4:$C$782=zriadovatel!C238)*([1]skoly!$X$4:$X$782))</f>
        <v>0</v>
      </c>
      <c r="J238" s="99">
        <f t="shared" si="7"/>
        <v>26346</v>
      </c>
    </row>
    <row r="239" spans="1:10" x14ac:dyDescent="0.25">
      <c r="A239" s="101" t="s">
        <v>20</v>
      </c>
      <c r="B239" s="102" t="s">
        <v>751</v>
      </c>
      <c r="C239" s="102" t="s">
        <v>1244</v>
      </c>
      <c r="D239" s="103" t="s">
        <v>1245</v>
      </c>
      <c r="E239" s="100">
        <f t="array" ref="E239">SUM(([1]skoly!$C$4:$C$782=$C239)*([1]skoly!N$4:N$782))</f>
        <v>15</v>
      </c>
      <c r="F239" s="95">
        <f t="array" ref="F239">SUM(([1]skoly!$C$4:$C$782=$C239)*([1]skoly!O$4:O$782))</f>
        <v>0</v>
      </c>
      <c r="G239" s="96">
        <f t="shared" si="6"/>
        <v>15</v>
      </c>
      <c r="H239" s="97">
        <f t="array" ref="H239">SUM(([1]skoly!$C$4:$C$782=zriadovatel!C239)*([1]skoly!$U$4:$U$782))</f>
        <v>31871</v>
      </c>
      <c r="I239" s="98">
        <f t="array" ref="I239">SUM(([1]skoly!$C$4:$C$782=zriadovatel!C239)*([1]skoly!$X$4:$X$782))</f>
        <v>0</v>
      </c>
      <c r="J239" s="99">
        <f t="shared" si="7"/>
        <v>31871</v>
      </c>
    </row>
    <row r="240" spans="1:10" x14ac:dyDescent="0.25">
      <c r="A240" s="101" t="s">
        <v>683</v>
      </c>
      <c r="B240" s="102" t="s">
        <v>21</v>
      </c>
      <c r="C240" s="102" t="s">
        <v>1248</v>
      </c>
      <c r="D240" s="103" t="s">
        <v>1249</v>
      </c>
      <c r="E240" s="100">
        <f t="array" ref="E240">SUM(([1]skoly!$C$4:$C$782=$C240)*([1]skoly!N$4:N$782))</f>
        <v>177.1</v>
      </c>
      <c r="F240" s="95">
        <f t="array" ref="F240">SUM(([1]skoly!$C$4:$C$782=$C240)*([1]skoly!O$4:O$782))</f>
        <v>37.299999999999997</v>
      </c>
      <c r="G240" s="96">
        <f t="shared" si="6"/>
        <v>214.39999999999998</v>
      </c>
      <c r="H240" s="97">
        <f t="array" ref="H240">SUM(([1]skoly!$C$4:$C$782=zriadovatel!C240)*([1]skoly!$U$4:$U$782))</f>
        <v>197220</v>
      </c>
      <c r="I240" s="98">
        <f t="array" ref="I240">SUM(([1]skoly!$C$4:$C$782=zriadovatel!C240)*([1]skoly!$X$4:$X$782))</f>
        <v>136059</v>
      </c>
      <c r="J240" s="99">
        <f t="shared" si="7"/>
        <v>333279</v>
      </c>
    </row>
    <row r="241" spans="1:10" x14ac:dyDescent="0.25">
      <c r="A241" s="101" t="s">
        <v>683</v>
      </c>
      <c r="B241" s="102" t="s">
        <v>93</v>
      </c>
      <c r="C241" s="102" t="s">
        <v>1262</v>
      </c>
      <c r="D241" s="103" t="s">
        <v>1263</v>
      </c>
      <c r="E241" s="100">
        <f t="array" ref="E241">SUM(([1]skoly!$C$4:$C$782=$C241)*([1]skoly!N$4:N$782))</f>
        <v>509.90000000000003</v>
      </c>
      <c r="F241" s="95">
        <f t="array" ref="F241">SUM(([1]skoly!$C$4:$C$782=$C241)*([1]skoly!O$4:O$782))</f>
        <v>7.3999999999999995</v>
      </c>
      <c r="G241" s="96">
        <f t="shared" si="6"/>
        <v>517.30000000000007</v>
      </c>
      <c r="H241" s="97">
        <f t="array" ref="H241">SUM(([1]skoly!$C$4:$C$782=zriadovatel!C241)*([1]skoly!$U$4:$U$782))</f>
        <v>591832</v>
      </c>
      <c r="I241" s="98">
        <f t="array" ref="I241">SUM(([1]skoly!$C$4:$C$782=zriadovatel!C241)*([1]skoly!$X$4:$X$782))</f>
        <v>0</v>
      </c>
      <c r="J241" s="99">
        <f t="shared" si="7"/>
        <v>591832</v>
      </c>
    </row>
    <row r="242" spans="1:10" x14ac:dyDescent="0.25">
      <c r="A242" s="101" t="s">
        <v>683</v>
      </c>
      <c r="B242" s="102" t="s">
        <v>180</v>
      </c>
      <c r="C242" s="102" t="s">
        <v>1283</v>
      </c>
      <c r="D242" s="103" t="s">
        <v>1284</v>
      </c>
      <c r="E242" s="100">
        <f t="array" ref="E242">SUM(([1]skoly!$C$4:$C$782=$C242)*([1]skoly!N$4:N$782))</f>
        <v>615.9</v>
      </c>
      <c r="F242" s="95">
        <f t="array" ref="F242">SUM(([1]skoly!$C$4:$C$782=$C242)*([1]skoly!O$4:O$782))</f>
        <v>20.8</v>
      </c>
      <c r="G242" s="96">
        <f t="shared" si="6"/>
        <v>636.69999999999993</v>
      </c>
      <c r="H242" s="97">
        <f t="array" ref="H242">SUM(([1]skoly!$C$4:$C$782=zriadovatel!C242)*([1]skoly!$U$4:$U$782))</f>
        <v>728435</v>
      </c>
      <c r="I242" s="98">
        <f t="array" ref="I242">SUM(([1]skoly!$C$4:$C$782=zriadovatel!C242)*([1]skoly!$X$4:$X$782))</f>
        <v>0</v>
      </c>
      <c r="J242" s="99">
        <f t="shared" si="7"/>
        <v>728435</v>
      </c>
    </row>
    <row r="243" spans="1:10" x14ac:dyDescent="0.25">
      <c r="A243" s="101" t="s">
        <v>683</v>
      </c>
      <c r="B243" s="102" t="s">
        <v>180</v>
      </c>
      <c r="C243" s="102" t="s">
        <v>1295</v>
      </c>
      <c r="D243" s="103" t="s">
        <v>1296</v>
      </c>
      <c r="E243" s="100">
        <f t="array" ref="E243">SUM(([1]skoly!$C$4:$C$782=$C243)*([1]skoly!N$4:N$782))</f>
        <v>2</v>
      </c>
      <c r="F243" s="95">
        <f t="array" ref="F243">SUM(([1]skoly!$C$4:$C$782=$C243)*([1]skoly!O$4:O$782))</f>
        <v>0</v>
      </c>
      <c r="G243" s="96">
        <f t="shared" si="6"/>
        <v>2</v>
      </c>
      <c r="H243" s="97">
        <f t="array" ref="H243">SUM(([1]skoly!$C$4:$C$782=zriadovatel!C243)*([1]skoly!$U$4:$U$782))</f>
        <v>2288</v>
      </c>
      <c r="I243" s="98">
        <f t="array" ref="I243">SUM(([1]skoly!$C$4:$C$782=zriadovatel!C243)*([1]skoly!$X$4:$X$782))</f>
        <v>0</v>
      </c>
      <c r="J243" s="99">
        <f t="shared" si="7"/>
        <v>2288</v>
      </c>
    </row>
    <row r="244" spans="1:10" x14ac:dyDescent="0.25">
      <c r="A244" s="101" t="s">
        <v>683</v>
      </c>
      <c r="B244" s="102" t="s">
        <v>180</v>
      </c>
      <c r="C244" s="102" t="s">
        <v>1299</v>
      </c>
      <c r="D244" s="103" t="s">
        <v>1300</v>
      </c>
      <c r="E244" s="100">
        <f t="array" ref="E244">SUM(([1]skoly!$C$4:$C$782=$C244)*([1]skoly!N$4:N$782))</f>
        <v>15.3</v>
      </c>
      <c r="F244" s="95">
        <f t="array" ref="F244">SUM(([1]skoly!$C$4:$C$782=$C244)*([1]skoly!O$4:O$782))</f>
        <v>0</v>
      </c>
      <c r="G244" s="96">
        <f t="shared" si="6"/>
        <v>15.3</v>
      </c>
      <c r="H244" s="97">
        <f t="array" ref="H244">SUM(([1]skoly!$C$4:$C$782=zriadovatel!C244)*([1]skoly!$U$4:$U$782))</f>
        <v>17504</v>
      </c>
      <c r="I244" s="98">
        <f t="array" ref="I244">SUM(([1]skoly!$C$4:$C$782=zriadovatel!C244)*([1]skoly!$X$4:$X$782))</f>
        <v>0</v>
      </c>
      <c r="J244" s="99">
        <f t="shared" si="7"/>
        <v>17504</v>
      </c>
    </row>
    <row r="245" spans="1:10" x14ac:dyDescent="0.25">
      <c r="A245" s="101" t="s">
        <v>683</v>
      </c>
      <c r="B245" s="102" t="s">
        <v>180</v>
      </c>
      <c r="C245" s="102" t="s">
        <v>1303</v>
      </c>
      <c r="D245" s="103" t="s">
        <v>1304</v>
      </c>
      <c r="E245" s="100">
        <f t="array" ref="E245">SUM(([1]skoly!$C$4:$C$782=$C245)*([1]skoly!N$4:N$782))</f>
        <v>34.6</v>
      </c>
      <c r="F245" s="95">
        <f t="array" ref="F245">SUM(([1]skoly!$C$4:$C$782=$C245)*([1]skoly!O$4:O$782))</f>
        <v>1.2</v>
      </c>
      <c r="G245" s="96">
        <f t="shared" si="6"/>
        <v>35.800000000000004</v>
      </c>
      <c r="H245" s="97">
        <f t="array" ref="H245">SUM(([1]skoly!$C$4:$C$782=zriadovatel!C245)*([1]skoly!$U$4:$U$782))</f>
        <v>40958</v>
      </c>
      <c r="I245" s="98">
        <f t="array" ref="I245">SUM(([1]skoly!$C$4:$C$782=zriadovatel!C245)*([1]skoly!$X$4:$X$782))</f>
        <v>0</v>
      </c>
      <c r="J245" s="99">
        <f t="shared" si="7"/>
        <v>40958</v>
      </c>
    </row>
    <row r="246" spans="1:10" x14ac:dyDescent="0.25">
      <c r="A246" s="101" t="s">
        <v>683</v>
      </c>
      <c r="B246" s="102" t="s">
        <v>180</v>
      </c>
      <c r="C246" s="102" t="s">
        <v>1307</v>
      </c>
      <c r="D246" s="103" t="s">
        <v>1308</v>
      </c>
      <c r="E246" s="100">
        <f t="array" ref="E246">SUM(([1]skoly!$C$4:$C$782=$C246)*([1]skoly!N$4:N$782))</f>
        <v>2</v>
      </c>
      <c r="F246" s="95">
        <f t="array" ref="F246">SUM(([1]skoly!$C$4:$C$782=$C246)*([1]skoly!O$4:O$782))</f>
        <v>0</v>
      </c>
      <c r="G246" s="96">
        <f t="shared" si="6"/>
        <v>2</v>
      </c>
      <c r="H246" s="97">
        <f t="array" ref="H246">SUM(([1]skoly!$C$4:$C$782=zriadovatel!C246)*([1]skoly!$U$4:$U$782))</f>
        <v>2288</v>
      </c>
      <c r="I246" s="98">
        <f t="array" ref="I246">SUM(([1]skoly!$C$4:$C$782=zriadovatel!C246)*([1]skoly!$X$4:$X$782))</f>
        <v>0</v>
      </c>
      <c r="J246" s="99">
        <f t="shared" si="7"/>
        <v>2288</v>
      </c>
    </row>
    <row r="247" spans="1:10" x14ac:dyDescent="0.25">
      <c r="A247" s="101" t="s">
        <v>683</v>
      </c>
      <c r="B247" s="102" t="s">
        <v>180</v>
      </c>
      <c r="C247" s="102" t="s">
        <v>1311</v>
      </c>
      <c r="D247" s="103" t="s">
        <v>1312</v>
      </c>
      <c r="E247" s="100">
        <f t="array" ref="E247">SUM(([1]skoly!$C$4:$C$782=$C247)*([1]skoly!N$4:N$782))</f>
        <v>29.6</v>
      </c>
      <c r="F247" s="95">
        <f t="array" ref="F247">SUM(([1]skoly!$C$4:$C$782=$C247)*([1]skoly!O$4:O$782))</f>
        <v>1</v>
      </c>
      <c r="G247" s="96">
        <f t="shared" si="6"/>
        <v>30.6</v>
      </c>
      <c r="H247" s="97">
        <f t="array" ref="H247">SUM(([1]skoly!$C$4:$C$782=zriadovatel!C247)*([1]skoly!$U$4:$U$782))</f>
        <v>35009</v>
      </c>
      <c r="I247" s="98">
        <f t="array" ref="I247">SUM(([1]skoly!$C$4:$C$782=zriadovatel!C247)*([1]skoly!$X$4:$X$782))</f>
        <v>0</v>
      </c>
      <c r="J247" s="99">
        <f t="shared" si="7"/>
        <v>35009</v>
      </c>
    </row>
    <row r="248" spans="1:10" x14ac:dyDescent="0.25">
      <c r="A248" s="101" t="s">
        <v>683</v>
      </c>
      <c r="B248" s="102" t="s">
        <v>180</v>
      </c>
      <c r="C248" s="102" t="s">
        <v>1315</v>
      </c>
      <c r="D248" s="103" t="s">
        <v>1316</v>
      </c>
      <c r="E248" s="100">
        <f t="array" ref="E248">SUM(([1]skoly!$C$4:$C$782=$C248)*([1]skoly!N$4:N$782))</f>
        <v>29.6</v>
      </c>
      <c r="F248" s="95">
        <f t="array" ref="F248">SUM(([1]skoly!$C$4:$C$782=$C248)*([1]skoly!O$4:O$782))</f>
        <v>0.5</v>
      </c>
      <c r="G248" s="96">
        <f t="shared" si="6"/>
        <v>30.1</v>
      </c>
      <c r="H248" s="97">
        <f t="array" ref="H248">SUM(([1]skoly!$C$4:$C$782=zriadovatel!C248)*([1]skoly!$U$4:$U$782))</f>
        <v>34437</v>
      </c>
      <c r="I248" s="98">
        <f t="array" ref="I248">SUM(([1]skoly!$C$4:$C$782=zriadovatel!C248)*([1]skoly!$X$4:$X$782))</f>
        <v>0</v>
      </c>
      <c r="J248" s="99">
        <f t="shared" si="7"/>
        <v>34437</v>
      </c>
    </row>
    <row r="249" spans="1:10" x14ac:dyDescent="0.25">
      <c r="A249" s="101" t="s">
        <v>683</v>
      </c>
      <c r="B249" s="102" t="s">
        <v>180</v>
      </c>
      <c r="C249" s="102" t="s">
        <v>1319</v>
      </c>
      <c r="D249" s="103" t="s">
        <v>1320</v>
      </c>
      <c r="E249" s="100">
        <f t="array" ref="E249">SUM(([1]skoly!$C$4:$C$782=$C249)*([1]skoly!N$4:N$782))</f>
        <v>2</v>
      </c>
      <c r="F249" s="95">
        <f t="array" ref="F249">SUM(([1]skoly!$C$4:$C$782=$C249)*([1]skoly!O$4:O$782))</f>
        <v>0</v>
      </c>
      <c r="G249" s="96">
        <f t="shared" si="6"/>
        <v>2</v>
      </c>
      <c r="H249" s="97">
        <f t="array" ref="H249">SUM(([1]skoly!$C$4:$C$782=zriadovatel!C249)*([1]skoly!$U$4:$U$782))</f>
        <v>2288</v>
      </c>
      <c r="I249" s="98">
        <f t="array" ref="I249">SUM(([1]skoly!$C$4:$C$782=zriadovatel!C249)*([1]skoly!$X$4:$X$782))</f>
        <v>0</v>
      </c>
      <c r="J249" s="99">
        <f t="shared" si="7"/>
        <v>2288</v>
      </c>
    </row>
    <row r="250" spans="1:10" x14ac:dyDescent="0.25">
      <c r="A250" s="101" t="s">
        <v>683</v>
      </c>
      <c r="B250" s="102" t="s">
        <v>180</v>
      </c>
      <c r="C250" s="102" t="s">
        <v>1323</v>
      </c>
      <c r="D250" s="103" t="s">
        <v>1324</v>
      </c>
      <c r="E250" s="100">
        <f t="array" ref="E250">SUM(([1]skoly!$C$4:$C$782=$C250)*([1]skoly!N$4:N$782))</f>
        <v>64.900000000000006</v>
      </c>
      <c r="F250" s="95">
        <f t="array" ref="F250">SUM(([1]skoly!$C$4:$C$782=$C250)*([1]skoly!O$4:O$782))</f>
        <v>2</v>
      </c>
      <c r="G250" s="96">
        <f t="shared" si="6"/>
        <v>66.900000000000006</v>
      </c>
      <c r="H250" s="97">
        <f t="array" ref="H250">SUM(([1]skoly!$C$4:$C$782=zriadovatel!C250)*([1]skoly!$U$4:$U$782))</f>
        <v>76539</v>
      </c>
      <c r="I250" s="98">
        <f t="array" ref="I250">SUM(([1]skoly!$C$4:$C$782=zriadovatel!C250)*([1]skoly!$X$4:$X$782))</f>
        <v>0</v>
      </c>
      <c r="J250" s="99">
        <f t="shared" si="7"/>
        <v>76539</v>
      </c>
    </row>
    <row r="251" spans="1:10" x14ac:dyDescent="0.25">
      <c r="A251" s="101" t="s">
        <v>683</v>
      </c>
      <c r="B251" s="102" t="s">
        <v>180</v>
      </c>
      <c r="C251" s="102" t="s">
        <v>1328</v>
      </c>
      <c r="D251" s="103" t="s">
        <v>1329</v>
      </c>
      <c r="E251" s="100">
        <f t="array" ref="E251">SUM(([1]skoly!$C$4:$C$782=$C251)*([1]skoly!N$4:N$782))</f>
        <v>20</v>
      </c>
      <c r="F251" s="95">
        <f t="array" ref="F251">SUM(([1]skoly!$C$4:$C$782=$C251)*([1]skoly!O$4:O$782))</f>
        <v>0.5</v>
      </c>
      <c r="G251" s="96">
        <f t="shared" si="6"/>
        <v>20.5</v>
      </c>
      <c r="H251" s="97">
        <f t="array" ref="H251">SUM(([1]skoly!$C$4:$C$782=zriadovatel!C251)*([1]skoly!$U$4:$U$782))</f>
        <v>23454</v>
      </c>
      <c r="I251" s="98">
        <f t="array" ref="I251">SUM(([1]skoly!$C$4:$C$782=zriadovatel!C251)*([1]skoly!$X$4:$X$782))</f>
        <v>0</v>
      </c>
      <c r="J251" s="99">
        <f t="shared" si="7"/>
        <v>23454</v>
      </c>
    </row>
    <row r="252" spans="1:10" x14ac:dyDescent="0.25">
      <c r="A252" s="101" t="s">
        <v>683</v>
      </c>
      <c r="B252" s="102" t="s">
        <v>180</v>
      </c>
      <c r="C252" s="102" t="s">
        <v>1332</v>
      </c>
      <c r="D252" s="103" t="s">
        <v>1333</v>
      </c>
      <c r="E252" s="100">
        <f t="array" ref="E252">SUM(([1]skoly!$C$4:$C$782=$C252)*([1]skoly!N$4:N$782))</f>
        <v>6.6999999999999993</v>
      </c>
      <c r="F252" s="95">
        <f t="array" ref="F252">SUM(([1]skoly!$C$4:$C$782=$C252)*([1]skoly!O$4:O$782))</f>
        <v>0</v>
      </c>
      <c r="G252" s="96">
        <f t="shared" si="6"/>
        <v>6.6999999999999993</v>
      </c>
      <c r="H252" s="97">
        <f t="array" ref="H252">SUM(([1]skoly!$C$4:$C$782=zriadovatel!C252)*([1]skoly!$U$4:$U$782))</f>
        <v>7665</v>
      </c>
      <c r="I252" s="98">
        <f t="array" ref="I252">SUM(([1]skoly!$C$4:$C$782=zriadovatel!C252)*([1]skoly!$X$4:$X$782))</f>
        <v>0</v>
      </c>
      <c r="J252" s="99">
        <f t="shared" si="7"/>
        <v>7665</v>
      </c>
    </row>
    <row r="253" spans="1:10" x14ac:dyDescent="0.25">
      <c r="A253" s="101" t="s">
        <v>683</v>
      </c>
      <c r="B253" s="102" t="s">
        <v>180</v>
      </c>
      <c r="C253" s="102" t="s">
        <v>1336</v>
      </c>
      <c r="D253" s="103" t="s">
        <v>1337</v>
      </c>
      <c r="E253" s="100">
        <f t="array" ref="E253">SUM(([1]skoly!$C$4:$C$782=$C253)*([1]skoly!N$4:N$782))</f>
        <v>29.7</v>
      </c>
      <c r="F253" s="95">
        <f t="array" ref="F253">SUM(([1]skoly!$C$4:$C$782=$C253)*([1]skoly!O$4:O$782))</f>
        <v>0</v>
      </c>
      <c r="G253" s="96">
        <f t="shared" si="6"/>
        <v>29.7</v>
      </c>
      <c r="H253" s="97">
        <f t="array" ref="H253">SUM(([1]skoly!$C$4:$C$782=zriadovatel!C253)*([1]skoly!$U$4:$U$782))</f>
        <v>33979</v>
      </c>
      <c r="I253" s="98">
        <f t="array" ref="I253">SUM(([1]skoly!$C$4:$C$782=zriadovatel!C253)*([1]skoly!$X$4:$X$782))</f>
        <v>0</v>
      </c>
      <c r="J253" s="99">
        <f t="shared" si="7"/>
        <v>33979</v>
      </c>
    </row>
    <row r="254" spans="1:10" x14ac:dyDescent="0.25">
      <c r="A254" s="101" t="s">
        <v>683</v>
      </c>
      <c r="B254" s="102" t="s">
        <v>180</v>
      </c>
      <c r="C254" s="102" t="s">
        <v>1340</v>
      </c>
      <c r="D254" s="103" t="s">
        <v>1341</v>
      </c>
      <c r="E254" s="100">
        <f t="array" ref="E254">SUM(([1]skoly!$C$4:$C$782=$C254)*([1]skoly!N$4:N$782))</f>
        <v>8.6</v>
      </c>
      <c r="F254" s="95">
        <f t="array" ref="F254">SUM(([1]skoly!$C$4:$C$782=$C254)*([1]skoly!O$4:O$782))</f>
        <v>0</v>
      </c>
      <c r="G254" s="96">
        <f t="shared" si="6"/>
        <v>8.6</v>
      </c>
      <c r="H254" s="97">
        <f t="array" ref="H254">SUM(([1]skoly!$C$4:$C$782=zriadovatel!C254)*([1]skoly!$U$4:$U$782))</f>
        <v>9839</v>
      </c>
      <c r="I254" s="98">
        <f t="array" ref="I254">SUM(([1]skoly!$C$4:$C$782=zriadovatel!C254)*([1]skoly!$X$4:$X$782))</f>
        <v>0</v>
      </c>
      <c r="J254" s="99">
        <f t="shared" si="7"/>
        <v>9839</v>
      </c>
    </row>
    <row r="255" spans="1:10" x14ac:dyDescent="0.25">
      <c r="A255" s="101" t="s">
        <v>683</v>
      </c>
      <c r="B255" s="102" t="s">
        <v>180</v>
      </c>
      <c r="C255" s="102" t="s">
        <v>1344</v>
      </c>
      <c r="D255" s="103" t="s">
        <v>1345</v>
      </c>
      <c r="E255" s="100">
        <f t="array" ref="E255">SUM(([1]skoly!$C$4:$C$782=$C255)*([1]skoly!N$4:N$782))</f>
        <v>21.1</v>
      </c>
      <c r="F255" s="95">
        <f t="array" ref="F255">SUM(([1]skoly!$C$4:$C$782=$C255)*([1]skoly!O$4:O$782))</f>
        <v>0</v>
      </c>
      <c r="G255" s="96">
        <f t="shared" si="6"/>
        <v>21.1</v>
      </c>
      <c r="H255" s="97">
        <f t="array" ref="H255">SUM(([1]skoly!$C$4:$C$782=zriadovatel!C255)*([1]skoly!$U$4:$U$782))</f>
        <v>24140</v>
      </c>
      <c r="I255" s="98">
        <f t="array" ref="I255">SUM(([1]skoly!$C$4:$C$782=zriadovatel!C255)*([1]skoly!$X$4:$X$782))</f>
        <v>0</v>
      </c>
      <c r="J255" s="99">
        <f t="shared" si="7"/>
        <v>24140</v>
      </c>
    </row>
    <row r="256" spans="1:10" x14ac:dyDescent="0.25">
      <c r="A256" s="101" t="s">
        <v>683</v>
      </c>
      <c r="B256" s="102" t="s">
        <v>180</v>
      </c>
      <c r="C256" s="102" t="s">
        <v>1348</v>
      </c>
      <c r="D256" s="103" t="s">
        <v>1349</v>
      </c>
      <c r="E256" s="100">
        <f t="array" ref="E256">SUM(([1]skoly!$C$4:$C$782=$C256)*([1]skoly!N$4:N$782))</f>
        <v>23.1</v>
      </c>
      <c r="F256" s="95">
        <f t="array" ref="F256">SUM(([1]skoly!$C$4:$C$782=$C256)*([1]skoly!O$4:O$782))</f>
        <v>1</v>
      </c>
      <c r="G256" s="96">
        <f t="shared" si="6"/>
        <v>24.1</v>
      </c>
      <c r="H256" s="97">
        <f t="array" ref="H256">SUM(([1]skoly!$C$4:$C$782=zriadovatel!C256)*([1]skoly!$U$4:$U$782))</f>
        <v>27572</v>
      </c>
      <c r="I256" s="98">
        <f t="array" ref="I256">SUM(([1]skoly!$C$4:$C$782=zriadovatel!C256)*([1]skoly!$X$4:$X$782))</f>
        <v>0</v>
      </c>
      <c r="J256" s="99">
        <f t="shared" si="7"/>
        <v>27572</v>
      </c>
    </row>
    <row r="257" spans="1:10" x14ac:dyDescent="0.25">
      <c r="A257" s="101" t="s">
        <v>683</v>
      </c>
      <c r="B257" s="102" t="s">
        <v>180</v>
      </c>
      <c r="C257" s="102" t="s">
        <v>1352</v>
      </c>
      <c r="D257" s="103" t="s">
        <v>1353</v>
      </c>
      <c r="E257" s="100">
        <f t="array" ref="E257">SUM(([1]skoly!$C$4:$C$782=$C257)*([1]skoly!N$4:N$782))</f>
        <v>43.3</v>
      </c>
      <c r="F257" s="95">
        <f t="array" ref="F257">SUM(([1]skoly!$C$4:$C$782=$C257)*([1]skoly!O$4:O$782))</f>
        <v>6</v>
      </c>
      <c r="G257" s="96">
        <f t="shared" si="6"/>
        <v>49.3</v>
      </c>
      <c r="H257" s="97">
        <f t="array" ref="H257">SUM(([1]skoly!$C$4:$C$782=zriadovatel!C257)*([1]skoly!$U$4:$U$782))</f>
        <v>56403</v>
      </c>
      <c r="I257" s="98">
        <f t="array" ref="I257">SUM(([1]skoly!$C$4:$C$782=zriadovatel!C257)*([1]skoly!$X$4:$X$782))</f>
        <v>0</v>
      </c>
      <c r="J257" s="99">
        <f t="shared" si="7"/>
        <v>56403</v>
      </c>
    </row>
    <row r="258" spans="1:10" x14ac:dyDescent="0.25">
      <c r="A258" s="101" t="s">
        <v>683</v>
      </c>
      <c r="B258" s="102" t="s">
        <v>180</v>
      </c>
      <c r="C258" s="102" t="s">
        <v>1356</v>
      </c>
      <c r="D258" s="103" t="s">
        <v>1357</v>
      </c>
      <c r="E258" s="100">
        <f t="array" ref="E258">SUM(([1]skoly!$C$4:$C$782=$C258)*([1]skoly!N$4:N$782))</f>
        <v>19</v>
      </c>
      <c r="F258" s="95">
        <f t="array" ref="F258">SUM(([1]skoly!$C$4:$C$782=$C258)*([1]skoly!O$4:O$782))</f>
        <v>0</v>
      </c>
      <c r="G258" s="96">
        <f t="shared" si="6"/>
        <v>19</v>
      </c>
      <c r="H258" s="97">
        <f t="array" ref="H258">SUM(([1]skoly!$C$4:$C$782=zriadovatel!C258)*([1]skoly!$U$4:$U$782))</f>
        <v>21738</v>
      </c>
      <c r="I258" s="98">
        <f t="array" ref="I258">SUM(([1]skoly!$C$4:$C$782=zriadovatel!C258)*([1]skoly!$X$4:$X$782))</f>
        <v>0</v>
      </c>
      <c r="J258" s="99">
        <f t="shared" si="7"/>
        <v>21738</v>
      </c>
    </row>
    <row r="259" spans="1:10" x14ac:dyDescent="0.25">
      <c r="A259" s="101" t="s">
        <v>683</v>
      </c>
      <c r="B259" s="102" t="s">
        <v>180</v>
      </c>
      <c r="C259" s="102" t="s">
        <v>1361</v>
      </c>
      <c r="D259" s="103" t="s">
        <v>1362</v>
      </c>
      <c r="E259" s="100">
        <f t="array" ref="E259">SUM(([1]skoly!$C$4:$C$782=$C259)*([1]skoly!N$4:N$782))</f>
        <v>4</v>
      </c>
      <c r="F259" s="95">
        <f t="array" ref="F259">SUM(([1]skoly!$C$4:$C$782=$C259)*([1]skoly!O$4:O$782))</f>
        <v>0</v>
      </c>
      <c r="G259" s="96">
        <f t="shared" si="6"/>
        <v>4</v>
      </c>
      <c r="H259" s="97">
        <f t="array" ref="H259">SUM(([1]skoly!$C$4:$C$782=zriadovatel!C259)*([1]skoly!$U$4:$U$782))</f>
        <v>4576</v>
      </c>
      <c r="I259" s="98">
        <f t="array" ref="I259">SUM(([1]skoly!$C$4:$C$782=zriadovatel!C259)*([1]skoly!$X$4:$X$782))</f>
        <v>0</v>
      </c>
      <c r="J259" s="99">
        <f t="shared" si="7"/>
        <v>4576</v>
      </c>
    </row>
    <row r="260" spans="1:10" x14ac:dyDescent="0.25">
      <c r="A260" s="101" t="s">
        <v>683</v>
      </c>
      <c r="B260" s="102" t="s">
        <v>180</v>
      </c>
      <c r="C260" s="102" t="s">
        <v>1365</v>
      </c>
      <c r="D260" s="103" t="s">
        <v>1366</v>
      </c>
      <c r="E260" s="100">
        <f t="array" ref="E260">SUM(([1]skoly!$C$4:$C$782=$C260)*([1]skoly!N$4:N$782))</f>
        <v>31.6</v>
      </c>
      <c r="F260" s="95">
        <f t="array" ref="F260">SUM(([1]skoly!$C$4:$C$782=$C260)*([1]skoly!O$4:O$782))</f>
        <v>2.5</v>
      </c>
      <c r="G260" s="96">
        <f t="shared" si="6"/>
        <v>34.1</v>
      </c>
      <c r="H260" s="97">
        <f t="array" ref="H260">SUM(([1]skoly!$C$4:$C$782=zriadovatel!C260)*([1]skoly!$U$4:$U$782))</f>
        <v>39014</v>
      </c>
      <c r="I260" s="98">
        <f t="array" ref="I260">SUM(([1]skoly!$C$4:$C$782=zriadovatel!C260)*([1]skoly!$X$4:$X$782))</f>
        <v>0</v>
      </c>
      <c r="J260" s="99">
        <f t="shared" si="7"/>
        <v>39014</v>
      </c>
    </row>
    <row r="261" spans="1:10" x14ac:dyDescent="0.25">
      <c r="A261" s="101" t="s">
        <v>683</v>
      </c>
      <c r="B261" s="102" t="s">
        <v>180</v>
      </c>
      <c r="C261" s="102" t="s">
        <v>1371</v>
      </c>
      <c r="D261" s="103" t="s">
        <v>1372</v>
      </c>
      <c r="E261" s="100">
        <f t="array" ref="E261">SUM(([1]skoly!$C$4:$C$782=$C261)*([1]skoly!N$4:N$782))</f>
        <v>13.4</v>
      </c>
      <c r="F261" s="95">
        <f t="array" ref="F261">SUM(([1]skoly!$C$4:$C$782=$C261)*([1]skoly!O$4:O$782))</f>
        <v>0</v>
      </c>
      <c r="G261" s="96">
        <f t="shared" ref="G261:G324" si="8">E261+F261</f>
        <v>13.4</v>
      </c>
      <c r="H261" s="97">
        <f t="array" ref="H261">SUM(([1]skoly!$C$4:$C$782=zriadovatel!C261)*([1]skoly!$U$4:$U$782))</f>
        <v>15331</v>
      </c>
      <c r="I261" s="98">
        <f t="array" ref="I261">SUM(([1]skoly!$C$4:$C$782=zriadovatel!C261)*([1]skoly!$X$4:$X$782))</f>
        <v>0</v>
      </c>
      <c r="J261" s="99">
        <f t="shared" si="7"/>
        <v>15331</v>
      </c>
    </row>
    <row r="262" spans="1:10" x14ac:dyDescent="0.25">
      <c r="A262" s="101" t="s">
        <v>683</v>
      </c>
      <c r="B262" s="102" t="s">
        <v>180</v>
      </c>
      <c r="C262" s="102" t="s">
        <v>1375</v>
      </c>
      <c r="D262" s="103" t="s">
        <v>1376</v>
      </c>
      <c r="E262" s="100">
        <f t="array" ref="E262">SUM(([1]skoly!$C$4:$C$782=$C262)*([1]skoly!N$4:N$782))</f>
        <v>32.6</v>
      </c>
      <c r="F262" s="95">
        <f t="array" ref="F262">SUM(([1]skoly!$C$4:$C$782=$C262)*([1]skoly!O$4:O$782))</f>
        <v>0.9</v>
      </c>
      <c r="G262" s="96">
        <f t="shared" si="8"/>
        <v>33.5</v>
      </c>
      <c r="H262" s="97">
        <f t="array" ref="H262">SUM(([1]skoly!$C$4:$C$782=zriadovatel!C262)*([1]skoly!$U$4:$U$782))</f>
        <v>38327</v>
      </c>
      <c r="I262" s="98">
        <f t="array" ref="I262">SUM(([1]skoly!$C$4:$C$782=zriadovatel!C262)*([1]skoly!$X$4:$X$782))</f>
        <v>0</v>
      </c>
      <c r="J262" s="99">
        <f t="shared" ref="J262:J325" si="9">H262+I262</f>
        <v>38327</v>
      </c>
    </row>
    <row r="263" spans="1:10" x14ac:dyDescent="0.25">
      <c r="A263" s="101" t="s">
        <v>683</v>
      </c>
      <c r="B263" s="102" t="s">
        <v>180</v>
      </c>
      <c r="C263" s="102" t="s">
        <v>1379</v>
      </c>
      <c r="D263" s="103" t="s">
        <v>1380</v>
      </c>
      <c r="E263" s="100">
        <f t="array" ref="E263">SUM(([1]skoly!$C$4:$C$782=$C263)*([1]skoly!N$4:N$782))</f>
        <v>48.8</v>
      </c>
      <c r="F263" s="95">
        <f t="array" ref="F263">SUM(([1]skoly!$C$4:$C$782=$C263)*([1]skoly!O$4:O$782))</f>
        <v>2</v>
      </c>
      <c r="G263" s="96">
        <f t="shared" si="8"/>
        <v>50.8</v>
      </c>
      <c r="H263" s="97">
        <f t="array" ref="H263">SUM(([1]skoly!$C$4:$C$782=zriadovatel!C263)*([1]skoly!$U$4:$U$782))</f>
        <v>58119</v>
      </c>
      <c r="I263" s="98">
        <f t="array" ref="I263">SUM(([1]skoly!$C$4:$C$782=zriadovatel!C263)*([1]skoly!$X$4:$X$782))</f>
        <v>0</v>
      </c>
      <c r="J263" s="99">
        <f t="shared" si="9"/>
        <v>58119</v>
      </c>
    </row>
    <row r="264" spans="1:10" x14ac:dyDescent="0.25">
      <c r="A264" s="101" t="s">
        <v>683</v>
      </c>
      <c r="B264" s="102" t="s">
        <v>180</v>
      </c>
      <c r="C264" s="102" t="s">
        <v>1382</v>
      </c>
      <c r="D264" s="103" t="s">
        <v>1383</v>
      </c>
      <c r="E264" s="100">
        <f t="array" ref="E264">SUM(([1]skoly!$C$4:$C$782=$C264)*([1]skoly!N$4:N$782))</f>
        <v>39</v>
      </c>
      <c r="F264" s="95">
        <f t="array" ref="F264">SUM(([1]skoly!$C$4:$C$782=$C264)*([1]skoly!O$4:O$782))</f>
        <v>1.5</v>
      </c>
      <c r="G264" s="96">
        <f t="shared" si="8"/>
        <v>40.5</v>
      </c>
      <c r="H264" s="97">
        <f t="array" ref="H264">SUM(([1]skoly!$C$4:$C$782=zriadovatel!C264)*([1]skoly!$U$4:$U$782))</f>
        <v>46335</v>
      </c>
      <c r="I264" s="98">
        <f t="array" ref="I264">SUM(([1]skoly!$C$4:$C$782=zriadovatel!C264)*([1]skoly!$X$4:$X$782))</f>
        <v>0</v>
      </c>
      <c r="J264" s="99">
        <f t="shared" si="9"/>
        <v>46335</v>
      </c>
    </row>
    <row r="265" spans="1:10" x14ac:dyDescent="0.25">
      <c r="A265" s="101" t="s">
        <v>683</v>
      </c>
      <c r="B265" s="102" t="s">
        <v>180</v>
      </c>
      <c r="C265" s="102" t="s">
        <v>1386</v>
      </c>
      <c r="D265" s="103" t="s">
        <v>1387</v>
      </c>
      <c r="E265" s="100">
        <f t="array" ref="E265">SUM(([1]skoly!$C$4:$C$782=$C265)*([1]skoly!N$4:N$782))</f>
        <v>47.6</v>
      </c>
      <c r="F265" s="95">
        <f t="array" ref="F265">SUM(([1]skoly!$C$4:$C$782=$C265)*([1]skoly!O$4:O$782))</f>
        <v>1</v>
      </c>
      <c r="G265" s="96">
        <f t="shared" si="8"/>
        <v>48.6</v>
      </c>
      <c r="H265" s="97">
        <f t="array" ref="H265">SUM(([1]skoly!$C$4:$C$782=zriadovatel!C265)*([1]skoly!$U$4:$U$782))</f>
        <v>55602</v>
      </c>
      <c r="I265" s="98">
        <f t="array" ref="I265">SUM(([1]skoly!$C$4:$C$782=zriadovatel!C265)*([1]skoly!$X$4:$X$782))</f>
        <v>0</v>
      </c>
      <c r="J265" s="99">
        <f t="shared" si="9"/>
        <v>55602</v>
      </c>
    </row>
    <row r="266" spans="1:10" x14ac:dyDescent="0.25">
      <c r="A266" s="101" t="s">
        <v>683</v>
      </c>
      <c r="B266" s="102" t="s">
        <v>180</v>
      </c>
      <c r="C266" s="102" t="s">
        <v>1390</v>
      </c>
      <c r="D266" s="103" t="s">
        <v>1391</v>
      </c>
      <c r="E266" s="100">
        <f t="array" ref="E266">SUM(([1]skoly!$C$4:$C$782=$C266)*([1]skoly!N$4:N$782))</f>
        <v>27</v>
      </c>
      <c r="F266" s="95">
        <f t="array" ref="F266">SUM(([1]skoly!$C$4:$C$782=$C266)*([1]skoly!O$4:O$782))</f>
        <v>1.5</v>
      </c>
      <c r="G266" s="96">
        <f t="shared" si="8"/>
        <v>28.5</v>
      </c>
      <c r="H266" s="97">
        <f t="array" ref="H266">SUM(([1]skoly!$C$4:$C$782=zriadovatel!C266)*([1]skoly!$U$4:$U$782))</f>
        <v>32606</v>
      </c>
      <c r="I266" s="98">
        <f t="array" ref="I266">SUM(([1]skoly!$C$4:$C$782=zriadovatel!C266)*([1]skoly!$X$4:$X$782))</f>
        <v>0</v>
      </c>
      <c r="J266" s="99">
        <f t="shared" si="9"/>
        <v>32606</v>
      </c>
    </row>
    <row r="267" spans="1:10" x14ac:dyDescent="0.25">
      <c r="A267" s="101" t="s">
        <v>683</v>
      </c>
      <c r="B267" s="102" t="s">
        <v>180</v>
      </c>
      <c r="C267" s="102" t="s">
        <v>1394</v>
      </c>
      <c r="D267" s="103" t="s">
        <v>1395</v>
      </c>
      <c r="E267" s="100">
        <f t="array" ref="E267">SUM(([1]skoly!$C$4:$C$782=$C267)*([1]skoly!N$4:N$782))</f>
        <v>31.3</v>
      </c>
      <c r="F267" s="95">
        <f t="array" ref="F267">SUM(([1]skoly!$C$4:$C$782=$C267)*([1]skoly!O$4:O$782))</f>
        <v>0</v>
      </c>
      <c r="G267" s="96">
        <f t="shared" si="8"/>
        <v>31.3</v>
      </c>
      <c r="H267" s="97">
        <f t="array" ref="H267">SUM(([1]skoly!$C$4:$C$782=zriadovatel!C267)*([1]skoly!$U$4:$U$782))</f>
        <v>35810</v>
      </c>
      <c r="I267" s="98">
        <f t="array" ref="I267">SUM(([1]skoly!$C$4:$C$782=zriadovatel!C267)*([1]skoly!$X$4:$X$782))</f>
        <v>0</v>
      </c>
      <c r="J267" s="99">
        <f t="shared" si="9"/>
        <v>35810</v>
      </c>
    </row>
    <row r="268" spans="1:10" x14ac:dyDescent="0.25">
      <c r="A268" s="101" t="s">
        <v>683</v>
      </c>
      <c r="B268" s="102" t="s">
        <v>180</v>
      </c>
      <c r="C268" s="102" t="s">
        <v>1398</v>
      </c>
      <c r="D268" s="103" t="s">
        <v>1399</v>
      </c>
      <c r="E268" s="100">
        <f t="array" ref="E268">SUM(([1]skoly!$C$4:$C$782=$C268)*([1]skoly!N$4:N$782))</f>
        <v>39</v>
      </c>
      <c r="F268" s="95">
        <f t="array" ref="F268">SUM(([1]skoly!$C$4:$C$782=$C268)*([1]skoly!O$4:O$782))</f>
        <v>1</v>
      </c>
      <c r="G268" s="96">
        <f t="shared" si="8"/>
        <v>40</v>
      </c>
      <c r="H268" s="97">
        <f t="array" ref="H268">SUM(([1]skoly!$C$4:$C$782=zriadovatel!C268)*([1]skoly!$U$4:$U$782))</f>
        <v>45763</v>
      </c>
      <c r="I268" s="98">
        <f t="array" ref="I268">SUM(([1]skoly!$C$4:$C$782=zriadovatel!C268)*([1]skoly!$X$4:$X$782))</f>
        <v>0</v>
      </c>
      <c r="J268" s="99">
        <f t="shared" si="9"/>
        <v>45763</v>
      </c>
    </row>
    <row r="269" spans="1:10" x14ac:dyDescent="0.25">
      <c r="A269" s="101" t="s">
        <v>683</v>
      </c>
      <c r="B269" s="102" t="s">
        <v>180</v>
      </c>
      <c r="C269" s="102" t="s">
        <v>1402</v>
      </c>
      <c r="D269" s="103" t="s">
        <v>1403</v>
      </c>
      <c r="E269" s="100">
        <f t="array" ref="E269">SUM(([1]skoly!$C$4:$C$782=$C269)*([1]skoly!N$4:N$782))</f>
        <v>36.400000000000006</v>
      </c>
      <c r="F269" s="95">
        <f t="array" ref="F269">SUM(([1]skoly!$C$4:$C$782=$C269)*([1]skoly!O$4:O$782))</f>
        <v>2</v>
      </c>
      <c r="G269" s="96">
        <f t="shared" si="8"/>
        <v>38.400000000000006</v>
      </c>
      <c r="H269" s="97">
        <f t="array" ref="H269">SUM(([1]skoly!$C$4:$C$782=zriadovatel!C269)*([1]skoly!$U$4:$U$782))</f>
        <v>43933</v>
      </c>
      <c r="I269" s="98">
        <f t="array" ref="I269">SUM(([1]skoly!$C$4:$C$782=zriadovatel!C269)*([1]skoly!$X$4:$X$782))</f>
        <v>0</v>
      </c>
      <c r="J269" s="99">
        <f t="shared" si="9"/>
        <v>43933</v>
      </c>
    </row>
    <row r="270" spans="1:10" x14ac:dyDescent="0.25">
      <c r="A270" s="101" t="s">
        <v>683</v>
      </c>
      <c r="B270" s="102" t="s">
        <v>180</v>
      </c>
      <c r="C270" s="102" t="s">
        <v>1406</v>
      </c>
      <c r="D270" s="103" t="s">
        <v>1407</v>
      </c>
      <c r="E270" s="100">
        <f t="array" ref="E270">SUM(([1]skoly!$C$4:$C$782=$C270)*([1]skoly!N$4:N$782))</f>
        <v>27.6</v>
      </c>
      <c r="F270" s="95">
        <f t="array" ref="F270">SUM(([1]skoly!$C$4:$C$782=$C270)*([1]skoly!O$4:O$782))</f>
        <v>1.3</v>
      </c>
      <c r="G270" s="96">
        <f t="shared" si="8"/>
        <v>28.900000000000002</v>
      </c>
      <c r="H270" s="97">
        <f t="array" ref="H270">SUM(([1]skoly!$C$4:$C$782=zriadovatel!C270)*([1]skoly!$U$4:$U$782))</f>
        <v>33064</v>
      </c>
      <c r="I270" s="98">
        <f t="array" ref="I270">SUM(([1]skoly!$C$4:$C$782=zriadovatel!C270)*([1]skoly!$X$4:$X$782))</f>
        <v>0</v>
      </c>
      <c r="J270" s="99">
        <f t="shared" si="9"/>
        <v>33064</v>
      </c>
    </row>
    <row r="271" spans="1:10" x14ac:dyDescent="0.25">
      <c r="A271" s="101" t="s">
        <v>683</v>
      </c>
      <c r="B271" s="102" t="s">
        <v>180</v>
      </c>
      <c r="C271" s="102" t="s">
        <v>1409</v>
      </c>
      <c r="D271" s="103" t="s">
        <v>1410</v>
      </c>
      <c r="E271" s="100">
        <f t="array" ref="E271">SUM(([1]skoly!$C$4:$C$782=$C271)*([1]skoly!N$4:N$782))</f>
        <v>36.1</v>
      </c>
      <c r="F271" s="95">
        <f t="array" ref="F271">SUM(([1]skoly!$C$4:$C$782=$C271)*([1]skoly!O$4:O$782))</f>
        <v>0</v>
      </c>
      <c r="G271" s="96">
        <f t="shared" si="8"/>
        <v>36.1</v>
      </c>
      <c r="H271" s="97">
        <f t="array" ref="H271">SUM(([1]skoly!$C$4:$C$782=zriadovatel!C271)*([1]skoly!$U$4:$U$782))</f>
        <v>41301</v>
      </c>
      <c r="I271" s="98">
        <f t="array" ref="I271">SUM(([1]skoly!$C$4:$C$782=zriadovatel!C271)*([1]skoly!$X$4:$X$782))</f>
        <v>0</v>
      </c>
      <c r="J271" s="99">
        <f t="shared" si="9"/>
        <v>41301</v>
      </c>
    </row>
    <row r="272" spans="1:10" x14ac:dyDescent="0.25">
      <c r="A272" s="101" t="s">
        <v>683</v>
      </c>
      <c r="B272" s="102" t="s">
        <v>180</v>
      </c>
      <c r="C272" s="102" t="s">
        <v>1413</v>
      </c>
      <c r="D272" s="103" t="s">
        <v>1414</v>
      </c>
      <c r="E272" s="100">
        <f t="array" ref="E272">SUM(([1]skoly!$C$4:$C$782=$C272)*([1]skoly!N$4:N$782))</f>
        <v>4</v>
      </c>
      <c r="F272" s="95">
        <f t="array" ref="F272">SUM(([1]skoly!$C$4:$C$782=$C272)*([1]skoly!O$4:O$782))</f>
        <v>0</v>
      </c>
      <c r="G272" s="96">
        <f t="shared" si="8"/>
        <v>4</v>
      </c>
      <c r="H272" s="97">
        <f t="array" ref="H272">SUM(([1]skoly!$C$4:$C$782=zriadovatel!C272)*([1]skoly!$U$4:$U$782))</f>
        <v>4576</v>
      </c>
      <c r="I272" s="98">
        <f t="array" ref="I272">SUM(([1]skoly!$C$4:$C$782=zriadovatel!C272)*([1]skoly!$X$4:$X$782))</f>
        <v>0</v>
      </c>
      <c r="J272" s="99">
        <f t="shared" si="9"/>
        <v>4576</v>
      </c>
    </row>
    <row r="273" spans="1:10" x14ac:dyDescent="0.25">
      <c r="A273" s="101" t="s">
        <v>683</v>
      </c>
      <c r="B273" s="102" t="s">
        <v>180</v>
      </c>
      <c r="C273" s="102" t="s">
        <v>1417</v>
      </c>
      <c r="D273" s="103" t="s">
        <v>1418</v>
      </c>
      <c r="E273" s="100">
        <f t="array" ref="E273">SUM(([1]skoly!$C$4:$C$782=$C273)*([1]skoly!N$4:N$782))</f>
        <v>15.200000000000001</v>
      </c>
      <c r="F273" s="95">
        <f t="array" ref="F273">SUM(([1]skoly!$C$4:$C$782=$C273)*([1]skoly!O$4:O$782))</f>
        <v>0</v>
      </c>
      <c r="G273" s="96">
        <f t="shared" si="8"/>
        <v>15.200000000000001</v>
      </c>
      <c r="H273" s="97">
        <f t="array" ref="H273">SUM(([1]skoly!$C$4:$C$782=zriadovatel!C273)*([1]skoly!$U$4:$U$782))</f>
        <v>17390</v>
      </c>
      <c r="I273" s="98">
        <f t="array" ref="I273">SUM(([1]skoly!$C$4:$C$782=zriadovatel!C273)*([1]skoly!$X$4:$X$782))</f>
        <v>0</v>
      </c>
      <c r="J273" s="99">
        <f t="shared" si="9"/>
        <v>17390</v>
      </c>
    </row>
    <row r="274" spans="1:10" x14ac:dyDescent="0.25">
      <c r="A274" s="101" t="s">
        <v>683</v>
      </c>
      <c r="B274" s="102" t="s">
        <v>180</v>
      </c>
      <c r="C274" s="102" t="s">
        <v>1421</v>
      </c>
      <c r="D274" s="103" t="s">
        <v>1422</v>
      </c>
      <c r="E274" s="100">
        <f t="array" ref="E274">SUM(([1]skoly!$C$4:$C$782=$C274)*([1]skoly!N$4:N$782))</f>
        <v>2</v>
      </c>
      <c r="F274" s="95">
        <f t="array" ref="F274">SUM(([1]skoly!$C$4:$C$782=$C274)*([1]skoly!O$4:O$782))</f>
        <v>0</v>
      </c>
      <c r="G274" s="96">
        <f t="shared" si="8"/>
        <v>2</v>
      </c>
      <c r="H274" s="97">
        <f t="array" ref="H274">SUM(([1]skoly!$C$4:$C$782=zriadovatel!C274)*([1]skoly!$U$4:$U$782))</f>
        <v>2288</v>
      </c>
      <c r="I274" s="98">
        <f t="array" ref="I274">SUM(([1]skoly!$C$4:$C$782=zriadovatel!C274)*([1]skoly!$X$4:$X$782))</f>
        <v>0</v>
      </c>
      <c r="J274" s="99">
        <f t="shared" si="9"/>
        <v>2288</v>
      </c>
    </row>
    <row r="275" spans="1:10" x14ac:dyDescent="0.25">
      <c r="A275" s="101" t="s">
        <v>683</v>
      </c>
      <c r="B275" s="102" t="s">
        <v>180</v>
      </c>
      <c r="C275" s="102" t="s">
        <v>1935</v>
      </c>
      <c r="D275" s="103" t="s">
        <v>1936</v>
      </c>
      <c r="E275" s="100">
        <f t="array" ref="E275">SUM(([1]skoly!$C$4:$C$782=$C275)*([1]skoly!N$4:N$782))</f>
        <v>0</v>
      </c>
      <c r="F275" s="95">
        <f t="array" ref="F275">SUM(([1]skoly!$C$4:$C$782=$C275)*([1]skoly!O$4:O$782))</f>
        <v>0</v>
      </c>
      <c r="G275" s="96">
        <f t="shared" si="8"/>
        <v>0</v>
      </c>
      <c r="H275" s="97">
        <f t="array" ref="H275">SUM(([1]skoly!$C$4:$C$782=zriadovatel!C275)*([1]skoly!$U$4:$U$782))</f>
        <v>0</v>
      </c>
      <c r="I275" s="98">
        <f t="array" ref="I275">SUM(([1]skoly!$C$4:$C$782=zriadovatel!C275)*([1]skoly!$X$4:$X$782))</f>
        <v>0</v>
      </c>
      <c r="J275" s="99">
        <f t="shared" si="9"/>
        <v>0</v>
      </c>
    </row>
    <row r="276" spans="1:10" x14ac:dyDescent="0.25">
      <c r="A276" s="101" t="s">
        <v>683</v>
      </c>
      <c r="B276" s="102" t="s">
        <v>180</v>
      </c>
      <c r="C276" s="102" t="s">
        <v>1425</v>
      </c>
      <c r="D276" s="103" t="s">
        <v>1426</v>
      </c>
      <c r="E276" s="100">
        <f t="array" ref="E276">SUM(([1]skoly!$C$4:$C$782=$C276)*([1]skoly!N$4:N$782))</f>
        <v>2</v>
      </c>
      <c r="F276" s="95">
        <f t="array" ref="F276">SUM(([1]skoly!$C$4:$C$782=$C276)*([1]skoly!O$4:O$782))</f>
        <v>0</v>
      </c>
      <c r="G276" s="96">
        <f t="shared" si="8"/>
        <v>2</v>
      </c>
      <c r="H276" s="97">
        <f t="array" ref="H276">SUM(([1]skoly!$C$4:$C$782=zriadovatel!C276)*([1]skoly!$U$4:$U$782))</f>
        <v>2288</v>
      </c>
      <c r="I276" s="98">
        <f t="array" ref="I276">SUM(([1]skoly!$C$4:$C$782=zriadovatel!C276)*([1]skoly!$X$4:$X$782))</f>
        <v>0</v>
      </c>
      <c r="J276" s="99">
        <f t="shared" si="9"/>
        <v>2288</v>
      </c>
    </row>
    <row r="277" spans="1:10" x14ac:dyDescent="0.25">
      <c r="A277" s="101" t="s">
        <v>683</v>
      </c>
      <c r="B277" s="102" t="s">
        <v>180</v>
      </c>
      <c r="C277" s="102" t="s">
        <v>1429</v>
      </c>
      <c r="D277" s="103" t="s">
        <v>1430</v>
      </c>
      <c r="E277" s="100">
        <f t="array" ref="E277">SUM(([1]skoly!$C$4:$C$782=$C277)*([1]skoly!N$4:N$782))</f>
        <v>2</v>
      </c>
      <c r="F277" s="95">
        <f t="array" ref="F277">SUM(([1]skoly!$C$4:$C$782=$C277)*([1]skoly!O$4:O$782))</f>
        <v>0</v>
      </c>
      <c r="G277" s="96">
        <f t="shared" si="8"/>
        <v>2</v>
      </c>
      <c r="H277" s="97">
        <f t="array" ref="H277">SUM(([1]skoly!$C$4:$C$782=zriadovatel!C277)*([1]skoly!$U$4:$U$782))</f>
        <v>2288</v>
      </c>
      <c r="I277" s="98">
        <f t="array" ref="I277">SUM(([1]skoly!$C$4:$C$782=zriadovatel!C277)*([1]skoly!$X$4:$X$782))</f>
        <v>0</v>
      </c>
      <c r="J277" s="99">
        <f t="shared" si="9"/>
        <v>2288</v>
      </c>
    </row>
    <row r="278" spans="1:10" x14ac:dyDescent="0.25">
      <c r="A278" s="101" t="s">
        <v>683</v>
      </c>
      <c r="B278" s="102" t="s">
        <v>180</v>
      </c>
      <c r="C278" s="102" t="s">
        <v>1433</v>
      </c>
      <c r="D278" s="103" t="s">
        <v>1434</v>
      </c>
      <c r="E278" s="100">
        <f t="array" ref="E278">SUM(([1]skoly!$C$4:$C$782=$C278)*([1]skoly!N$4:N$782))</f>
        <v>2</v>
      </c>
      <c r="F278" s="95">
        <f t="array" ref="F278">SUM(([1]skoly!$C$4:$C$782=$C278)*([1]skoly!O$4:O$782))</f>
        <v>0</v>
      </c>
      <c r="G278" s="96">
        <f t="shared" si="8"/>
        <v>2</v>
      </c>
      <c r="H278" s="97">
        <f t="array" ref="H278">SUM(([1]skoly!$C$4:$C$782=zriadovatel!C278)*([1]skoly!$U$4:$U$782))</f>
        <v>2288</v>
      </c>
      <c r="I278" s="98">
        <f t="array" ref="I278">SUM(([1]skoly!$C$4:$C$782=zriadovatel!C278)*([1]skoly!$X$4:$X$782))</f>
        <v>0</v>
      </c>
      <c r="J278" s="99">
        <f t="shared" si="9"/>
        <v>2288</v>
      </c>
    </row>
    <row r="279" spans="1:10" x14ac:dyDescent="0.25">
      <c r="A279" s="101" t="s">
        <v>683</v>
      </c>
      <c r="B279" s="102" t="s">
        <v>180</v>
      </c>
      <c r="C279" s="102" t="s">
        <v>1437</v>
      </c>
      <c r="D279" s="103" t="s">
        <v>1438</v>
      </c>
      <c r="E279" s="100">
        <f t="array" ref="E279">SUM(([1]skoly!$C$4:$C$782=$C279)*([1]skoly!N$4:N$782))</f>
        <v>3</v>
      </c>
      <c r="F279" s="95">
        <f t="array" ref="F279">SUM(([1]skoly!$C$4:$C$782=$C279)*([1]skoly!O$4:O$782))</f>
        <v>0</v>
      </c>
      <c r="G279" s="96">
        <f t="shared" si="8"/>
        <v>3</v>
      </c>
      <c r="H279" s="97">
        <f t="array" ref="H279">SUM(([1]skoly!$C$4:$C$782=zriadovatel!C279)*([1]skoly!$U$4:$U$782))</f>
        <v>3432</v>
      </c>
      <c r="I279" s="98">
        <f t="array" ref="I279">SUM(([1]skoly!$C$4:$C$782=zriadovatel!C279)*([1]skoly!$X$4:$X$782))</f>
        <v>0</v>
      </c>
      <c r="J279" s="99">
        <f t="shared" si="9"/>
        <v>3432</v>
      </c>
    </row>
    <row r="280" spans="1:10" x14ac:dyDescent="0.25">
      <c r="A280" s="101" t="s">
        <v>683</v>
      </c>
      <c r="B280" s="102" t="s">
        <v>180</v>
      </c>
      <c r="C280" s="102" t="s">
        <v>1441</v>
      </c>
      <c r="D280" s="103" t="s">
        <v>1442</v>
      </c>
      <c r="E280" s="100">
        <f t="array" ref="E280">SUM(([1]skoly!$C$4:$C$782=$C280)*([1]skoly!N$4:N$782))</f>
        <v>2</v>
      </c>
      <c r="F280" s="95">
        <f t="array" ref="F280">SUM(([1]skoly!$C$4:$C$782=$C280)*([1]skoly!O$4:O$782))</f>
        <v>0</v>
      </c>
      <c r="G280" s="96">
        <f t="shared" si="8"/>
        <v>2</v>
      </c>
      <c r="H280" s="97">
        <f t="array" ref="H280">SUM(([1]skoly!$C$4:$C$782=zriadovatel!C280)*([1]skoly!$U$4:$U$782))</f>
        <v>2288</v>
      </c>
      <c r="I280" s="98">
        <f t="array" ref="I280">SUM(([1]skoly!$C$4:$C$782=zriadovatel!C280)*([1]skoly!$X$4:$X$782))</f>
        <v>0</v>
      </c>
      <c r="J280" s="99">
        <f t="shared" si="9"/>
        <v>2288</v>
      </c>
    </row>
    <row r="281" spans="1:10" x14ac:dyDescent="0.25">
      <c r="A281" s="101" t="s">
        <v>683</v>
      </c>
      <c r="B281" s="102" t="s">
        <v>180</v>
      </c>
      <c r="C281" s="102" t="s">
        <v>1445</v>
      </c>
      <c r="D281" s="103" t="s">
        <v>1446</v>
      </c>
      <c r="E281" s="100">
        <f t="array" ref="E281">SUM(([1]skoly!$C$4:$C$782=$C281)*([1]skoly!N$4:N$782))</f>
        <v>16.399999999999999</v>
      </c>
      <c r="F281" s="95">
        <f t="array" ref="F281">SUM(([1]skoly!$C$4:$C$782=$C281)*([1]skoly!O$4:O$782))</f>
        <v>0</v>
      </c>
      <c r="G281" s="96">
        <f t="shared" si="8"/>
        <v>16.399999999999999</v>
      </c>
      <c r="H281" s="97">
        <f t="array" ref="H281">SUM(([1]skoly!$C$4:$C$782=zriadovatel!C281)*([1]skoly!$U$4:$U$782))</f>
        <v>18763</v>
      </c>
      <c r="I281" s="98">
        <f t="array" ref="I281">SUM(([1]skoly!$C$4:$C$782=zriadovatel!C281)*([1]skoly!$X$4:$X$782))</f>
        <v>0</v>
      </c>
      <c r="J281" s="99">
        <f t="shared" si="9"/>
        <v>18763</v>
      </c>
    </row>
    <row r="282" spans="1:10" x14ac:dyDescent="0.25">
      <c r="A282" s="101" t="s">
        <v>683</v>
      </c>
      <c r="B282" s="102" t="s">
        <v>180</v>
      </c>
      <c r="C282" s="102" t="s">
        <v>1450</v>
      </c>
      <c r="D282" s="103" t="s">
        <v>1451</v>
      </c>
      <c r="E282" s="100">
        <f t="array" ref="E282">SUM(([1]skoly!$C$4:$C$782=$C282)*([1]skoly!N$4:N$782))</f>
        <v>25.7</v>
      </c>
      <c r="F282" s="95">
        <f t="array" ref="F282">SUM(([1]skoly!$C$4:$C$782=$C282)*([1]skoly!O$4:O$782))</f>
        <v>1</v>
      </c>
      <c r="G282" s="96">
        <f t="shared" si="8"/>
        <v>26.7</v>
      </c>
      <c r="H282" s="97">
        <f t="array" ref="H282">SUM(([1]skoly!$C$4:$C$782=zriadovatel!C282)*([1]skoly!$U$4:$U$782))</f>
        <v>30547</v>
      </c>
      <c r="I282" s="98">
        <f t="array" ref="I282">SUM(([1]skoly!$C$4:$C$782=zriadovatel!C282)*([1]skoly!$X$4:$X$782))</f>
        <v>0</v>
      </c>
      <c r="J282" s="99">
        <f t="shared" si="9"/>
        <v>30547</v>
      </c>
    </row>
    <row r="283" spans="1:10" x14ac:dyDescent="0.25">
      <c r="A283" s="101" t="s">
        <v>683</v>
      </c>
      <c r="B283" s="102" t="s">
        <v>180</v>
      </c>
      <c r="C283" s="102" t="s">
        <v>1454</v>
      </c>
      <c r="D283" s="103" t="s">
        <v>1455</v>
      </c>
      <c r="E283" s="100">
        <f t="array" ref="E283">SUM(([1]skoly!$C$4:$C$782=$C283)*([1]skoly!N$4:N$782))</f>
        <v>4</v>
      </c>
      <c r="F283" s="95">
        <f t="array" ref="F283">SUM(([1]skoly!$C$4:$C$782=$C283)*([1]skoly!O$4:O$782))</f>
        <v>0</v>
      </c>
      <c r="G283" s="96">
        <f t="shared" si="8"/>
        <v>4</v>
      </c>
      <c r="H283" s="97">
        <f t="array" ref="H283">SUM(([1]skoly!$C$4:$C$782=zriadovatel!C283)*([1]skoly!$U$4:$U$782))</f>
        <v>4576</v>
      </c>
      <c r="I283" s="98">
        <f t="array" ref="I283">SUM(([1]skoly!$C$4:$C$782=zriadovatel!C283)*([1]skoly!$X$4:$X$782))</f>
        <v>0</v>
      </c>
      <c r="J283" s="99">
        <f t="shared" si="9"/>
        <v>4576</v>
      </c>
    </row>
    <row r="284" spans="1:10" x14ac:dyDescent="0.25">
      <c r="A284" s="101" t="s">
        <v>683</v>
      </c>
      <c r="B284" s="102" t="s">
        <v>668</v>
      </c>
      <c r="C284" s="102" t="s">
        <v>1458</v>
      </c>
      <c r="D284" s="103" t="s">
        <v>1459</v>
      </c>
      <c r="E284" s="100">
        <f t="array" ref="E284">SUM(([1]skoly!$C$4:$C$782=$C284)*([1]skoly!N$4:N$782))</f>
        <v>17.399999999999999</v>
      </c>
      <c r="F284" s="95">
        <f t="array" ref="F284">SUM(([1]skoly!$C$4:$C$782=$C284)*([1]skoly!O$4:O$782))</f>
        <v>0.30000000000000004</v>
      </c>
      <c r="G284" s="96">
        <f t="shared" si="8"/>
        <v>17.7</v>
      </c>
      <c r="H284" s="97">
        <f t="array" ref="H284">SUM(([1]skoly!$C$4:$C$782=zriadovatel!C284)*([1]skoly!$U$4:$U$782))</f>
        <v>20250</v>
      </c>
      <c r="I284" s="98">
        <f t="array" ref="I284">SUM(([1]skoly!$C$4:$C$782=zriadovatel!C284)*([1]skoly!$X$4:$X$782))</f>
        <v>0</v>
      </c>
      <c r="J284" s="99">
        <f t="shared" si="9"/>
        <v>20250</v>
      </c>
    </row>
    <row r="285" spans="1:10" x14ac:dyDescent="0.25">
      <c r="A285" s="101" t="s">
        <v>683</v>
      </c>
      <c r="B285" s="102" t="s">
        <v>668</v>
      </c>
      <c r="C285" s="102" t="s">
        <v>1462</v>
      </c>
      <c r="D285" s="103" t="s">
        <v>1463</v>
      </c>
      <c r="E285" s="100">
        <f t="array" ref="E285">SUM(([1]skoly!$C$4:$C$782=$C285)*([1]skoly!N$4:N$782))</f>
        <v>2</v>
      </c>
      <c r="F285" s="95">
        <f t="array" ref="F285">SUM(([1]skoly!$C$4:$C$782=$C285)*([1]skoly!O$4:O$782))</f>
        <v>0.1</v>
      </c>
      <c r="G285" s="96">
        <f t="shared" si="8"/>
        <v>2.1</v>
      </c>
      <c r="H285" s="97">
        <f t="array" ref="H285">SUM(([1]skoly!$C$4:$C$782=zriadovatel!C285)*([1]skoly!$U$4:$U$782))</f>
        <v>2403</v>
      </c>
      <c r="I285" s="98">
        <f t="array" ref="I285">SUM(([1]skoly!$C$4:$C$782=zriadovatel!C285)*([1]skoly!$X$4:$X$782))</f>
        <v>0</v>
      </c>
      <c r="J285" s="99">
        <f t="shared" si="9"/>
        <v>2403</v>
      </c>
    </row>
    <row r="286" spans="1:10" x14ac:dyDescent="0.25">
      <c r="A286" s="101" t="s">
        <v>683</v>
      </c>
      <c r="B286" s="102" t="s">
        <v>668</v>
      </c>
      <c r="C286" s="102" t="s">
        <v>1466</v>
      </c>
      <c r="D286" s="103" t="s">
        <v>1467</v>
      </c>
      <c r="E286" s="100">
        <f t="array" ref="E286">SUM(([1]skoly!$C$4:$C$782=$C286)*([1]skoly!N$4:N$782))</f>
        <v>6.5</v>
      </c>
      <c r="F286" s="95">
        <f t="array" ref="F286">SUM(([1]skoly!$C$4:$C$782=$C286)*([1]skoly!O$4:O$782))</f>
        <v>0</v>
      </c>
      <c r="G286" s="96">
        <f t="shared" si="8"/>
        <v>6.5</v>
      </c>
      <c r="H286" s="97">
        <f t="array" ref="H286">SUM(([1]skoly!$C$4:$C$782=zriadovatel!C286)*([1]skoly!$U$4:$U$782))</f>
        <v>6374</v>
      </c>
      <c r="I286" s="98">
        <f t="array" ref="I286">SUM(([1]skoly!$C$4:$C$782=zriadovatel!C286)*([1]skoly!$X$4:$X$782))</f>
        <v>0</v>
      </c>
      <c r="J286" s="99">
        <f t="shared" si="9"/>
        <v>6374</v>
      </c>
    </row>
    <row r="287" spans="1:10" x14ac:dyDescent="0.25">
      <c r="A287" s="101" t="s">
        <v>683</v>
      </c>
      <c r="B287" s="102" t="s">
        <v>751</v>
      </c>
      <c r="C287" s="102" t="s">
        <v>1470</v>
      </c>
      <c r="D287" s="103" t="s">
        <v>1471</v>
      </c>
      <c r="E287" s="100">
        <f t="array" ref="E287">SUM(([1]skoly!$C$4:$C$782=$C287)*([1]skoly!N$4:N$782))</f>
        <v>3.8</v>
      </c>
      <c r="F287" s="95">
        <f t="array" ref="F287">SUM(([1]skoly!$C$4:$C$782=$C287)*([1]skoly!O$4:O$782))</f>
        <v>0</v>
      </c>
      <c r="G287" s="96">
        <f t="shared" si="8"/>
        <v>3.8</v>
      </c>
      <c r="H287" s="97">
        <f t="array" ref="H287">SUM(([1]skoly!$C$4:$C$782=zriadovatel!C287)*([1]skoly!$U$4:$U$782))</f>
        <v>4348</v>
      </c>
      <c r="I287" s="98">
        <f t="array" ref="I287">SUM(([1]skoly!$C$4:$C$782=zriadovatel!C287)*([1]skoly!$X$4:$X$782))</f>
        <v>0</v>
      </c>
      <c r="J287" s="99">
        <f t="shared" si="9"/>
        <v>4348</v>
      </c>
    </row>
    <row r="288" spans="1:10" x14ac:dyDescent="0.25">
      <c r="A288" s="101" t="s">
        <v>683</v>
      </c>
      <c r="B288" s="102" t="s">
        <v>751</v>
      </c>
      <c r="C288" s="102" t="s">
        <v>1474</v>
      </c>
      <c r="D288" s="103" t="s">
        <v>1475</v>
      </c>
      <c r="E288" s="100">
        <f t="array" ref="E288">SUM(([1]skoly!$C$4:$C$782=$C288)*([1]skoly!N$4:N$782))</f>
        <v>1.4</v>
      </c>
      <c r="F288" s="95">
        <f t="array" ref="F288">SUM(([1]skoly!$C$4:$C$782=$C288)*([1]skoly!O$4:O$782))</f>
        <v>0</v>
      </c>
      <c r="G288" s="96">
        <f t="shared" si="8"/>
        <v>1.4</v>
      </c>
      <c r="H288" s="97">
        <f t="array" ref="H288">SUM(([1]skoly!$C$4:$C$782=zriadovatel!C288)*([1]skoly!$U$4:$U$782))</f>
        <v>1602</v>
      </c>
      <c r="I288" s="98">
        <f t="array" ref="I288">SUM(([1]skoly!$C$4:$C$782=zriadovatel!C288)*([1]skoly!$X$4:$X$782))</f>
        <v>0</v>
      </c>
      <c r="J288" s="99">
        <f t="shared" si="9"/>
        <v>1602</v>
      </c>
    </row>
    <row r="289" spans="1:10" x14ac:dyDescent="0.25">
      <c r="A289" s="101" t="s">
        <v>683</v>
      </c>
      <c r="B289" s="102" t="s">
        <v>751</v>
      </c>
      <c r="C289" s="102" t="s">
        <v>1478</v>
      </c>
      <c r="D289" s="103" t="s">
        <v>1479</v>
      </c>
      <c r="E289" s="100">
        <f t="array" ref="E289">SUM(([1]skoly!$C$4:$C$782=$C289)*([1]skoly!N$4:N$782))</f>
        <v>3</v>
      </c>
      <c r="F289" s="95">
        <f t="array" ref="F289">SUM(([1]skoly!$C$4:$C$782=$C289)*([1]skoly!O$4:O$782))</f>
        <v>0</v>
      </c>
      <c r="G289" s="96">
        <f t="shared" si="8"/>
        <v>3</v>
      </c>
      <c r="H289" s="97">
        <f t="array" ref="H289">SUM(([1]skoly!$C$4:$C$782=zriadovatel!C289)*([1]skoly!$U$4:$U$782))</f>
        <v>3432</v>
      </c>
      <c r="I289" s="98">
        <f t="array" ref="I289">SUM(([1]skoly!$C$4:$C$782=zriadovatel!C289)*([1]skoly!$X$4:$X$782))</f>
        <v>0</v>
      </c>
      <c r="J289" s="99">
        <f t="shared" si="9"/>
        <v>3432</v>
      </c>
    </row>
    <row r="290" spans="1:10" x14ac:dyDescent="0.25">
      <c r="A290" s="101" t="s">
        <v>683</v>
      </c>
      <c r="B290" s="102" t="s">
        <v>751</v>
      </c>
      <c r="C290" s="102" t="s">
        <v>1481</v>
      </c>
      <c r="D290" s="103" t="s">
        <v>1482</v>
      </c>
      <c r="E290" s="100">
        <f t="array" ref="E290">SUM(([1]skoly!$C$4:$C$782=$C290)*([1]skoly!N$4:N$782))</f>
        <v>18</v>
      </c>
      <c r="F290" s="95">
        <f t="array" ref="F290">SUM(([1]skoly!$C$4:$C$782=$C290)*([1]skoly!O$4:O$782))</f>
        <v>1</v>
      </c>
      <c r="G290" s="96">
        <f t="shared" si="8"/>
        <v>19</v>
      </c>
      <c r="H290" s="97">
        <f t="array" ref="H290">SUM(([1]skoly!$C$4:$C$782=zriadovatel!C290)*([1]skoly!$U$4:$U$782))</f>
        <v>21738</v>
      </c>
      <c r="I290" s="98">
        <f t="array" ref="I290">SUM(([1]skoly!$C$4:$C$782=zriadovatel!C290)*([1]skoly!$X$4:$X$782))</f>
        <v>0</v>
      </c>
      <c r="J290" s="99">
        <f t="shared" si="9"/>
        <v>21738</v>
      </c>
    </row>
    <row r="291" spans="1:10" x14ac:dyDescent="0.25">
      <c r="A291" s="101" t="s">
        <v>683</v>
      </c>
      <c r="B291" s="102" t="s">
        <v>751</v>
      </c>
      <c r="C291" s="102" t="s">
        <v>1484</v>
      </c>
      <c r="D291" s="103" t="s">
        <v>1485</v>
      </c>
      <c r="E291" s="100">
        <f t="array" ref="E291">SUM(([1]skoly!$C$4:$C$782=$C291)*([1]skoly!N$4:N$782))</f>
        <v>21.6</v>
      </c>
      <c r="F291" s="95">
        <f t="array" ref="F291">SUM(([1]skoly!$C$4:$C$782=$C291)*([1]skoly!O$4:O$782))</f>
        <v>2</v>
      </c>
      <c r="G291" s="96">
        <f t="shared" si="8"/>
        <v>23.6</v>
      </c>
      <c r="H291" s="97">
        <f t="array" ref="H291">SUM(([1]skoly!$C$4:$C$782=zriadovatel!C291)*([1]skoly!$U$4:$U$782))</f>
        <v>23143</v>
      </c>
      <c r="I291" s="98">
        <f t="array" ref="I291">SUM(([1]skoly!$C$4:$C$782=zriadovatel!C291)*([1]skoly!$X$4:$X$782))</f>
        <v>0</v>
      </c>
      <c r="J291" s="99">
        <f t="shared" si="9"/>
        <v>23143</v>
      </c>
    </row>
    <row r="292" spans="1:10" x14ac:dyDescent="0.25">
      <c r="A292" s="101" t="s">
        <v>683</v>
      </c>
      <c r="B292" s="102" t="s">
        <v>751</v>
      </c>
      <c r="C292" s="102" t="s">
        <v>1487</v>
      </c>
      <c r="D292" s="103" t="s">
        <v>1488</v>
      </c>
      <c r="E292" s="100">
        <f t="array" ref="E292">SUM(([1]skoly!$C$4:$C$782=$C292)*([1]skoly!N$4:N$782))</f>
        <v>9</v>
      </c>
      <c r="F292" s="95">
        <f t="array" ref="F292">SUM(([1]skoly!$C$4:$C$782=$C292)*([1]skoly!O$4:O$782))</f>
        <v>0</v>
      </c>
      <c r="G292" s="96">
        <f t="shared" si="8"/>
        <v>9</v>
      </c>
      <c r="H292" s="97">
        <f t="array" ref="H292">SUM(([1]skoly!$C$4:$C$782=zriadovatel!C292)*([1]skoly!$U$4:$U$782))</f>
        <v>10297</v>
      </c>
      <c r="I292" s="98">
        <f t="array" ref="I292">SUM(([1]skoly!$C$4:$C$782=zriadovatel!C292)*([1]skoly!$X$4:$X$782))</f>
        <v>0</v>
      </c>
      <c r="J292" s="99">
        <f t="shared" si="9"/>
        <v>10297</v>
      </c>
    </row>
    <row r="293" spans="1:10" x14ac:dyDescent="0.25">
      <c r="A293" s="101" t="s">
        <v>683</v>
      </c>
      <c r="B293" s="102" t="s">
        <v>751</v>
      </c>
      <c r="C293" s="102" t="s">
        <v>1490</v>
      </c>
      <c r="D293" s="103" t="s">
        <v>1491</v>
      </c>
      <c r="E293" s="100">
        <f t="array" ref="E293">SUM(([1]skoly!$C$4:$C$782=$C293)*([1]skoly!N$4:N$782))</f>
        <v>0</v>
      </c>
      <c r="F293" s="95">
        <f t="array" ref="F293">SUM(([1]skoly!$C$4:$C$782=$C293)*([1]skoly!O$4:O$782))</f>
        <v>9.6</v>
      </c>
      <c r="G293" s="96">
        <f t="shared" si="8"/>
        <v>9.6</v>
      </c>
      <c r="H293" s="97">
        <f t="array" ref="H293">SUM(([1]skoly!$C$4:$C$782=zriadovatel!C293)*([1]skoly!$U$4:$U$782))</f>
        <v>10983</v>
      </c>
      <c r="I293" s="98">
        <f t="array" ref="I293">SUM(([1]skoly!$C$4:$C$782=zriadovatel!C293)*([1]skoly!$X$4:$X$782))</f>
        <v>0</v>
      </c>
      <c r="J293" s="99">
        <f t="shared" si="9"/>
        <v>10983</v>
      </c>
    </row>
    <row r="294" spans="1:10" x14ac:dyDescent="0.25">
      <c r="A294" s="101" t="s">
        <v>683</v>
      </c>
      <c r="B294" s="102" t="s">
        <v>751</v>
      </c>
      <c r="C294" s="102" t="s">
        <v>1494</v>
      </c>
      <c r="D294" s="103" t="s">
        <v>1495</v>
      </c>
      <c r="E294" s="100">
        <f t="array" ref="E294">SUM(([1]skoly!$C$4:$C$782=$C294)*([1]skoly!N$4:N$782))</f>
        <v>5</v>
      </c>
      <c r="F294" s="95">
        <f t="array" ref="F294">SUM(([1]skoly!$C$4:$C$782=$C294)*([1]skoly!O$4:O$782))</f>
        <v>0</v>
      </c>
      <c r="G294" s="96">
        <f t="shared" si="8"/>
        <v>5</v>
      </c>
      <c r="H294" s="97">
        <f t="array" ref="H294">SUM(([1]skoly!$C$4:$C$782=zriadovatel!C294)*([1]skoly!$U$4:$U$782))</f>
        <v>5720</v>
      </c>
      <c r="I294" s="98">
        <f t="array" ref="I294">SUM(([1]skoly!$C$4:$C$782=zriadovatel!C294)*([1]skoly!$X$4:$X$782))</f>
        <v>0</v>
      </c>
      <c r="J294" s="99">
        <f t="shared" si="9"/>
        <v>5720</v>
      </c>
    </row>
    <row r="295" spans="1:10" x14ac:dyDescent="0.25">
      <c r="A295" s="101" t="s">
        <v>683</v>
      </c>
      <c r="B295" s="102" t="s">
        <v>751</v>
      </c>
      <c r="C295" s="102" t="s">
        <v>1497</v>
      </c>
      <c r="D295" s="103" t="s">
        <v>1498</v>
      </c>
      <c r="E295" s="100">
        <f t="array" ref="E295">SUM(([1]skoly!$C$4:$C$782=$C295)*([1]skoly!N$4:N$782))</f>
        <v>11.5</v>
      </c>
      <c r="F295" s="95">
        <f t="array" ref="F295">SUM(([1]skoly!$C$4:$C$782=$C295)*([1]skoly!O$4:O$782))</f>
        <v>0</v>
      </c>
      <c r="G295" s="96">
        <f t="shared" si="8"/>
        <v>11.5</v>
      </c>
      <c r="H295" s="97">
        <f t="array" ref="H295">SUM(([1]skoly!$C$4:$C$782=zriadovatel!C295)*([1]skoly!$U$4:$U$782))</f>
        <v>13157</v>
      </c>
      <c r="I295" s="98">
        <f t="array" ref="I295">SUM(([1]skoly!$C$4:$C$782=zriadovatel!C295)*([1]skoly!$X$4:$X$782))</f>
        <v>0</v>
      </c>
      <c r="J295" s="99">
        <f t="shared" si="9"/>
        <v>13157</v>
      </c>
    </row>
    <row r="296" spans="1:10" x14ac:dyDescent="0.25">
      <c r="A296" s="101" t="s">
        <v>683</v>
      </c>
      <c r="B296" s="102" t="s">
        <v>751</v>
      </c>
      <c r="C296" s="102" t="s">
        <v>1501</v>
      </c>
      <c r="D296" s="103" t="s">
        <v>1502</v>
      </c>
      <c r="E296" s="100">
        <f t="array" ref="E296">SUM(([1]skoly!$C$4:$C$782=$C296)*([1]skoly!N$4:N$782))</f>
        <v>99.899999999999991</v>
      </c>
      <c r="F296" s="95">
        <f t="array" ref="F296">SUM(([1]skoly!$C$4:$C$782=$C296)*([1]skoly!O$4:O$782))</f>
        <v>8.8999999999999986</v>
      </c>
      <c r="G296" s="96">
        <f t="shared" si="8"/>
        <v>108.79999999999998</v>
      </c>
      <c r="H296" s="97">
        <f t="array" ref="H296">SUM(([1]skoly!$C$4:$C$782=zriadovatel!C296)*([1]skoly!$U$4:$U$782))</f>
        <v>124476</v>
      </c>
      <c r="I296" s="98">
        <f t="array" ref="I296">SUM(([1]skoly!$C$4:$C$782=zriadovatel!C296)*([1]skoly!$X$4:$X$782))</f>
        <v>0</v>
      </c>
      <c r="J296" s="99">
        <f t="shared" si="9"/>
        <v>124476</v>
      </c>
    </row>
    <row r="297" spans="1:10" x14ac:dyDescent="0.25">
      <c r="A297" s="101" t="s">
        <v>683</v>
      </c>
      <c r="B297" s="102" t="s">
        <v>751</v>
      </c>
      <c r="C297" s="102" t="s">
        <v>1509</v>
      </c>
      <c r="D297" s="103" t="s">
        <v>1510</v>
      </c>
      <c r="E297" s="100">
        <f t="array" ref="E297">SUM(([1]skoly!$C$4:$C$782=$C297)*([1]skoly!N$4:N$782))</f>
        <v>5</v>
      </c>
      <c r="F297" s="95">
        <f t="array" ref="F297">SUM(([1]skoly!$C$4:$C$782=$C297)*([1]skoly!O$4:O$782))</f>
        <v>0</v>
      </c>
      <c r="G297" s="96">
        <f t="shared" si="8"/>
        <v>5</v>
      </c>
      <c r="H297" s="97">
        <f t="array" ref="H297">SUM(([1]skoly!$C$4:$C$782=zriadovatel!C297)*([1]skoly!$U$4:$U$782))</f>
        <v>5720</v>
      </c>
      <c r="I297" s="98">
        <f t="array" ref="I297">SUM(([1]skoly!$C$4:$C$782=zriadovatel!C297)*([1]skoly!$X$4:$X$782))</f>
        <v>0</v>
      </c>
      <c r="J297" s="99">
        <f t="shared" si="9"/>
        <v>5720</v>
      </c>
    </row>
    <row r="298" spans="1:10" x14ac:dyDescent="0.25">
      <c r="A298" s="101" t="s">
        <v>683</v>
      </c>
      <c r="B298" s="102" t="s">
        <v>751</v>
      </c>
      <c r="C298" s="102" t="s">
        <v>1513</v>
      </c>
      <c r="D298" s="103" t="s">
        <v>1514</v>
      </c>
      <c r="E298" s="100">
        <f t="array" ref="E298">SUM(([1]skoly!$C$4:$C$782=$C298)*([1]skoly!N$4:N$782))</f>
        <v>4.2</v>
      </c>
      <c r="F298" s="95">
        <f t="array" ref="F298">SUM(([1]skoly!$C$4:$C$782=$C298)*([1]skoly!O$4:O$782))</f>
        <v>0</v>
      </c>
      <c r="G298" s="96">
        <f t="shared" si="8"/>
        <v>4.2</v>
      </c>
      <c r="H298" s="97">
        <f t="array" ref="H298">SUM(([1]skoly!$C$4:$C$782=zriadovatel!C298)*([1]skoly!$U$4:$U$782))</f>
        <v>4119</v>
      </c>
      <c r="I298" s="98">
        <f t="array" ref="I298">SUM(([1]skoly!$C$4:$C$782=zriadovatel!C298)*([1]skoly!$X$4:$X$782))</f>
        <v>0</v>
      </c>
      <c r="J298" s="99">
        <f t="shared" si="9"/>
        <v>4119</v>
      </c>
    </row>
    <row r="299" spans="1:10" x14ac:dyDescent="0.25">
      <c r="A299" s="101" t="s">
        <v>683</v>
      </c>
      <c r="B299" s="102" t="s">
        <v>751</v>
      </c>
      <c r="C299" s="102" t="s">
        <v>1516</v>
      </c>
      <c r="D299" s="103" t="s">
        <v>1517</v>
      </c>
      <c r="E299" s="100">
        <f t="array" ref="E299">SUM(([1]skoly!$C$4:$C$782=$C299)*([1]skoly!N$4:N$782))</f>
        <v>2</v>
      </c>
      <c r="F299" s="95">
        <f t="array" ref="F299">SUM(([1]skoly!$C$4:$C$782=$C299)*([1]skoly!O$4:O$782))</f>
        <v>0</v>
      </c>
      <c r="G299" s="96">
        <f t="shared" si="8"/>
        <v>2</v>
      </c>
      <c r="H299" s="97">
        <f t="array" ref="H299">SUM(([1]skoly!$C$4:$C$782=zriadovatel!C299)*([1]skoly!$U$4:$U$782))</f>
        <v>1961</v>
      </c>
      <c r="I299" s="98">
        <f t="array" ref="I299">SUM(([1]skoly!$C$4:$C$782=zriadovatel!C299)*([1]skoly!$X$4:$X$782))</f>
        <v>0</v>
      </c>
      <c r="J299" s="99">
        <f t="shared" si="9"/>
        <v>1961</v>
      </c>
    </row>
    <row r="300" spans="1:10" x14ac:dyDescent="0.25">
      <c r="A300" s="101" t="s">
        <v>683</v>
      </c>
      <c r="B300" s="102" t="s">
        <v>751</v>
      </c>
      <c r="C300" s="102" t="s">
        <v>1519</v>
      </c>
      <c r="D300" s="103" t="s">
        <v>1520</v>
      </c>
      <c r="E300" s="100">
        <f t="array" ref="E300">SUM(([1]skoly!$C$4:$C$782=$C300)*([1]skoly!N$4:N$782))</f>
        <v>10.6</v>
      </c>
      <c r="F300" s="95">
        <f t="array" ref="F300">SUM(([1]skoly!$C$4:$C$782=$C300)*([1]skoly!O$4:O$782))</f>
        <v>0</v>
      </c>
      <c r="G300" s="96">
        <f t="shared" si="8"/>
        <v>10.6</v>
      </c>
      <c r="H300" s="97">
        <f t="array" ref="H300">SUM(([1]skoly!$C$4:$C$782=zriadovatel!C300)*([1]skoly!$U$4:$U$782))</f>
        <v>12127</v>
      </c>
      <c r="I300" s="98">
        <f t="array" ref="I300">SUM(([1]skoly!$C$4:$C$782=zriadovatel!C300)*([1]skoly!$X$4:$X$782))</f>
        <v>0</v>
      </c>
      <c r="J300" s="99">
        <f t="shared" si="9"/>
        <v>12127</v>
      </c>
    </row>
    <row r="301" spans="1:10" x14ac:dyDescent="0.25">
      <c r="A301" s="101" t="s">
        <v>1522</v>
      </c>
      <c r="B301" s="102" t="s">
        <v>751</v>
      </c>
      <c r="C301" s="102" t="s">
        <v>1523</v>
      </c>
      <c r="D301" s="103" t="s">
        <v>1524</v>
      </c>
      <c r="E301" s="100">
        <f t="array" ref="E301">SUM(([1]skoly!$C$4:$C$782=$C301)*([1]skoly!N$4:N$782))</f>
        <v>13.4</v>
      </c>
      <c r="F301" s="95">
        <f t="array" ref="F301">SUM(([1]skoly!$C$4:$C$782=$C301)*([1]skoly!O$4:O$782))</f>
        <v>0</v>
      </c>
      <c r="G301" s="96">
        <f t="shared" si="8"/>
        <v>13.4</v>
      </c>
      <c r="H301" s="97">
        <f t="array" ref="H301">SUM(([1]skoly!$C$4:$C$782=zriadovatel!C301)*([1]skoly!$U$4:$U$782))</f>
        <v>15331</v>
      </c>
      <c r="I301" s="98">
        <f t="array" ref="I301">SUM(([1]skoly!$C$4:$C$782=zriadovatel!C301)*([1]skoly!$X$4:$X$782))</f>
        <v>0</v>
      </c>
      <c r="J301" s="99">
        <f t="shared" si="9"/>
        <v>15331</v>
      </c>
    </row>
    <row r="302" spans="1:10" x14ac:dyDescent="0.25">
      <c r="A302" s="101" t="s">
        <v>1522</v>
      </c>
      <c r="B302" s="102" t="s">
        <v>751</v>
      </c>
      <c r="C302" s="102" t="s">
        <v>1527</v>
      </c>
      <c r="D302" s="103" t="s">
        <v>1528</v>
      </c>
      <c r="E302" s="100">
        <f t="array" ref="E302">SUM(([1]skoly!$C$4:$C$782=$C302)*([1]skoly!N$4:N$782))</f>
        <v>4.5</v>
      </c>
      <c r="F302" s="95">
        <f t="array" ref="F302">SUM(([1]skoly!$C$4:$C$782=$C302)*([1]skoly!O$4:O$782))</f>
        <v>0</v>
      </c>
      <c r="G302" s="96">
        <f t="shared" si="8"/>
        <v>4.5</v>
      </c>
      <c r="H302" s="97">
        <f t="array" ref="H302">SUM(([1]skoly!$C$4:$C$782=zriadovatel!C302)*([1]skoly!$U$4:$U$782))</f>
        <v>9561</v>
      </c>
      <c r="I302" s="98">
        <f t="array" ref="I302">SUM(([1]skoly!$C$4:$C$782=zriadovatel!C302)*([1]skoly!$X$4:$X$782))</f>
        <v>0</v>
      </c>
      <c r="J302" s="99">
        <f t="shared" si="9"/>
        <v>9561</v>
      </c>
    </row>
    <row r="303" spans="1:10" x14ac:dyDescent="0.25">
      <c r="A303" s="101" t="s">
        <v>1530</v>
      </c>
      <c r="B303" s="102" t="s">
        <v>21</v>
      </c>
      <c r="C303" s="102" t="s">
        <v>1531</v>
      </c>
      <c r="D303" s="103" t="s">
        <v>1532</v>
      </c>
      <c r="E303" s="100">
        <f t="array" ref="E303">SUM(([1]skoly!$C$4:$C$782=$C303)*([1]skoly!N$4:N$782))</f>
        <v>38.700000000000003</v>
      </c>
      <c r="F303" s="95">
        <f t="array" ref="F303">SUM(([1]skoly!$C$4:$C$782=$C303)*([1]skoly!O$4:O$782))</f>
        <v>3</v>
      </c>
      <c r="G303" s="96">
        <f t="shared" si="8"/>
        <v>41.7</v>
      </c>
      <c r="H303" s="97">
        <f t="array" ref="H303">SUM(([1]skoly!$C$4:$C$782=zriadovatel!C303)*([1]skoly!$U$4:$U$782))</f>
        <v>0</v>
      </c>
      <c r="I303" s="98">
        <f t="array" ref="I303">SUM(([1]skoly!$C$4:$C$782=zriadovatel!C303)*([1]skoly!$X$4:$X$782))</f>
        <v>136059</v>
      </c>
      <c r="J303" s="99">
        <f t="shared" si="9"/>
        <v>136059</v>
      </c>
    </row>
    <row r="304" spans="1:10" x14ac:dyDescent="0.25">
      <c r="A304" s="101" t="s">
        <v>1530</v>
      </c>
      <c r="B304" s="102" t="s">
        <v>751</v>
      </c>
      <c r="C304" s="102" t="s">
        <v>1539</v>
      </c>
      <c r="D304" s="103" t="s">
        <v>1540</v>
      </c>
      <c r="E304" s="100">
        <f t="array" ref="E304">SUM(([1]skoly!$C$4:$C$782=$C304)*([1]skoly!N$4:N$782))</f>
        <v>33.4</v>
      </c>
      <c r="F304" s="95">
        <f t="array" ref="F304">SUM(([1]skoly!$C$4:$C$782=$C304)*([1]skoly!O$4:O$782))</f>
        <v>0.1</v>
      </c>
      <c r="G304" s="96">
        <f t="shared" si="8"/>
        <v>33.5</v>
      </c>
      <c r="H304" s="97">
        <f t="array" ref="H304">SUM(([1]skoly!$C$4:$C$782=zriadovatel!C304)*([1]skoly!$U$4:$U$782))</f>
        <v>71178</v>
      </c>
      <c r="I304" s="98">
        <f t="array" ref="I304">SUM(([1]skoly!$C$4:$C$782=zriadovatel!C304)*([1]skoly!$X$4:$X$782))</f>
        <v>0</v>
      </c>
      <c r="J304" s="99">
        <f t="shared" si="9"/>
        <v>71178</v>
      </c>
    </row>
    <row r="305" spans="1:10" x14ac:dyDescent="0.25">
      <c r="A305" s="101" t="s">
        <v>1530</v>
      </c>
      <c r="B305" s="102" t="s">
        <v>751</v>
      </c>
      <c r="C305" s="102" t="s">
        <v>1543</v>
      </c>
      <c r="D305" s="103" t="s">
        <v>1544</v>
      </c>
      <c r="E305" s="100">
        <f t="array" ref="E305">SUM(([1]skoly!$C$4:$C$782=$C305)*([1]skoly!N$4:N$782))</f>
        <v>0.8</v>
      </c>
      <c r="F305" s="95">
        <f t="array" ref="F305">SUM(([1]skoly!$C$4:$C$782=$C305)*([1]skoly!O$4:O$782))</f>
        <v>0</v>
      </c>
      <c r="G305" s="96">
        <f t="shared" si="8"/>
        <v>0.8</v>
      </c>
      <c r="H305" s="97">
        <f t="array" ref="H305">SUM(([1]skoly!$C$4:$C$782=zriadovatel!C305)*([1]skoly!$U$4:$U$782))</f>
        <v>1700</v>
      </c>
      <c r="I305" s="98">
        <f t="array" ref="I305">SUM(([1]skoly!$C$4:$C$782=zriadovatel!C305)*([1]skoly!$X$4:$X$782))</f>
        <v>0</v>
      </c>
      <c r="J305" s="99">
        <f t="shared" si="9"/>
        <v>1700</v>
      </c>
    </row>
    <row r="306" spans="1:10" x14ac:dyDescent="0.25">
      <c r="A306" s="101" t="s">
        <v>1530</v>
      </c>
      <c r="B306" s="102" t="s">
        <v>751</v>
      </c>
      <c r="C306" s="102" t="s">
        <v>1546</v>
      </c>
      <c r="D306" s="103" t="s">
        <v>1937</v>
      </c>
      <c r="E306" s="100">
        <f t="array" ref="E306">SUM(([1]skoly!$C$4:$C$782=$C306)*([1]skoly!N$4:N$782))</f>
        <v>5.3</v>
      </c>
      <c r="F306" s="95">
        <f t="array" ref="F306">SUM(([1]skoly!$C$4:$C$782=$C306)*([1]skoly!O$4:O$782))</f>
        <v>0</v>
      </c>
      <c r="G306" s="96">
        <f t="shared" si="8"/>
        <v>5.3</v>
      </c>
      <c r="H306" s="97">
        <f t="array" ref="H306">SUM(([1]skoly!$C$4:$C$782=zriadovatel!C306)*([1]skoly!$U$4:$U$782))</f>
        <v>11261</v>
      </c>
      <c r="I306" s="98">
        <f t="array" ref="I306">SUM(([1]skoly!$C$4:$C$782=zriadovatel!C306)*([1]skoly!$X$4:$X$782))</f>
        <v>0</v>
      </c>
      <c r="J306" s="99">
        <f t="shared" si="9"/>
        <v>11261</v>
      </c>
    </row>
    <row r="307" spans="1:10" x14ac:dyDescent="0.25">
      <c r="A307" s="101" t="s">
        <v>1549</v>
      </c>
      <c r="B307" s="102" t="s">
        <v>21</v>
      </c>
      <c r="C307" s="102" t="s">
        <v>1550</v>
      </c>
      <c r="D307" s="103" t="s">
        <v>1551</v>
      </c>
      <c r="E307" s="100">
        <f t="array" ref="E307">SUM(([1]skoly!$C$4:$C$782=$C307)*([1]skoly!N$4:N$782))</f>
        <v>49.3</v>
      </c>
      <c r="F307" s="95">
        <f t="array" ref="F307">SUM(([1]skoly!$C$4:$C$782=$C307)*([1]skoly!O$4:O$782))</f>
        <v>13</v>
      </c>
      <c r="G307" s="96">
        <f t="shared" si="8"/>
        <v>62.3</v>
      </c>
      <c r="H307" s="97">
        <f t="array" ref="H307">SUM(([1]skoly!$C$4:$C$782=zriadovatel!C307)*([1]skoly!$U$4:$U$782))</f>
        <v>0</v>
      </c>
      <c r="I307" s="98">
        <f t="array" ref="I307">SUM(([1]skoly!$C$4:$C$782=zriadovatel!C307)*([1]skoly!$X$4:$X$782))</f>
        <v>203273</v>
      </c>
      <c r="J307" s="99">
        <f t="shared" si="9"/>
        <v>203273</v>
      </c>
    </row>
    <row r="308" spans="1:10" x14ac:dyDescent="0.25">
      <c r="A308" s="101" t="s">
        <v>1560</v>
      </c>
      <c r="B308" s="102" t="s">
        <v>21</v>
      </c>
      <c r="C308" s="102" t="s">
        <v>1561</v>
      </c>
      <c r="D308" s="103" t="s">
        <v>1562</v>
      </c>
      <c r="E308" s="100">
        <f t="array" ref="E308">SUM(([1]skoly!$C$4:$C$782=$C308)*([1]skoly!N$4:N$782))</f>
        <v>55.6</v>
      </c>
      <c r="F308" s="95">
        <f t="array" ref="F308">SUM(([1]skoly!$C$4:$C$782=$C308)*([1]skoly!O$4:O$782))</f>
        <v>4</v>
      </c>
      <c r="G308" s="96">
        <f t="shared" si="8"/>
        <v>59.6</v>
      </c>
      <c r="H308" s="97">
        <f t="array" ref="H308">SUM(([1]skoly!$C$4:$C$782=zriadovatel!C308)*([1]skoly!$U$4:$U$782))</f>
        <v>0</v>
      </c>
      <c r="I308" s="98">
        <f t="array" ref="I308">SUM(([1]skoly!$C$4:$C$782=zriadovatel!C308)*([1]skoly!$X$4:$X$782))</f>
        <v>194463</v>
      </c>
      <c r="J308" s="99">
        <f t="shared" si="9"/>
        <v>194463</v>
      </c>
    </row>
    <row r="309" spans="1:10" x14ac:dyDescent="0.25">
      <c r="A309" s="101" t="s">
        <v>1560</v>
      </c>
      <c r="B309" s="102" t="s">
        <v>668</v>
      </c>
      <c r="C309" s="102" t="s">
        <v>1569</v>
      </c>
      <c r="D309" s="103" t="s">
        <v>1570</v>
      </c>
      <c r="E309" s="100">
        <f t="array" ref="E309">SUM(([1]skoly!$C$4:$C$782=$C309)*([1]skoly!N$4:N$782))</f>
        <v>55.7</v>
      </c>
      <c r="F309" s="95">
        <f t="array" ref="F309">SUM(([1]skoly!$C$4:$C$782=$C309)*([1]skoly!O$4:O$782))</f>
        <v>2</v>
      </c>
      <c r="G309" s="96">
        <f t="shared" si="8"/>
        <v>57.7</v>
      </c>
      <c r="H309" s="97">
        <f t="array" ref="H309">SUM(([1]skoly!$C$4:$C$782=zriadovatel!C309)*([1]skoly!$U$4:$U$782))</f>
        <v>122597</v>
      </c>
      <c r="I309" s="98">
        <f t="array" ref="I309">SUM(([1]skoly!$C$4:$C$782=zriadovatel!C309)*([1]skoly!$X$4:$X$782))</f>
        <v>0</v>
      </c>
      <c r="J309" s="99">
        <f t="shared" si="9"/>
        <v>122597</v>
      </c>
    </row>
    <row r="310" spans="1:10" x14ac:dyDescent="0.25">
      <c r="A310" s="101" t="s">
        <v>1560</v>
      </c>
      <c r="B310" s="102" t="s">
        <v>751</v>
      </c>
      <c r="C310" s="102" t="s">
        <v>1575</v>
      </c>
      <c r="D310" s="103" t="s">
        <v>1576</v>
      </c>
      <c r="E310" s="100">
        <f t="array" ref="E310">SUM(([1]skoly!$C$4:$C$782=$C310)*([1]skoly!N$4:N$782))</f>
        <v>26.8</v>
      </c>
      <c r="F310" s="95">
        <f t="array" ref="F310">SUM(([1]skoly!$C$4:$C$782=$C310)*([1]skoly!O$4:O$782))</f>
        <v>0</v>
      </c>
      <c r="G310" s="96">
        <f t="shared" si="8"/>
        <v>26.8</v>
      </c>
      <c r="H310" s="97">
        <f t="array" ref="H310">SUM(([1]skoly!$C$4:$C$782=zriadovatel!C310)*([1]skoly!$U$4:$U$782))</f>
        <v>30661</v>
      </c>
      <c r="I310" s="98">
        <f t="array" ref="I310">SUM(([1]skoly!$C$4:$C$782=zriadovatel!C310)*([1]skoly!$X$4:$X$782))</f>
        <v>0</v>
      </c>
      <c r="J310" s="99">
        <f t="shared" si="9"/>
        <v>30661</v>
      </c>
    </row>
    <row r="311" spans="1:10" x14ac:dyDescent="0.25">
      <c r="A311" s="101" t="s">
        <v>1579</v>
      </c>
      <c r="B311" s="102" t="s">
        <v>21</v>
      </c>
      <c r="C311" s="102" t="s">
        <v>1580</v>
      </c>
      <c r="D311" s="103" t="s">
        <v>1581</v>
      </c>
      <c r="E311" s="100">
        <f t="array" ref="E311">SUM(([1]skoly!$C$4:$C$782=$C311)*([1]skoly!N$4:N$782))</f>
        <v>20.100000000000001</v>
      </c>
      <c r="F311" s="95">
        <f t="array" ref="F311">SUM(([1]skoly!$C$4:$C$782=$C311)*([1]skoly!O$4:O$782))</f>
        <v>1</v>
      </c>
      <c r="G311" s="96">
        <f t="shared" si="8"/>
        <v>21.1</v>
      </c>
      <c r="H311" s="97">
        <f t="array" ref="H311">SUM(([1]skoly!$C$4:$C$782=zriadovatel!C311)*([1]skoly!$U$4:$U$782))</f>
        <v>0</v>
      </c>
      <c r="I311" s="98">
        <f t="array" ref="I311">SUM(([1]skoly!$C$4:$C$782=zriadovatel!C311)*([1]skoly!$X$4:$X$782))</f>
        <v>68845</v>
      </c>
      <c r="J311" s="99">
        <f t="shared" si="9"/>
        <v>68845</v>
      </c>
    </row>
    <row r="312" spans="1:10" x14ac:dyDescent="0.25">
      <c r="A312" s="101" t="s">
        <v>1579</v>
      </c>
      <c r="B312" s="102" t="s">
        <v>668</v>
      </c>
      <c r="C312" s="102" t="s">
        <v>1584</v>
      </c>
      <c r="D312" s="103" t="s">
        <v>1585</v>
      </c>
      <c r="E312" s="100">
        <f t="array" ref="E312">SUM(([1]skoly!$C$4:$C$782=$C312)*([1]skoly!N$4:N$782))</f>
        <v>41.4</v>
      </c>
      <c r="F312" s="95">
        <f t="array" ref="F312">SUM(([1]skoly!$C$4:$C$782=$C312)*([1]skoly!O$4:O$782))</f>
        <v>1</v>
      </c>
      <c r="G312" s="96">
        <f t="shared" si="8"/>
        <v>42.4</v>
      </c>
      <c r="H312" s="97">
        <f t="array" ref="H312">SUM(([1]skoly!$C$4:$C$782=zriadovatel!C312)*([1]skoly!$U$4:$U$782))</f>
        <v>48509</v>
      </c>
      <c r="I312" s="98">
        <f t="array" ref="I312">SUM(([1]skoly!$C$4:$C$782=zriadovatel!C312)*([1]skoly!$X$4:$X$782))</f>
        <v>0</v>
      </c>
      <c r="J312" s="99">
        <f t="shared" si="9"/>
        <v>48509</v>
      </c>
    </row>
    <row r="313" spans="1:10" x14ac:dyDescent="0.25">
      <c r="A313" s="101" t="s">
        <v>1579</v>
      </c>
      <c r="B313" s="102" t="s">
        <v>751</v>
      </c>
      <c r="C313" s="102" t="s">
        <v>1588</v>
      </c>
      <c r="D313" s="103" t="s">
        <v>1589</v>
      </c>
      <c r="E313" s="100">
        <f t="array" ref="E313">SUM(([1]skoly!$C$4:$C$782=$C313)*([1]skoly!N$4:N$782))</f>
        <v>19.8</v>
      </c>
      <c r="F313" s="95">
        <f t="array" ref="F313">SUM(([1]skoly!$C$4:$C$782=$C313)*([1]skoly!O$4:O$782))</f>
        <v>1</v>
      </c>
      <c r="G313" s="96">
        <f t="shared" si="8"/>
        <v>20.8</v>
      </c>
      <c r="H313" s="97">
        <f t="array" ref="H313">SUM(([1]skoly!$C$4:$C$782=zriadovatel!C313)*([1]skoly!$U$4:$U$782))</f>
        <v>23797</v>
      </c>
      <c r="I313" s="98">
        <f t="array" ref="I313">SUM(([1]skoly!$C$4:$C$782=zriadovatel!C313)*([1]skoly!$X$4:$X$782))</f>
        <v>0</v>
      </c>
      <c r="J313" s="99">
        <f t="shared" si="9"/>
        <v>23797</v>
      </c>
    </row>
    <row r="314" spans="1:10" x14ac:dyDescent="0.25">
      <c r="A314" s="101" t="s">
        <v>1579</v>
      </c>
      <c r="B314" s="102" t="s">
        <v>751</v>
      </c>
      <c r="C314" s="102" t="s">
        <v>1591</v>
      </c>
      <c r="D314" s="103" t="s">
        <v>1592</v>
      </c>
      <c r="E314" s="100">
        <f t="array" ref="E314">SUM(([1]skoly!$C$4:$C$782=$C314)*([1]skoly!N$4:N$782))</f>
        <v>26</v>
      </c>
      <c r="F314" s="95">
        <f t="array" ref="F314">SUM(([1]skoly!$C$4:$C$782=$C314)*([1]skoly!O$4:O$782))</f>
        <v>0</v>
      </c>
      <c r="G314" s="96">
        <f t="shared" si="8"/>
        <v>26</v>
      </c>
      <c r="H314" s="97">
        <f t="array" ref="H314">SUM(([1]skoly!$C$4:$C$782=zriadovatel!C314)*([1]skoly!$U$4:$U$782))</f>
        <v>29746</v>
      </c>
      <c r="I314" s="98">
        <f t="array" ref="I314">SUM(([1]skoly!$C$4:$C$782=zriadovatel!C314)*([1]skoly!$X$4:$X$782))</f>
        <v>0</v>
      </c>
      <c r="J314" s="99">
        <f t="shared" si="9"/>
        <v>29746</v>
      </c>
    </row>
    <row r="315" spans="1:10" x14ac:dyDescent="0.25">
      <c r="A315" s="101" t="s">
        <v>1579</v>
      </c>
      <c r="B315" s="102" t="s">
        <v>751</v>
      </c>
      <c r="C315" s="102" t="s">
        <v>1596</v>
      </c>
      <c r="D315" s="103" t="s">
        <v>1597</v>
      </c>
      <c r="E315" s="100">
        <f t="array" ref="E315">SUM(([1]skoly!$C$4:$C$782=$C315)*([1]skoly!N$4:N$782))</f>
        <v>7</v>
      </c>
      <c r="F315" s="95">
        <f t="array" ref="F315">SUM(([1]skoly!$C$4:$C$782=$C315)*([1]skoly!O$4:O$782))</f>
        <v>0</v>
      </c>
      <c r="G315" s="96">
        <f t="shared" si="8"/>
        <v>7</v>
      </c>
      <c r="H315" s="97">
        <f t="array" ref="H315">SUM(([1]skoly!$C$4:$C$782=zriadovatel!C315)*([1]skoly!$U$4:$U$782))</f>
        <v>8009</v>
      </c>
      <c r="I315" s="98">
        <f t="array" ref="I315">SUM(([1]skoly!$C$4:$C$782=zriadovatel!C315)*([1]skoly!$X$4:$X$782))</f>
        <v>0</v>
      </c>
      <c r="J315" s="99">
        <f t="shared" si="9"/>
        <v>8009</v>
      </c>
    </row>
    <row r="316" spans="1:10" x14ac:dyDescent="0.25">
      <c r="A316" s="101" t="s">
        <v>672</v>
      </c>
      <c r="B316" s="102" t="s">
        <v>21</v>
      </c>
      <c r="C316" s="102" t="s">
        <v>1600</v>
      </c>
      <c r="D316" s="103" t="s">
        <v>1601</v>
      </c>
      <c r="E316" s="100">
        <f t="array" ref="E316">SUM(([1]skoly!$C$4:$C$782=$C316)*([1]skoly!N$4:N$782))</f>
        <v>515.9</v>
      </c>
      <c r="F316" s="95">
        <f t="array" ref="F316">SUM(([1]skoly!$C$4:$C$782=$C316)*([1]skoly!O$4:O$782))</f>
        <v>105.5</v>
      </c>
      <c r="G316" s="96">
        <f t="shared" si="8"/>
        <v>621.4</v>
      </c>
      <c r="H316" s="97">
        <f t="array" ref="H316">SUM(([1]skoly!$C$4:$C$782=zriadovatel!C316)*([1]skoly!$U$4:$U$782))</f>
        <v>653098</v>
      </c>
      <c r="I316" s="98">
        <f t="array" ref="I316">SUM(([1]skoly!$C$4:$C$782=zriadovatel!C316)*([1]skoly!$X$4:$X$782))</f>
        <v>396430</v>
      </c>
      <c r="J316" s="99">
        <f t="shared" si="9"/>
        <v>1049528</v>
      </c>
    </row>
    <row r="317" spans="1:10" x14ac:dyDescent="0.25">
      <c r="A317" s="101" t="s">
        <v>672</v>
      </c>
      <c r="B317" s="102" t="s">
        <v>93</v>
      </c>
      <c r="C317" s="102" t="s">
        <v>1633</v>
      </c>
      <c r="D317" s="103" t="s">
        <v>1634</v>
      </c>
      <c r="E317" s="100">
        <f t="array" ref="E317">SUM(([1]skoly!$C$4:$C$782=$C317)*([1]skoly!N$4:N$782))</f>
        <v>1200.5999999999999</v>
      </c>
      <c r="F317" s="95">
        <f t="array" ref="F317">SUM(([1]skoly!$C$4:$C$782=$C317)*([1]skoly!O$4:O$782))</f>
        <v>23.6</v>
      </c>
      <c r="G317" s="96">
        <f t="shared" si="8"/>
        <v>1224.1999999999998</v>
      </c>
      <c r="H317" s="97">
        <f t="array" ref="H317">SUM(([1]skoly!$C$4:$C$782=zriadovatel!C317)*([1]skoly!$U$4:$U$782))</f>
        <v>1400581</v>
      </c>
      <c r="I317" s="98">
        <f t="array" ref="I317">SUM(([1]skoly!$C$4:$C$782=zriadovatel!C317)*([1]skoly!$X$4:$X$782))</f>
        <v>0</v>
      </c>
      <c r="J317" s="99">
        <f t="shared" si="9"/>
        <v>1400581</v>
      </c>
    </row>
    <row r="318" spans="1:10" x14ac:dyDescent="0.25">
      <c r="A318" s="101" t="s">
        <v>672</v>
      </c>
      <c r="B318" s="102" t="s">
        <v>180</v>
      </c>
      <c r="C318" s="102" t="s">
        <v>1670</v>
      </c>
      <c r="D318" s="103" t="s">
        <v>1671</v>
      </c>
      <c r="E318" s="100">
        <f t="array" ref="E318">SUM(([1]skoly!$C$4:$C$782=$C318)*([1]skoly!N$4:N$782))</f>
        <v>66.5</v>
      </c>
      <c r="F318" s="95">
        <f t="array" ref="F318">SUM(([1]skoly!$C$4:$C$782=$C318)*([1]skoly!O$4:O$782))</f>
        <v>1</v>
      </c>
      <c r="G318" s="96">
        <f t="shared" si="8"/>
        <v>67.5</v>
      </c>
      <c r="H318" s="97">
        <f t="array" ref="H318">SUM(([1]skoly!$C$4:$C$782=zriadovatel!C318)*([1]skoly!$U$4:$U$782))</f>
        <v>77225</v>
      </c>
      <c r="I318" s="98">
        <f t="array" ref="I318">SUM(([1]skoly!$C$4:$C$782=zriadovatel!C318)*([1]skoly!$X$4:$X$782))</f>
        <v>0</v>
      </c>
      <c r="J318" s="99">
        <f t="shared" si="9"/>
        <v>77225</v>
      </c>
    </row>
    <row r="319" spans="1:10" x14ac:dyDescent="0.25">
      <c r="A319" s="101" t="s">
        <v>672</v>
      </c>
      <c r="B319" s="102" t="s">
        <v>180</v>
      </c>
      <c r="C319" s="102" t="s">
        <v>1678</v>
      </c>
      <c r="D319" s="103" t="s">
        <v>1679</v>
      </c>
      <c r="E319" s="100">
        <f t="array" ref="E319">SUM(([1]skoly!$C$4:$C$782=$C319)*([1]skoly!N$4:N$782))</f>
        <v>2005.3</v>
      </c>
      <c r="F319" s="95">
        <f t="array" ref="F319">SUM(([1]skoly!$C$4:$C$782=$C319)*([1]skoly!O$4:O$782))</f>
        <v>46.900000000000006</v>
      </c>
      <c r="G319" s="96">
        <f t="shared" si="8"/>
        <v>2052.1999999999998</v>
      </c>
      <c r="H319" s="97">
        <f t="array" ref="H319">SUM(([1]skoly!$C$4:$C$782=zriadovatel!C319)*([1]skoly!$U$4:$U$782))</f>
        <v>2347882</v>
      </c>
      <c r="I319" s="98">
        <f t="array" ref="I319">SUM(([1]skoly!$C$4:$C$782=zriadovatel!C319)*([1]skoly!$X$4:$X$782))</f>
        <v>0</v>
      </c>
      <c r="J319" s="99">
        <f t="shared" si="9"/>
        <v>2347882</v>
      </c>
    </row>
    <row r="320" spans="1:10" x14ac:dyDescent="0.25">
      <c r="A320" s="101" t="s">
        <v>672</v>
      </c>
      <c r="B320" s="102" t="s">
        <v>668</v>
      </c>
      <c r="C320" s="102" t="s">
        <v>1739</v>
      </c>
      <c r="D320" s="103" t="s">
        <v>1740</v>
      </c>
      <c r="E320" s="100">
        <f t="array" ref="E320">SUM(([1]skoly!$C$4:$C$782=$C320)*([1]skoly!N$4:N$782))</f>
        <v>208.70000000000002</v>
      </c>
      <c r="F320" s="95">
        <f t="array" ref="F320">SUM(([1]skoly!$C$4:$C$782=$C320)*([1]skoly!O$4:O$782))</f>
        <v>2.2999999999999998</v>
      </c>
      <c r="G320" s="96">
        <f t="shared" si="8"/>
        <v>211.00000000000003</v>
      </c>
      <c r="H320" s="97">
        <f t="array" ref="H320">SUM(([1]skoly!$C$4:$C$782=zriadovatel!C320)*([1]skoly!$U$4:$U$782))</f>
        <v>241401</v>
      </c>
      <c r="I320" s="98">
        <f t="array" ref="I320">SUM(([1]skoly!$C$4:$C$782=zriadovatel!C320)*([1]skoly!$X$4:$X$782))</f>
        <v>0</v>
      </c>
      <c r="J320" s="99">
        <f t="shared" si="9"/>
        <v>241401</v>
      </c>
    </row>
    <row r="321" spans="1:10" x14ac:dyDescent="0.25">
      <c r="A321" s="101" t="s">
        <v>672</v>
      </c>
      <c r="B321" s="102" t="s">
        <v>668</v>
      </c>
      <c r="C321" s="102" t="s">
        <v>1752</v>
      </c>
      <c r="D321" s="103" t="s">
        <v>1753</v>
      </c>
      <c r="E321" s="100">
        <f t="array" ref="E321">SUM(([1]skoly!$C$4:$C$782=$C321)*([1]skoly!N$4:N$782))</f>
        <v>45.7</v>
      </c>
      <c r="F321" s="95">
        <f t="array" ref="F321">SUM(([1]skoly!$C$4:$C$782=$C321)*([1]skoly!O$4:O$782))</f>
        <v>0.8</v>
      </c>
      <c r="G321" s="96">
        <f t="shared" si="8"/>
        <v>46.5</v>
      </c>
      <c r="H321" s="97">
        <f t="array" ref="H321">SUM(([1]skoly!$C$4:$C$782=zriadovatel!C321)*([1]skoly!$U$4:$U$782))</f>
        <v>53200</v>
      </c>
      <c r="I321" s="98">
        <f t="array" ref="I321">SUM(([1]skoly!$C$4:$C$782=zriadovatel!C321)*([1]skoly!$X$4:$X$782))</f>
        <v>0</v>
      </c>
      <c r="J321" s="99">
        <f t="shared" si="9"/>
        <v>53200</v>
      </c>
    </row>
    <row r="322" spans="1:10" x14ac:dyDescent="0.25">
      <c r="A322" s="101" t="s">
        <v>672</v>
      </c>
      <c r="B322" s="102" t="s">
        <v>668</v>
      </c>
      <c r="C322" s="102" t="s">
        <v>1758</v>
      </c>
      <c r="D322" s="103" t="s">
        <v>1759</v>
      </c>
      <c r="E322" s="100">
        <f t="array" ref="E322">SUM(([1]skoly!$C$4:$C$782=$C322)*([1]skoly!N$4:N$782))</f>
        <v>5</v>
      </c>
      <c r="F322" s="95">
        <f t="array" ref="F322">SUM(([1]skoly!$C$4:$C$782=$C322)*([1]skoly!O$4:O$782))</f>
        <v>0</v>
      </c>
      <c r="G322" s="96">
        <f t="shared" si="8"/>
        <v>5</v>
      </c>
      <c r="H322" s="97">
        <f t="array" ref="H322">SUM(([1]skoly!$C$4:$C$782=zriadovatel!C322)*([1]skoly!$U$4:$U$782))</f>
        <v>5720</v>
      </c>
      <c r="I322" s="98">
        <f t="array" ref="I322">SUM(([1]skoly!$C$4:$C$782=zriadovatel!C322)*([1]skoly!$X$4:$X$782))</f>
        <v>0</v>
      </c>
      <c r="J322" s="99">
        <f t="shared" si="9"/>
        <v>5720</v>
      </c>
    </row>
    <row r="323" spans="1:10" x14ac:dyDescent="0.25">
      <c r="A323" s="101" t="s">
        <v>672</v>
      </c>
      <c r="B323" s="102" t="s">
        <v>668</v>
      </c>
      <c r="C323" s="102" t="s">
        <v>1762</v>
      </c>
      <c r="D323" s="103" t="s">
        <v>1763</v>
      </c>
      <c r="E323" s="100">
        <f t="array" ref="E323">SUM(([1]skoly!$C$4:$C$782=$C323)*([1]skoly!N$4:N$782))</f>
        <v>17</v>
      </c>
      <c r="F323" s="95">
        <f t="array" ref="F323">SUM(([1]skoly!$C$4:$C$782=$C323)*([1]skoly!O$4:O$782))</f>
        <v>1</v>
      </c>
      <c r="G323" s="96">
        <f t="shared" si="8"/>
        <v>18</v>
      </c>
      <c r="H323" s="97">
        <f t="array" ref="H323">SUM(([1]skoly!$C$4:$C$782=zriadovatel!C323)*([1]skoly!$U$4:$U$782))</f>
        <v>20593</v>
      </c>
      <c r="I323" s="98">
        <f t="array" ref="I323">SUM(([1]skoly!$C$4:$C$782=zriadovatel!C323)*([1]skoly!$X$4:$X$782))</f>
        <v>0</v>
      </c>
      <c r="J323" s="99">
        <f t="shared" si="9"/>
        <v>20593</v>
      </c>
    </row>
    <row r="324" spans="1:10" x14ac:dyDescent="0.25">
      <c r="A324" s="101" t="s">
        <v>672</v>
      </c>
      <c r="B324" s="102" t="s">
        <v>668</v>
      </c>
      <c r="C324" s="102" t="s">
        <v>1766</v>
      </c>
      <c r="D324" s="103" t="s">
        <v>1767</v>
      </c>
      <c r="E324" s="100">
        <f t="array" ref="E324">SUM(([1]skoly!$C$4:$C$782=$C324)*([1]skoly!N$4:N$782))</f>
        <v>12</v>
      </c>
      <c r="F324" s="95">
        <f t="array" ref="F324">SUM(([1]skoly!$C$4:$C$782=$C324)*([1]skoly!O$4:O$782))</f>
        <v>0</v>
      </c>
      <c r="G324" s="96">
        <f t="shared" si="8"/>
        <v>12</v>
      </c>
      <c r="H324" s="97">
        <f t="array" ref="H324">SUM(([1]skoly!$C$4:$C$782=zriadovatel!C324)*([1]skoly!$U$4:$U$782))</f>
        <v>13729</v>
      </c>
      <c r="I324" s="98">
        <f t="array" ref="I324">SUM(([1]skoly!$C$4:$C$782=zriadovatel!C324)*([1]skoly!$X$4:$X$782))</f>
        <v>0</v>
      </c>
      <c r="J324" s="99">
        <f t="shared" si="9"/>
        <v>13729</v>
      </c>
    </row>
    <row r="325" spans="1:10" x14ac:dyDescent="0.25">
      <c r="A325" s="101" t="s">
        <v>672</v>
      </c>
      <c r="B325" s="102" t="s">
        <v>668</v>
      </c>
      <c r="C325" s="102" t="s">
        <v>1770</v>
      </c>
      <c r="D325" s="103" t="s">
        <v>1771</v>
      </c>
      <c r="E325" s="100">
        <f t="array" ref="E325">SUM(([1]skoly!$C$4:$C$782=$C325)*([1]skoly!N$4:N$782))</f>
        <v>4</v>
      </c>
      <c r="F325" s="95">
        <f t="array" ref="F325">SUM(([1]skoly!$C$4:$C$782=$C325)*([1]skoly!O$4:O$782))</f>
        <v>0</v>
      </c>
      <c r="G325" s="96">
        <f t="shared" ref="G325:G374" si="10">E325+F325</f>
        <v>4</v>
      </c>
      <c r="H325" s="97">
        <f t="array" ref="H325">SUM(([1]skoly!$C$4:$C$782=zriadovatel!C325)*([1]skoly!$U$4:$U$782))</f>
        <v>4576</v>
      </c>
      <c r="I325" s="98">
        <f t="array" ref="I325">SUM(([1]skoly!$C$4:$C$782=zriadovatel!C325)*([1]skoly!$X$4:$X$782))</f>
        <v>0</v>
      </c>
      <c r="J325" s="99">
        <f t="shared" si="9"/>
        <v>4576</v>
      </c>
    </row>
    <row r="326" spans="1:10" x14ac:dyDescent="0.25">
      <c r="A326" s="101" t="s">
        <v>672</v>
      </c>
      <c r="B326" s="102" t="s">
        <v>751</v>
      </c>
      <c r="C326" s="102" t="s">
        <v>1774</v>
      </c>
      <c r="D326" s="103" t="s">
        <v>1775</v>
      </c>
      <c r="E326" s="100">
        <f t="array" ref="E326">SUM(([1]skoly!$C$4:$C$782=$C326)*([1]skoly!N$4:N$782))</f>
        <v>6</v>
      </c>
      <c r="F326" s="95">
        <f t="array" ref="F326">SUM(([1]skoly!$C$4:$C$782=$C326)*([1]skoly!O$4:O$782))</f>
        <v>0</v>
      </c>
      <c r="G326" s="96">
        <f t="shared" si="10"/>
        <v>6</v>
      </c>
      <c r="H326" s="97">
        <f t="array" ref="H326">SUM(([1]skoly!$C$4:$C$782=zriadovatel!C326)*([1]skoly!$U$4:$U$782))</f>
        <v>6864</v>
      </c>
      <c r="I326" s="98">
        <f t="array" ref="I326">SUM(([1]skoly!$C$4:$C$782=zriadovatel!C326)*([1]skoly!$X$4:$X$782))</f>
        <v>0</v>
      </c>
      <c r="J326" s="99">
        <f t="shared" ref="J326:J374" si="11">H326+I326</f>
        <v>6864</v>
      </c>
    </row>
    <row r="327" spans="1:10" x14ac:dyDescent="0.25">
      <c r="A327" s="101" t="s">
        <v>672</v>
      </c>
      <c r="B327" s="102" t="s">
        <v>751</v>
      </c>
      <c r="C327" s="102" t="s">
        <v>1777</v>
      </c>
      <c r="D327" s="103" t="s">
        <v>1778</v>
      </c>
      <c r="E327" s="100">
        <f t="array" ref="E327">SUM(([1]skoly!$C$4:$C$782=$C327)*([1]skoly!N$4:N$782))</f>
        <v>15.1</v>
      </c>
      <c r="F327" s="95">
        <f t="array" ref="F327">SUM(([1]skoly!$C$4:$C$782=$C327)*([1]skoly!O$4:O$782))</f>
        <v>1</v>
      </c>
      <c r="G327" s="96">
        <f t="shared" si="10"/>
        <v>16.100000000000001</v>
      </c>
      <c r="H327" s="97">
        <f t="array" ref="H327">SUM(([1]skoly!$C$4:$C$782=zriadovatel!C327)*([1]skoly!$U$4:$U$782))</f>
        <v>18420</v>
      </c>
      <c r="I327" s="98">
        <f t="array" ref="I327">SUM(([1]skoly!$C$4:$C$782=zriadovatel!C327)*([1]skoly!$X$4:$X$782))</f>
        <v>0</v>
      </c>
      <c r="J327" s="99">
        <f t="shared" si="11"/>
        <v>18420</v>
      </c>
    </row>
    <row r="328" spans="1:10" x14ac:dyDescent="0.25">
      <c r="A328" s="101" t="s">
        <v>672</v>
      </c>
      <c r="B328" s="102" t="s">
        <v>751</v>
      </c>
      <c r="C328" s="102" t="s">
        <v>1780</v>
      </c>
      <c r="D328" s="103" t="s">
        <v>1781</v>
      </c>
      <c r="E328" s="100">
        <f t="array" ref="E328">SUM(([1]skoly!$C$4:$C$782=$C328)*([1]skoly!N$4:N$782))</f>
        <v>13.1</v>
      </c>
      <c r="F328" s="95">
        <f t="array" ref="F328">SUM(([1]skoly!$C$4:$C$782=$C328)*([1]skoly!O$4:O$782))</f>
        <v>1.5</v>
      </c>
      <c r="G328" s="96">
        <f t="shared" si="10"/>
        <v>14.6</v>
      </c>
      <c r="H328" s="97">
        <f t="array" ref="H328">SUM(([1]skoly!$C$4:$C$782=zriadovatel!C328)*([1]skoly!$U$4:$U$782))</f>
        <v>16704</v>
      </c>
      <c r="I328" s="98">
        <f t="array" ref="I328">SUM(([1]skoly!$C$4:$C$782=zriadovatel!C328)*([1]skoly!$X$4:$X$782))</f>
        <v>0</v>
      </c>
      <c r="J328" s="99">
        <f t="shared" si="11"/>
        <v>16704</v>
      </c>
    </row>
    <row r="329" spans="1:10" x14ac:dyDescent="0.25">
      <c r="A329" s="101" t="s">
        <v>672</v>
      </c>
      <c r="B329" s="102" t="s">
        <v>751</v>
      </c>
      <c r="C329" s="102" t="s">
        <v>1783</v>
      </c>
      <c r="D329" s="103" t="s">
        <v>1784</v>
      </c>
      <c r="E329" s="100">
        <f t="array" ref="E329">SUM(([1]skoly!$C$4:$C$782=$C329)*([1]skoly!N$4:N$782))</f>
        <v>4</v>
      </c>
      <c r="F329" s="95">
        <f t="array" ref="F329">SUM(([1]skoly!$C$4:$C$782=$C329)*([1]skoly!O$4:O$782))</f>
        <v>0</v>
      </c>
      <c r="G329" s="96">
        <f t="shared" si="10"/>
        <v>4</v>
      </c>
      <c r="H329" s="97">
        <f t="array" ref="H329">SUM(([1]skoly!$C$4:$C$782=zriadovatel!C329)*([1]skoly!$U$4:$U$782))</f>
        <v>4576</v>
      </c>
      <c r="I329" s="98">
        <f t="array" ref="I329">SUM(([1]skoly!$C$4:$C$782=zriadovatel!C329)*([1]skoly!$X$4:$X$782))</f>
        <v>0</v>
      </c>
      <c r="J329" s="99">
        <f t="shared" si="11"/>
        <v>4576</v>
      </c>
    </row>
    <row r="330" spans="1:10" x14ac:dyDescent="0.25">
      <c r="A330" s="101" t="s">
        <v>672</v>
      </c>
      <c r="B330" s="102" t="s">
        <v>751</v>
      </c>
      <c r="C330" s="102" t="s">
        <v>1788</v>
      </c>
      <c r="D330" s="103" t="s">
        <v>1789</v>
      </c>
      <c r="E330" s="100">
        <f t="array" ref="E330">SUM(([1]skoly!$C$4:$C$782=$C330)*([1]skoly!N$4:N$782))</f>
        <v>3.4</v>
      </c>
      <c r="F330" s="95">
        <f t="array" ref="F330">SUM(([1]skoly!$C$4:$C$782=$C330)*([1]skoly!O$4:O$782))</f>
        <v>0</v>
      </c>
      <c r="G330" s="96">
        <f t="shared" si="10"/>
        <v>3.4</v>
      </c>
      <c r="H330" s="97">
        <f t="array" ref="H330">SUM(([1]skoly!$C$4:$C$782=zriadovatel!C330)*([1]skoly!$U$4:$U$782))</f>
        <v>3890</v>
      </c>
      <c r="I330" s="98">
        <f t="array" ref="I330">SUM(([1]skoly!$C$4:$C$782=zriadovatel!C330)*([1]skoly!$X$4:$X$782))</f>
        <v>0</v>
      </c>
      <c r="J330" s="99">
        <f t="shared" si="11"/>
        <v>3890</v>
      </c>
    </row>
    <row r="331" spans="1:10" x14ac:dyDescent="0.25">
      <c r="A331" s="101" t="s">
        <v>672</v>
      </c>
      <c r="B331" s="102" t="s">
        <v>751</v>
      </c>
      <c r="C331" s="102" t="s">
        <v>1791</v>
      </c>
      <c r="D331" s="103" t="s">
        <v>1792</v>
      </c>
      <c r="E331" s="100">
        <f t="array" ref="E331">SUM(([1]skoly!$C$4:$C$782=$C331)*([1]skoly!N$4:N$782))</f>
        <v>2</v>
      </c>
      <c r="F331" s="95">
        <f t="array" ref="F331">SUM(([1]skoly!$C$4:$C$782=$C331)*([1]skoly!O$4:O$782))</f>
        <v>0.4</v>
      </c>
      <c r="G331" s="96">
        <f t="shared" si="10"/>
        <v>2.4</v>
      </c>
      <c r="H331" s="97">
        <f t="array" ref="H331">SUM(([1]skoly!$C$4:$C$782=zriadovatel!C331)*([1]skoly!$U$4:$U$782))</f>
        <v>2746</v>
      </c>
      <c r="I331" s="98">
        <f t="array" ref="I331">SUM(([1]skoly!$C$4:$C$782=zriadovatel!C331)*([1]skoly!$X$4:$X$782))</f>
        <v>0</v>
      </c>
      <c r="J331" s="99">
        <f t="shared" si="11"/>
        <v>2746</v>
      </c>
    </row>
    <row r="332" spans="1:10" x14ac:dyDescent="0.25">
      <c r="A332" s="101" t="s">
        <v>672</v>
      </c>
      <c r="B332" s="102" t="s">
        <v>751</v>
      </c>
      <c r="C332" s="102" t="s">
        <v>1795</v>
      </c>
      <c r="D332" s="103" t="s">
        <v>1796</v>
      </c>
      <c r="E332" s="100">
        <f t="array" ref="E332">SUM(([1]skoly!$C$4:$C$782=$C332)*([1]skoly!N$4:N$782))</f>
        <v>5</v>
      </c>
      <c r="F332" s="95">
        <f t="array" ref="F332">SUM(([1]skoly!$C$4:$C$782=$C332)*([1]skoly!O$4:O$782))</f>
        <v>0</v>
      </c>
      <c r="G332" s="96">
        <f t="shared" si="10"/>
        <v>5</v>
      </c>
      <c r="H332" s="97">
        <f t="array" ref="H332">SUM(([1]skoly!$C$4:$C$782=zriadovatel!C332)*([1]skoly!$U$4:$U$782))</f>
        <v>5720</v>
      </c>
      <c r="I332" s="98">
        <f t="array" ref="I332">SUM(([1]skoly!$C$4:$C$782=zriadovatel!C332)*([1]skoly!$X$4:$X$782))</f>
        <v>0</v>
      </c>
      <c r="J332" s="99">
        <f t="shared" si="11"/>
        <v>5720</v>
      </c>
    </row>
    <row r="333" spans="1:10" x14ac:dyDescent="0.25">
      <c r="A333" s="101" t="s">
        <v>672</v>
      </c>
      <c r="B333" s="102" t="s">
        <v>751</v>
      </c>
      <c r="C333" s="102" t="s">
        <v>1798</v>
      </c>
      <c r="D333" s="103" t="s">
        <v>1799</v>
      </c>
      <c r="E333" s="100">
        <f t="array" ref="E333">SUM(([1]skoly!$C$4:$C$782=$C333)*([1]skoly!N$4:N$782))</f>
        <v>5</v>
      </c>
      <c r="F333" s="95">
        <f t="array" ref="F333">SUM(([1]skoly!$C$4:$C$782=$C333)*([1]skoly!O$4:O$782))</f>
        <v>0</v>
      </c>
      <c r="G333" s="96">
        <f t="shared" si="10"/>
        <v>5</v>
      </c>
      <c r="H333" s="97">
        <f t="array" ref="H333">SUM(([1]skoly!$C$4:$C$782=zriadovatel!C333)*([1]skoly!$U$4:$U$782))</f>
        <v>5720</v>
      </c>
      <c r="I333" s="98">
        <f t="array" ref="I333">SUM(([1]skoly!$C$4:$C$782=zriadovatel!C333)*([1]skoly!$X$4:$X$782))</f>
        <v>0</v>
      </c>
      <c r="J333" s="99">
        <f t="shared" si="11"/>
        <v>5720</v>
      </c>
    </row>
    <row r="334" spans="1:10" x14ac:dyDescent="0.25">
      <c r="A334" s="101" t="s">
        <v>672</v>
      </c>
      <c r="B334" s="102" t="s">
        <v>751</v>
      </c>
      <c r="C334" s="102" t="s">
        <v>1801</v>
      </c>
      <c r="D334" s="103" t="s">
        <v>1802</v>
      </c>
      <c r="E334" s="100">
        <f t="array" ref="E334">SUM(([1]skoly!$C$4:$C$782=$C334)*([1]skoly!N$4:N$782))</f>
        <v>8.3000000000000007</v>
      </c>
      <c r="F334" s="95">
        <f t="array" ref="F334">SUM(([1]skoly!$C$4:$C$782=$C334)*([1]skoly!O$4:O$782))</f>
        <v>0</v>
      </c>
      <c r="G334" s="96">
        <f t="shared" si="10"/>
        <v>8.3000000000000007</v>
      </c>
      <c r="H334" s="97">
        <f t="array" ref="H334">SUM(([1]skoly!$C$4:$C$782=zriadovatel!C334)*([1]skoly!$U$4:$U$782))</f>
        <v>9496</v>
      </c>
      <c r="I334" s="98">
        <f t="array" ref="I334">SUM(([1]skoly!$C$4:$C$782=zriadovatel!C334)*([1]skoly!$X$4:$X$782))</f>
        <v>0</v>
      </c>
      <c r="J334" s="99">
        <f t="shared" si="11"/>
        <v>9496</v>
      </c>
    </row>
    <row r="335" spans="1:10" x14ac:dyDescent="0.25">
      <c r="A335" s="101" t="s">
        <v>672</v>
      </c>
      <c r="B335" s="102" t="s">
        <v>751</v>
      </c>
      <c r="C335" s="102" t="s">
        <v>1803</v>
      </c>
      <c r="D335" s="103" t="s">
        <v>1804</v>
      </c>
      <c r="E335" s="100">
        <f t="array" ref="E335">SUM(([1]skoly!$C$4:$C$782=$C335)*([1]skoly!N$4:N$782))</f>
        <v>27.1</v>
      </c>
      <c r="F335" s="95">
        <f t="array" ref="F335">SUM(([1]skoly!$C$4:$C$782=$C335)*([1]skoly!O$4:O$782))</f>
        <v>0</v>
      </c>
      <c r="G335" s="96">
        <f t="shared" si="10"/>
        <v>27.1</v>
      </c>
      <c r="H335" s="97">
        <f t="array" ref="H335">SUM(([1]skoly!$C$4:$C$782=zriadovatel!C335)*([1]skoly!$U$4:$U$782))</f>
        <v>31005</v>
      </c>
      <c r="I335" s="98">
        <f t="array" ref="I335">SUM(([1]skoly!$C$4:$C$782=zriadovatel!C335)*([1]skoly!$X$4:$X$782))</f>
        <v>0</v>
      </c>
      <c r="J335" s="99">
        <f t="shared" si="11"/>
        <v>31005</v>
      </c>
    </row>
    <row r="336" spans="1:10" x14ac:dyDescent="0.25">
      <c r="A336" s="101" t="s">
        <v>672</v>
      </c>
      <c r="B336" s="102" t="s">
        <v>751</v>
      </c>
      <c r="C336" s="102" t="s">
        <v>1805</v>
      </c>
      <c r="D336" s="103" t="s">
        <v>1806</v>
      </c>
      <c r="E336" s="100">
        <f t="array" ref="E336">SUM(([1]skoly!$C$4:$C$782=$C336)*([1]skoly!N$4:N$782))</f>
        <v>20.7</v>
      </c>
      <c r="F336" s="95">
        <f t="array" ref="F336">SUM(([1]skoly!$C$4:$C$782=$C336)*([1]skoly!O$4:O$782))</f>
        <v>0.3</v>
      </c>
      <c r="G336" s="96">
        <f t="shared" si="10"/>
        <v>21</v>
      </c>
      <c r="H336" s="97">
        <f t="array" ref="H336">SUM(([1]skoly!$C$4:$C$782=zriadovatel!C336)*([1]skoly!$U$4:$U$782))</f>
        <v>24026</v>
      </c>
      <c r="I336" s="98">
        <f t="array" ref="I336">SUM(([1]skoly!$C$4:$C$782=zriadovatel!C336)*([1]skoly!$X$4:$X$782))</f>
        <v>0</v>
      </c>
      <c r="J336" s="99">
        <f t="shared" si="11"/>
        <v>24026</v>
      </c>
    </row>
    <row r="337" spans="1:10" x14ac:dyDescent="0.25">
      <c r="A337" s="101" t="s">
        <v>672</v>
      </c>
      <c r="B337" s="102" t="s">
        <v>751</v>
      </c>
      <c r="C337" s="102" t="s">
        <v>1809</v>
      </c>
      <c r="D337" s="103" t="s">
        <v>1810</v>
      </c>
      <c r="E337" s="100">
        <f t="array" ref="E337">SUM(([1]skoly!$C$4:$C$782=$C337)*([1]skoly!N$4:N$782))</f>
        <v>2.6</v>
      </c>
      <c r="F337" s="95">
        <f t="array" ref="F337">SUM(([1]skoly!$C$4:$C$782=$C337)*([1]skoly!O$4:O$782))</f>
        <v>0</v>
      </c>
      <c r="G337" s="96">
        <f t="shared" si="10"/>
        <v>2.6</v>
      </c>
      <c r="H337" s="97">
        <f t="array" ref="H337">SUM(([1]skoly!$C$4:$C$782=zriadovatel!C337)*([1]skoly!$U$4:$U$782))</f>
        <v>2975</v>
      </c>
      <c r="I337" s="98">
        <f t="array" ref="I337">SUM(([1]skoly!$C$4:$C$782=zriadovatel!C337)*([1]skoly!$X$4:$X$782))</f>
        <v>0</v>
      </c>
      <c r="J337" s="99">
        <f t="shared" si="11"/>
        <v>2975</v>
      </c>
    </row>
    <row r="338" spans="1:10" x14ac:dyDescent="0.25">
      <c r="A338" s="101" t="s">
        <v>672</v>
      </c>
      <c r="B338" s="102" t="s">
        <v>751</v>
      </c>
      <c r="C338" s="102" t="s">
        <v>1813</v>
      </c>
      <c r="D338" s="103" t="s">
        <v>1814</v>
      </c>
      <c r="E338" s="100">
        <f t="array" ref="E338">SUM(([1]skoly!$C$4:$C$782=$C338)*([1]skoly!N$4:N$782))</f>
        <v>3.5</v>
      </c>
      <c r="F338" s="95">
        <f t="array" ref="F338">SUM(([1]skoly!$C$4:$C$782=$C338)*([1]skoly!O$4:O$782))</f>
        <v>0</v>
      </c>
      <c r="G338" s="96">
        <f t="shared" si="10"/>
        <v>3.5</v>
      </c>
      <c r="H338" s="97">
        <f t="array" ref="H338">SUM(([1]skoly!$C$4:$C$782=zriadovatel!C338)*([1]skoly!$U$4:$U$782))</f>
        <v>4004</v>
      </c>
      <c r="I338" s="98">
        <f t="array" ref="I338">SUM(([1]skoly!$C$4:$C$782=zriadovatel!C338)*([1]skoly!$X$4:$X$782))</f>
        <v>0</v>
      </c>
      <c r="J338" s="99">
        <f t="shared" si="11"/>
        <v>4004</v>
      </c>
    </row>
    <row r="339" spans="1:10" x14ac:dyDescent="0.25">
      <c r="A339" s="101" t="s">
        <v>672</v>
      </c>
      <c r="B339" s="102" t="s">
        <v>751</v>
      </c>
      <c r="C339" s="102" t="s">
        <v>1815</v>
      </c>
      <c r="D339" s="103" t="s">
        <v>1816</v>
      </c>
      <c r="E339" s="100">
        <f t="array" ref="E339">SUM(([1]skoly!$C$4:$C$782=$C339)*([1]skoly!N$4:N$782))</f>
        <v>2.2000000000000002</v>
      </c>
      <c r="F339" s="95">
        <f t="array" ref="F339">SUM(([1]skoly!$C$4:$C$782=$C339)*([1]skoly!O$4:O$782))</f>
        <v>0</v>
      </c>
      <c r="G339" s="96">
        <f t="shared" si="10"/>
        <v>2.2000000000000002</v>
      </c>
      <c r="H339" s="97">
        <f t="array" ref="H339">SUM(([1]skoly!$C$4:$C$782=zriadovatel!C339)*([1]skoly!$U$4:$U$782))</f>
        <v>2517</v>
      </c>
      <c r="I339" s="98">
        <f t="array" ref="I339">SUM(([1]skoly!$C$4:$C$782=zriadovatel!C339)*([1]skoly!$X$4:$X$782))</f>
        <v>0</v>
      </c>
      <c r="J339" s="99">
        <f t="shared" si="11"/>
        <v>2517</v>
      </c>
    </row>
    <row r="340" spans="1:10" x14ac:dyDescent="0.25">
      <c r="A340" s="101" t="s">
        <v>672</v>
      </c>
      <c r="B340" s="102" t="s">
        <v>751</v>
      </c>
      <c r="C340" s="102" t="s">
        <v>1819</v>
      </c>
      <c r="D340" s="103" t="s">
        <v>1820</v>
      </c>
      <c r="E340" s="100">
        <f t="array" ref="E340">SUM(([1]skoly!$C$4:$C$782=$C340)*([1]skoly!N$4:N$782))</f>
        <v>0</v>
      </c>
      <c r="F340" s="95">
        <f t="array" ref="F340">SUM(([1]skoly!$C$4:$C$782=$C340)*([1]skoly!O$4:O$782))</f>
        <v>5</v>
      </c>
      <c r="G340" s="96">
        <f t="shared" si="10"/>
        <v>5</v>
      </c>
      <c r="H340" s="97">
        <f t="array" ref="H340">SUM(([1]skoly!$C$4:$C$782=zriadovatel!C340)*([1]skoly!$U$4:$U$782))</f>
        <v>5720</v>
      </c>
      <c r="I340" s="98">
        <f t="array" ref="I340">SUM(([1]skoly!$C$4:$C$782=zriadovatel!C340)*([1]skoly!$X$4:$X$782))</f>
        <v>0</v>
      </c>
      <c r="J340" s="99">
        <f t="shared" si="11"/>
        <v>5720</v>
      </c>
    </row>
    <row r="341" spans="1:10" x14ac:dyDescent="0.25">
      <c r="A341" s="101" t="s">
        <v>672</v>
      </c>
      <c r="B341" s="102" t="s">
        <v>751</v>
      </c>
      <c r="C341" s="102" t="s">
        <v>1822</v>
      </c>
      <c r="D341" s="103" t="s">
        <v>1823</v>
      </c>
      <c r="E341" s="100">
        <f t="array" ref="E341">SUM(([1]skoly!$C$4:$C$782=$C341)*([1]skoly!N$4:N$782))</f>
        <v>57.6</v>
      </c>
      <c r="F341" s="95">
        <f t="array" ref="F341">SUM(([1]skoly!$C$4:$C$782=$C341)*([1]skoly!O$4:O$782))</f>
        <v>1.1000000000000001</v>
      </c>
      <c r="G341" s="96">
        <f t="shared" si="10"/>
        <v>58.7</v>
      </c>
      <c r="H341" s="97">
        <f t="array" ref="H341">SUM(([1]skoly!$C$4:$C$782=zriadovatel!C341)*([1]skoly!$U$4:$U$782))</f>
        <v>67158</v>
      </c>
      <c r="I341" s="98">
        <f t="array" ref="I341">SUM(([1]skoly!$C$4:$C$782=zriadovatel!C341)*([1]skoly!$X$4:$X$782))</f>
        <v>0</v>
      </c>
      <c r="J341" s="99">
        <f t="shared" si="11"/>
        <v>67158</v>
      </c>
    </row>
    <row r="342" spans="1:10" x14ac:dyDescent="0.25">
      <c r="A342" s="101" t="s">
        <v>672</v>
      </c>
      <c r="B342" s="102" t="s">
        <v>751</v>
      </c>
      <c r="C342" s="102" t="s">
        <v>1825</v>
      </c>
      <c r="D342" s="103" t="s">
        <v>1826</v>
      </c>
      <c r="E342" s="100">
        <f t="array" ref="E342">SUM(([1]skoly!$C$4:$C$782=$C342)*([1]skoly!N$4:N$782))</f>
        <v>18.899999999999999</v>
      </c>
      <c r="F342" s="95">
        <f t="array" ref="F342">SUM(([1]skoly!$C$4:$C$782=$C342)*([1]skoly!O$4:O$782))</f>
        <v>0</v>
      </c>
      <c r="G342" s="96">
        <f t="shared" si="10"/>
        <v>18.899999999999999</v>
      </c>
      <c r="H342" s="97">
        <f t="array" ref="H342">SUM(([1]skoly!$C$4:$C$782=zriadovatel!C342)*([1]skoly!$U$4:$U$782))</f>
        <v>21623</v>
      </c>
      <c r="I342" s="98">
        <f t="array" ref="I342">SUM(([1]skoly!$C$4:$C$782=zriadovatel!C342)*([1]skoly!$X$4:$X$782))</f>
        <v>0</v>
      </c>
      <c r="J342" s="99">
        <f t="shared" si="11"/>
        <v>21623</v>
      </c>
    </row>
    <row r="343" spans="1:10" x14ac:dyDescent="0.25">
      <c r="A343" s="101" t="s">
        <v>672</v>
      </c>
      <c r="B343" s="102" t="s">
        <v>751</v>
      </c>
      <c r="C343" s="102" t="s">
        <v>1829</v>
      </c>
      <c r="D343" s="103" t="s">
        <v>1830</v>
      </c>
      <c r="E343" s="100">
        <f t="array" ref="E343">SUM(([1]skoly!$C$4:$C$782=$C343)*([1]skoly!N$4:N$782))</f>
        <v>22.1</v>
      </c>
      <c r="F343" s="95">
        <f t="array" ref="F343">SUM(([1]skoly!$C$4:$C$782=$C343)*([1]skoly!O$4:O$782))</f>
        <v>0</v>
      </c>
      <c r="G343" s="96">
        <f t="shared" si="10"/>
        <v>22.1</v>
      </c>
      <c r="H343" s="97">
        <f t="array" ref="H343">SUM(([1]skoly!$C$4:$C$782=zriadovatel!C343)*([1]skoly!$U$4:$U$782))</f>
        <v>25285</v>
      </c>
      <c r="I343" s="98">
        <f t="array" ref="I343">SUM(([1]skoly!$C$4:$C$782=zriadovatel!C343)*([1]skoly!$X$4:$X$782))</f>
        <v>0</v>
      </c>
      <c r="J343" s="99">
        <f t="shared" si="11"/>
        <v>25285</v>
      </c>
    </row>
    <row r="344" spans="1:10" x14ac:dyDescent="0.25">
      <c r="A344" s="101" t="s">
        <v>672</v>
      </c>
      <c r="B344" s="102" t="s">
        <v>751</v>
      </c>
      <c r="C344" s="102" t="s">
        <v>1832</v>
      </c>
      <c r="D344" s="103" t="s">
        <v>1833</v>
      </c>
      <c r="E344" s="100">
        <f t="array" ref="E344">SUM(([1]skoly!$C$4:$C$782=$C344)*([1]skoly!N$4:N$782))</f>
        <v>7</v>
      </c>
      <c r="F344" s="95">
        <f t="array" ref="F344">SUM(([1]skoly!$C$4:$C$782=$C344)*([1]skoly!O$4:O$782))</f>
        <v>0</v>
      </c>
      <c r="G344" s="96">
        <f t="shared" si="10"/>
        <v>7</v>
      </c>
      <c r="H344" s="97">
        <f t="array" ref="H344">SUM(([1]skoly!$C$4:$C$782=zriadovatel!C344)*([1]skoly!$U$4:$U$782))</f>
        <v>8009</v>
      </c>
      <c r="I344" s="98">
        <f t="array" ref="I344">SUM(([1]skoly!$C$4:$C$782=zriadovatel!C344)*([1]skoly!$X$4:$X$782))</f>
        <v>0</v>
      </c>
      <c r="J344" s="99">
        <f t="shared" si="11"/>
        <v>8009</v>
      </c>
    </row>
    <row r="345" spans="1:10" x14ac:dyDescent="0.25">
      <c r="A345" s="101" t="s">
        <v>672</v>
      </c>
      <c r="B345" s="102" t="s">
        <v>751</v>
      </c>
      <c r="C345" s="102" t="s">
        <v>1835</v>
      </c>
      <c r="D345" s="103" t="s">
        <v>1836</v>
      </c>
      <c r="E345" s="100">
        <f t="array" ref="E345">SUM(([1]skoly!$C$4:$C$782=$C345)*([1]skoly!N$4:N$782))</f>
        <v>20.6</v>
      </c>
      <c r="F345" s="95">
        <f t="array" ref="F345">SUM(([1]skoly!$C$4:$C$782=$C345)*([1]skoly!O$4:O$782))</f>
        <v>2</v>
      </c>
      <c r="G345" s="96">
        <f t="shared" si="10"/>
        <v>22.6</v>
      </c>
      <c r="H345" s="97">
        <f t="array" ref="H345">SUM(([1]skoly!$C$4:$C$782=zriadovatel!C345)*([1]skoly!$U$4:$U$782))</f>
        <v>25856</v>
      </c>
      <c r="I345" s="98">
        <f t="array" ref="I345">SUM(([1]skoly!$C$4:$C$782=zriadovatel!C345)*([1]skoly!$X$4:$X$782))</f>
        <v>0</v>
      </c>
      <c r="J345" s="99">
        <f t="shared" si="11"/>
        <v>25856</v>
      </c>
    </row>
    <row r="346" spans="1:10" x14ac:dyDescent="0.25">
      <c r="A346" s="101" t="s">
        <v>672</v>
      </c>
      <c r="B346" s="102" t="s">
        <v>751</v>
      </c>
      <c r="C346" s="102" t="s">
        <v>1837</v>
      </c>
      <c r="D346" s="103" t="s">
        <v>1838</v>
      </c>
      <c r="E346" s="100">
        <f t="array" ref="E346">SUM(([1]skoly!$C$4:$C$782=$C346)*([1]skoly!N$4:N$782))</f>
        <v>17</v>
      </c>
      <c r="F346" s="95">
        <f t="array" ref="F346">SUM(([1]skoly!$C$4:$C$782=$C346)*([1]skoly!O$4:O$782))</f>
        <v>0.6</v>
      </c>
      <c r="G346" s="96">
        <f t="shared" si="10"/>
        <v>17.600000000000001</v>
      </c>
      <c r="H346" s="97">
        <f t="array" ref="H346">SUM(([1]skoly!$C$4:$C$782=zriadovatel!C346)*([1]skoly!$U$4:$U$782))</f>
        <v>20136</v>
      </c>
      <c r="I346" s="98">
        <f t="array" ref="I346">SUM(([1]skoly!$C$4:$C$782=zriadovatel!C346)*([1]skoly!$X$4:$X$782))</f>
        <v>0</v>
      </c>
      <c r="J346" s="99">
        <f t="shared" si="11"/>
        <v>20136</v>
      </c>
    </row>
    <row r="347" spans="1:10" x14ac:dyDescent="0.25">
      <c r="A347" s="101" t="s">
        <v>672</v>
      </c>
      <c r="B347" s="102" t="s">
        <v>751</v>
      </c>
      <c r="C347" s="102" t="s">
        <v>1839</v>
      </c>
      <c r="D347" s="103" t="s">
        <v>1840</v>
      </c>
      <c r="E347" s="100">
        <f t="array" ref="E347">SUM(([1]skoly!$C$4:$C$782=$C347)*([1]skoly!N$4:N$782))</f>
        <v>19.7</v>
      </c>
      <c r="F347" s="95">
        <f t="array" ref="F347">SUM(([1]skoly!$C$4:$C$782=$C347)*([1]skoly!O$4:O$782))</f>
        <v>1</v>
      </c>
      <c r="G347" s="96">
        <f t="shared" si="10"/>
        <v>20.7</v>
      </c>
      <c r="H347" s="97">
        <f t="array" ref="H347">SUM(([1]skoly!$C$4:$C$782=zriadovatel!C347)*([1]skoly!$U$4:$U$782))</f>
        <v>23682</v>
      </c>
      <c r="I347" s="98">
        <f t="array" ref="I347">SUM(([1]skoly!$C$4:$C$782=zriadovatel!C347)*([1]skoly!$X$4:$X$782))</f>
        <v>0</v>
      </c>
      <c r="J347" s="99">
        <f t="shared" si="11"/>
        <v>23682</v>
      </c>
    </row>
    <row r="348" spans="1:10" x14ac:dyDescent="0.25">
      <c r="A348" s="101" t="s">
        <v>672</v>
      </c>
      <c r="B348" s="102" t="s">
        <v>751</v>
      </c>
      <c r="C348" s="102" t="s">
        <v>1842</v>
      </c>
      <c r="D348" s="103" t="s">
        <v>1843</v>
      </c>
      <c r="E348" s="100">
        <f t="array" ref="E348">SUM(([1]skoly!$C$4:$C$782=$C348)*([1]skoly!N$4:N$782))</f>
        <v>14.2</v>
      </c>
      <c r="F348" s="95">
        <f t="array" ref="F348">SUM(([1]skoly!$C$4:$C$782=$C348)*([1]skoly!O$4:O$782))</f>
        <v>0.5</v>
      </c>
      <c r="G348" s="96">
        <f t="shared" si="10"/>
        <v>14.7</v>
      </c>
      <c r="H348" s="97">
        <f t="array" ref="H348">SUM(([1]skoly!$C$4:$C$782=zriadovatel!C348)*([1]skoly!$U$4:$U$782))</f>
        <v>16818</v>
      </c>
      <c r="I348" s="98">
        <f t="array" ref="I348">SUM(([1]skoly!$C$4:$C$782=zriadovatel!C348)*([1]skoly!$X$4:$X$782))</f>
        <v>0</v>
      </c>
      <c r="J348" s="99">
        <f t="shared" si="11"/>
        <v>16818</v>
      </c>
    </row>
    <row r="349" spans="1:10" x14ac:dyDescent="0.25">
      <c r="A349" s="101" t="s">
        <v>672</v>
      </c>
      <c r="B349" s="102" t="s">
        <v>751</v>
      </c>
      <c r="C349" s="102" t="s">
        <v>1845</v>
      </c>
      <c r="D349" s="103" t="s">
        <v>1846</v>
      </c>
      <c r="E349" s="100">
        <f t="array" ref="E349">SUM(([1]skoly!$C$4:$C$782=$C349)*([1]skoly!N$4:N$782))</f>
        <v>29.400000000000002</v>
      </c>
      <c r="F349" s="95">
        <f t="array" ref="F349">SUM(([1]skoly!$C$4:$C$782=$C349)*([1]skoly!O$4:O$782))</f>
        <v>1</v>
      </c>
      <c r="G349" s="96">
        <f t="shared" si="10"/>
        <v>30.400000000000002</v>
      </c>
      <c r="H349" s="97">
        <f t="array" ref="H349">SUM(([1]skoly!$C$4:$C$782=zriadovatel!C349)*([1]skoly!$U$4:$U$782))</f>
        <v>34781</v>
      </c>
      <c r="I349" s="98">
        <f t="array" ref="I349">SUM(([1]skoly!$C$4:$C$782=zriadovatel!C349)*([1]skoly!$X$4:$X$782))</f>
        <v>0</v>
      </c>
      <c r="J349" s="99">
        <f t="shared" si="11"/>
        <v>34781</v>
      </c>
    </row>
    <row r="350" spans="1:10" x14ac:dyDescent="0.25">
      <c r="A350" s="101" t="s">
        <v>672</v>
      </c>
      <c r="B350" s="102" t="s">
        <v>751</v>
      </c>
      <c r="C350" s="102" t="s">
        <v>1850</v>
      </c>
      <c r="D350" s="103" t="s">
        <v>1851</v>
      </c>
      <c r="E350" s="100">
        <f t="array" ref="E350">SUM(([1]skoly!$C$4:$C$782=$C350)*([1]skoly!N$4:N$782))</f>
        <v>47.300000000000004</v>
      </c>
      <c r="F350" s="95">
        <f t="array" ref="F350">SUM(([1]skoly!$C$4:$C$782=$C350)*([1]skoly!O$4:O$782))</f>
        <v>3</v>
      </c>
      <c r="G350" s="96">
        <f t="shared" si="10"/>
        <v>50.300000000000004</v>
      </c>
      <c r="H350" s="97">
        <f t="array" ref="H350">SUM(([1]skoly!$C$4:$C$782=zriadovatel!C350)*([1]skoly!$U$4:$U$782))</f>
        <v>57548</v>
      </c>
      <c r="I350" s="98">
        <f t="array" ref="I350">SUM(([1]skoly!$C$4:$C$782=zriadovatel!C350)*([1]skoly!$X$4:$X$782))</f>
        <v>0</v>
      </c>
      <c r="J350" s="99">
        <f t="shared" si="11"/>
        <v>57548</v>
      </c>
    </row>
    <row r="351" spans="1:10" x14ac:dyDescent="0.25">
      <c r="A351" s="101" t="s">
        <v>672</v>
      </c>
      <c r="B351" s="102" t="s">
        <v>751</v>
      </c>
      <c r="C351" s="102" t="s">
        <v>1855</v>
      </c>
      <c r="D351" s="103" t="s">
        <v>1856</v>
      </c>
      <c r="E351" s="100">
        <f t="array" ref="E351">SUM(([1]skoly!$C$4:$C$782=$C351)*([1]skoly!N$4:N$782))</f>
        <v>3</v>
      </c>
      <c r="F351" s="95">
        <f t="array" ref="F351">SUM(([1]skoly!$C$4:$C$782=$C351)*([1]skoly!O$4:O$782))</f>
        <v>0</v>
      </c>
      <c r="G351" s="96">
        <f t="shared" si="10"/>
        <v>3</v>
      </c>
      <c r="H351" s="97">
        <f t="array" ref="H351">SUM(([1]skoly!$C$4:$C$782=zriadovatel!C351)*([1]skoly!$U$4:$U$782))</f>
        <v>3432</v>
      </c>
      <c r="I351" s="98">
        <f t="array" ref="I351">SUM(([1]skoly!$C$4:$C$782=zriadovatel!C351)*([1]skoly!$X$4:$X$782))</f>
        <v>0</v>
      </c>
      <c r="J351" s="99">
        <f t="shared" si="11"/>
        <v>3432</v>
      </c>
    </row>
    <row r="352" spans="1:10" x14ac:dyDescent="0.25">
      <c r="A352" s="101" t="s">
        <v>672</v>
      </c>
      <c r="B352" s="102" t="s">
        <v>751</v>
      </c>
      <c r="C352" s="102" t="s">
        <v>1858</v>
      </c>
      <c r="D352" s="103" t="s">
        <v>1859</v>
      </c>
      <c r="E352" s="100">
        <f t="array" ref="E352">SUM(([1]skoly!$C$4:$C$782=$C352)*([1]skoly!N$4:N$782))</f>
        <v>0</v>
      </c>
      <c r="F352" s="95">
        <f t="array" ref="F352">SUM(([1]skoly!$C$4:$C$782=$C352)*([1]skoly!O$4:O$782))</f>
        <v>8.5</v>
      </c>
      <c r="G352" s="96">
        <f t="shared" si="10"/>
        <v>8.5</v>
      </c>
      <c r="H352" s="97">
        <f t="array" ref="H352">SUM(([1]skoly!$C$4:$C$782=zriadovatel!C352)*([1]skoly!$U$4:$U$782))</f>
        <v>9725</v>
      </c>
      <c r="I352" s="98">
        <f t="array" ref="I352">SUM(([1]skoly!$C$4:$C$782=zriadovatel!C352)*([1]skoly!$X$4:$X$782))</f>
        <v>0</v>
      </c>
      <c r="J352" s="99">
        <f t="shared" si="11"/>
        <v>9725</v>
      </c>
    </row>
    <row r="353" spans="1:10" x14ac:dyDescent="0.25">
      <c r="A353" s="101" t="s">
        <v>672</v>
      </c>
      <c r="B353" s="102" t="s">
        <v>751</v>
      </c>
      <c r="C353" s="102" t="s">
        <v>1861</v>
      </c>
      <c r="D353" s="103" t="s">
        <v>1862</v>
      </c>
      <c r="E353" s="100">
        <f t="array" ref="E353">SUM(([1]skoly!$C$4:$C$782=$C353)*([1]skoly!N$4:N$782))</f>
        <v>15.7</v>
      </c>
      <c r="F353" s="95">
        <f t="array" ref="F353">SUM(([1]skoly!$C$4:$C$782=$C353)*([1]skoly!O$4:O$782))</f>
        <v>0.5</v>
      </c>
      <c r="G353" s="96">
        <f t="shared" si="10"/>
        <v>16.2</v>
      </c>
      <c r="H353" s="97">
        <f t="array" ref="H353">SUM(([1]skoly!$C$4:$C$782=zriadovatel!C353)*([1]skoly!$U$4:$U$782))</f>
        <v>18534</v>
      </c>
      <c r="I353" s="98">
        <f t="array" ref="I353">SUM(([1]skoly!$C$4:$C$782=zriadovatel!C353)*([1]skoly!$X$4:$X$782))</f>
        <v>0</v>
      </c>
      <c r="J353" s="99">
        <f t="shared" si="11"/>
        <v>18534</v>
      </c>
    </row>
    <row r="354" spans="1:10" x14ac:dyDescent="0.25">
      <c r="A354" s="101" t="s">
        <v>672</v>
      </c>
      <c r="B354" s="102" t="s">
        <v>751</v>
      </c>
      <c r="C354" s="102" t="s">
        <v>1864</v>
      </c>
      <c r="D354" s="103" t="s">
        <v>1865</v>
      </c>
      <c r="E354" s="100">
        <f t="array" ref="E354">SUM(([1]skoly!$C$4:$C$782=$C354)*([1]skoly!N$4:N$782))</f>
        <v>11.5</v>
      </c>
      <c r="F354" s="95">
        <f t="array" ref="F354">SUM(([1]skoly!$C$4:$C$782=$C354)*([1]skoly!O$4:O$782))</f>
        <v>0</v>
      </c>
      <c r="G354" s="96">
        <f t="shared" si="10"/>
        <v>11.5</v>
      </c>
      <c r="H354" s="97">
        <f t="array" ref="H354">SUM(([1]skoly!$C$4:$C$782=zriadovatel!C354)*([1]skoly!$U$4:$U$782))</f>
        <v>13157</v>
      </c>
      <c r="I354" s="98">
        <f t="array" ref="I354">SUM(([1]skoly!$C$4:$C$782=zriadovatel!C354)*([1]skoly!$X$4:$X$782))</f>
        <v>0</v>
      </c>
      <c r="J354" s="99">
        <f t="shared" si="11"/>
        <v>13157</v>
      </c>
    </row>
    <row r="355" spans="1:10" x14ac:dyDescent="0.25">
      <c r="A355" s="101" t="s">
        <v>672</v>
      </c>
      <c r="B355" s="102" t="s">
        <v>751</v>
      </c>
      <c r="C355" s="102" t="s">
        <v>1868</v>
      </c>
      <c r="D355" s="103" t="s">
        <v>1869</v>
      </c>
      <c r="E355" s="100">
        <f t="array" ref="E355">SUM(([1]skoly!$C$4:$C$782=$C355)*([1]skoly!N$4:N$782))</f>
        <v>30</v>
      </c>
      <c r="F355" s="95">
        <f t="array" ref="F355">SUM(([1]skoly!$C$4:$C$782=$C355)*([1]skoly!O$4:O$782))</f>
        <v>0</v>
      </c>
      <c r="G355" s="96">
        <f t="shared" si="10"/>
        <v>30</v>
      </c>
      <c r="H355" s="97">
        <f t="array" ref="H355">SUM(([1]skoly!$C$4:$C$782=zriadovatel!C355)*([1]skoly!$U$4:$U$782))</f>
        <v>34322</v>
      </c>
      <c r="I355" s="98">
        <f t="array" ref="I355">SUM(([1]skoly!$C$4:$C$782=zriadovatel!C355)*([1]skoly!$X$4:$X$782))</f>
        <v>0</v>
      </c>
      <c r="J355" s="99">
        <f t="shared" si="11"/>
        <v>34322</v>
      </c>
    </row>
    <row r="356" spans="1:10" x14ac:dyDescent="0.25">
      <c r="A356" s="101" t="s">
        <v>672</v>
      </c>
      <c r="B356" s="102" t="s">
        <v>751</v>
      </c>
      <c r="C356" s="102" t="s">
        <v>1871</v>
      </c>
      <c r="D356" s="103" t="s">
        <v>1872</v>
      </c>
      <c r="E356" s="100">
        <f t="array" ref="E356">SUM(([1]skoly!$C$4:$C$782=$C356)*([1]skoly!N$4:N$782))</f>
        <v>2</v>
      </c>
      <c r="F356" s="95">
        <f t="array" ref="F356">SUM(([1]skoly!$C$4:$C$782=$C356)*([1]skoly!O$4:O$782))</f>
        <v>0</v>
      </c>
      <c r="G356" s="96">
        <f t="shared" si="10"/>
        <v>2</v>
      </c>
      <c r="H356" s="97">
        <f t="array" ref="H356">SUM(([1]skoly!$C$4:$C$782=zriadovatel!C356)*([1]skoly!$U$4:$U$782))</f>
        <v>2288</v>
      </c>
      <c r="I356" s="98">
        <f t="array" ref="I356">SUM(([1]skoly!$C$4:$C$782=zriadovatel!C356)*([1]skoly!$X$4:$X$782))</f>
        <v>0</v>
      </c>
      <c r="J356" s="99">
        <f t="shared" si="11"/>
        <v>2288</v>
      </c>
    </row>
    <row r="357" spans="1:10" x14ac:dyDescent="0.25">
      <c r="A357" s="101" t="s">
        <v>672</v>
      </c>
      <c r="B357" s="102" t="s">
        <v>751</v>
      </c>
      <c r="C357" s="102" t="s">
        <v>1874</v>
      </c>
      <c r="D357" s="103" t="s">
        <v>1875</v>
      </c>
      <c r="E357" s="100">
        <f t="array" ref="E357">SUM(([1]skoly!$C$4:$C$782=$C357)*([1]skoly!N$4:N$782))</f>
        <v>4</v>
      </c>
      <c r="F357" s="95">
        <f t="array" ref="F357">SUM(([1]skoly!$C$4:$C$782=$C357)*([1]skoly!O$4:O$782))</f>
        <v>0</v>
      </c>
      <c r="G357" s="96">
        <f t="shared" si="10"/>
        <v>4</v>
      </c>
      <c r="H357" s="97">
        <f t="array" ref="H357">SUM(([1]skoly!$C$4:$C$782=zriadovatel!C357)*([1]skoly!$U$4:$U$782))</f>
        <v>4576</v>
      </c>
      <c r="I357" s="98">
        <f t="array" ref="I357">SUM(([1]skoly!$C$4:$C$782=zriadovatel!C357)*([1]skoly!$X$4:$X$782))</f>
        <v>0</v>
      </c>
      <c r="J357" s="99">
        <f t="shared" si="11"/>
        <v>4576</v>
      </c>
    </row>
    <row r="358" spans="1:10" x14ac:dyDescent="0.25">
      <c r="A358" s="101" t="s">
        <v>672</v>
      </c>
      <c r="B358" s="102" t="s">
        <v>751</v>
      </c>
      <c r="C358" s="102" t="s">
        <v>1877</v>
      </c>
      <c r="D358" s="103" t="s">
        <v>1878</v>
      </c>
      <c r="E358" s="100">
        <f t="array" ref="E358">SUM(([1]skoly!$C$4:$C$782=$C358)*([1]skoly!N$4:N$782))</f>
        <v>7</v>
      </c>
      <c r="F358" s="95">
        <f t="array" ref="F358">SUM(([1]skoly!$C$4:$C$782=$C358)*([1]skoly!O$4:O$782))</f>
        <v>0.4</v>
      </c>
      <c r="G358" s="96">
        <f t="shared" si="10"/>
        <v>7.4</v>
      </c>
      <c r="H358" s="97">
        <f t="array" ref="H358">SUM(([1]skoly!$C$4:$C$782=zriadovatel!C358)*([1]skoly!$U$4:$U$782))</f>
        <v>8466</v>
      </c>
      <c r="I358" s="98">
        <f t="array" ref="I358">SUM(([1]skoly!$C$4:$C$782=zriadovatel!C358)*([1]skoly!$X$4:$X$782))</f>
        <v>0</v>
      </c>
      <c r="J358" s="99">
        <f t="shared" si="11"/>
        <v>8466</v>
      </c>
    </row>
    <row r="359" spans="1:10" x14ac:dyDescent="0.25">
      <c r="A359" s="101" t="s">
        <v>672</v>
      </c>
      <c r="B359" s="102" t="s">
        <v>751</v>
      </c>
      <c r="C359" s="102" t="s">
        <v>1880</v>
      </c>
      <c r="D359" s="103" t="s">
        <v>1881</v>
      </c>
      <c r="E359" s="100">
        <f t="array" ref="E359">SUM(([1]skoly!$C$4:$C$782=$C359)*([1]skoly!N$4:N$782))</f>
        <v>5</v>
      </c>
      <c r="F359" s="95">
        <f t="array" ref="F359">SUM(([1]skoly!$C$4:$C$782=$C359)*([1]skoly!O$4:O$782))</f>
        <v>0</v>
      </c>
      <c r="G359" s="96">
        <f t="shared" si="10"/>
        <v>5</v>
      </c>
      <c r="H359" s="97">
        <f t="array" ref="H359">SUM(([1]skoly!$C$4:$C$782=zriadovatel!C359)*([1]skoly!$U$4:$U$782))</f>
        <v>5720</v>
      </c>
      <c r="I359" s="98">
        <f t="array" ref="I359">SUM(([1]skoly!$C$4:$C$782=zriadovatel!C359)*([1]skoly!$X$4:$X$782))</f>
        <v>0</v>
      </c>
      <c r="J359" s="99">
        <f t="shared" si="11"/>
        <v>5720</v>
      </c>
    </row>
    <row r="360" spans="1:10" x14ac:dyDescent="0.25">
      <c r="A360" s="101" t="s">
        <v>672</v>
      </c>
      <c r="B360" s="102" t="s">
        <v>751</v>
      </c>
      <c r="C360" s="102" t="s">
        <v>1884</v>
      </c>
      <c r="D360" s="103" t="s">
        <v>1885</v>
      </c>
      <c r="E360" s="100">
        <f t="array" ref="E360">SUM(([1]skoly!$C$4:$C$782=$C360)*([1]skoly!N$4:N$782))</f>
        <v>6</v>
      </c>
      <c r="F360" s="95">
        <f t="array" ref="F360">SUM(([1]skoly!$C$4:$C$782=$C360)*([1]skoly!O$4:O$782))</f>
        <v>0</v>
      </c>
      <c r="G360" s="96">
        <f t="shared" si="10"/>
        <v>6</v>
      </c>
      <c r="H360" s="97">
        <f t="array" ref="H360">SUM(([1]skoly!$C$4:$C$782=zriadovatel!C360)*([1]skoly!$U$4:$U$782))</f>
        <v>6864</v>
      </c>
      <c r="I360" s="98">
        <f t="array" ref="I360">SUM(([1]skoly!$C$4:$C$782=zriadovatel!C360)*([1]skoly!$X$4:$X$782))</f>
        <v>0</v>
      </c>
      <c r="J360" s="99">
        <f t="shared" si="11"/>
        <v>6864</v>
      </c>
    </row>
    <row r="361" spans="1:10" x14ac:dyDescent="0.25">
      <c r="A361" s="101" t="s">
        <v>672</v>
      </c>
      <c r="B361" s="102" t="s">
        <v>751</v>
      </c>
      <c r="C361" s="102" t="s">
        <v>1888</v>
      </c>
      <c r="D361" s="103" t="s">
        <v>1889</v>
      </c>
      <c r="E361" s="100">
        <f t="array" ref="E361">SUM(([1]skoly!$C$4:$C$782=$C361)*([1]skoly!N$4:N$782))</f>
        <v>0</v>
      </c>
      <c r="F361" s="95">
        <f t="array" ref="F361">SUM(([1]skoly!$C$4:$C$782=$C361)*([1]skoly!O$4:O$782))</f>
        <v>5.9</v>
      </c>
      <c r="G361" s="96">
        <f t="shared" si="10"/>
        <v>5.9</v>
      </c>
      <c r="H361" s="97">
        <f t="array" ref="H361">SUM(([1]skoly!$C$4:$C$782=zriadovatel!C361)*([1]skoly!$U$4:$U$782))</f>
        <v>6750</v>
      </c>
      <c r="I361" s="98">
        <f t="array" ref="I361">SUM(([1]skoly!$C$4:$C$782=zriadovatel!C361)*([1]skoly!$X$4:$X$782))</f>
        <v>0</v>
      </c>
      <c r="J361" s="99">
        <f t="shared" si="11"/>
        <v>6750</v>
      </c>
    </row>
    <row r="362" spans="1:10" x14ac:dyDescent="0.25">
      <c r="A362" s="101" t="s">
        <v>672</v>
      </c>
      <c r="B362" s="102" t="s">
        <v>751</v>
      </c>
      <c r="C362" s="102" t="s">
        <v>1892</v>
      </c>
      <c r="D362" s="103" t="s">
        <v>1893</v>
      </c>
      <c r="E362" s="100">
        <f t="array" ref="E362">SUM(([1]skoly!$C$4:$C$782=$C362)*([1]skoly!N$4:N$782))</f>
        <v>4.5999999999999996</v>
      </c>
      <c r="F362" s="95">
        <f t="array" ref="F362">SUM(([1]skoly!$C$4:$C$782=$C362)*([1]skoly!O$4:O$782))</f>
        <v>0</v>
      </c>
      <c r="G362" s="96">
        <f t="shared" si="10"/>
        <v>4.5999999999999996</v>
      </c>
      <c r="H362" s="97">
        <f t="array" ref="H362">SUM(([1]skoly!$C$4:$C$782=zriadovatel!C362)*([1]skoly!$U$4:$U$782))</f>
        <v>5263</v>
      </c>
      <c r="I362" s="98">
        <f t="array" ref="I362">SUM(([1]skoly!$C$4:$C$782=zriadovatel!C362)*([1]skoly!$X$4:$X$782))</f>
        <v>0</v>
      </c>
      <c r="J362" s="99">
        <f t="shared" si="11"/>
        <v>5263</v>
      </c>
    </row>
    <row r="363" spans="1:10" x14ac:dyDescent="0.25">
      <c r="A363" s="101" t="s">
        <v>672</v>
      </c>
      <c r="B363" s="102" t="s">
        <v>751</v>
      </c>
      <c r="C363" s="102" t="s">
        <v>1894</v>
      </c>
      <c r="D363" s="103" t="s">
        <v>1895</v>
      </c>
      <c r="E363" s="100">
        <f t="array" ref="E363">SUM(([1]skoly!$C$4:$C$782=$C363)*([1]skoly!N$4:N$782))</f>
        <v>6</v>
      </c>
      <c r="F363" s="95">
        <f t="array" ref="F363">SUM(([1]skoly!$C$4:$C$782=$C363)*([1]skoly!O$4:O$782))</f>
        <v>0</v>
      </c>
      <c r="G363" s="96">
        <f t="shared" si="10"/>
        <v>6</v>
      </c>
      <c r="H363" s="97">
        <f t="array" ref="H363">SUM(([1]skoly!$C$4:$C$782=zriadovatel!C363)*([1]skoly!$U$4:$U$782))</f>
        <v>6864</v>
      </c>
      <c r="I363" s="98">
        <f t="array" ref="I363">SUM(([1]skoly!$C$4:$C$782=zriadovatel!C363)*([1]skoly!$X$4:$X$782))</f>
        <v>0</v>
      </c>
      <c r="J363" s="99">
        <f t="shared" si="11"/>
        <v>6864</v>
      </c>
    </row>
    <row r="364" spans="1:10" x14ac:dyDescent="0.25">
      <c r="A364" s="101" t="s">
        <v>672</v>
      </c>
      <c r="B364" s="102" t="s">
        <v>751</v>
      </c>
      <c r="C364" s="102" t="s">
        <v>1898</v>
      </c>
      <c r="D364" s="103" t="s">
        <v>1899</v>
      </c>
      <c r="E364" s="100">
        <f t="array" ref="E364">SUM(([1]skoly!$C$4:$C$782=$C364)*([1]skoly!N$4:N$782))</f>
        <v>22.4</v>
      </c>
      <c r="F364" s="95">
        <f t="array" ref="F364">SUM(([1]skoly!$C$4:$C$782=$C364)*([1]skoly!O$4:O$782))</f>
        <v>0.8</v>
      </c>
      <c r="G364" s="96">
        <f t="shared" si="10"/>
        <v>23.2</v>
      </c>
      <c r="H364" s="97">
        <f t="array" ref="H364">SUM(([1]skoly!$C$4:$C$782=zriadovatel!C364)*([1]skoly!$U$4:$U$782))</f>
        <v>26543</v>
      </c>
      <c r="I364" s="98">
        <f t="array" ref="I364">SUM(([1]skoly!$C$4:$C$782=zriadovatel!C364)*([1]skoly!$X$4:$X$782))</f>
        <v>0</v>
      </c>
      <c r="J364" s="99">
        <f t="shared" si="11"/>
        <v>26543</v>
      </c>
    </row>
    <row r="365" spans="1:10" x14ac:dyDescent="0.25">
      <c r="A365" s="101" t="s">
        <v>672</v>
      </c>
      <c r="B365" s="102" t="s">
        <v>751</v>
      </c>
      <c r="C365" s="102" t="s">
        <v>1900</v>
      </c>
      <c r="D365" s="103" t="s">
        <v>1901</v>
      </c>
      <c r="E365" s="100">
        <f t="array" ref="E365">SUM(([1]skoly!$C$4:$C$782=$C365)*([1]skoly!N$4:N$782))</f>
        <v>10</v>
      </c>
      <c r="F365" s="95">
        <f t="array" ref="F365">SUM(([1]skoly!$C$4:$C$782=$C365)*([1]skoly!O$4:O$782))</f>
        <v>0</v>
      </c>
      <c r="G365" s="96">
        <f t="shared" si="10"/>
        <v>10</v>
      </c>
      <c r="H365" s="97">
        <f t="array" ref="H365">SUM(([1]skoly!$C$4:$C$782=zriadovatel!C365)*([1]skoly!$U$4:$U$782))</f>
        <v>11441</v>
      </c>
      <c r="I365" s="98">
        <f t="array" ref="I365">SUM(([1]skoly!$C$4:$C$782=zriadovatel!C365)*([1]skoly!$X$4:$X$782))</f>
        <v>0</v>
      </c>
      <c r="J365" s="99">
        <f t="shared" si="11"/>
        <v>11441</v>
      </c>
    </row>
    <row r="366" spans="1:10" x14ac:dyDescent="0.25">
      <c r="A366" s="101" t="s">
        <v>672</v>
      </c>
      <c r="B366" s="102" t="s">
        <v>751</v>
      </c>
      <c r="C366" s="102" t="s">
        <v>1903</v>
      </c>
      <c r="D366" s="103" t="s">
        <v>1904</v>
      </c>
      <c r="E366" s="100">
        <f t="array" ref="E366">SUM(([1]skoly!$C$4:$C$782=$C366)*([1]skoly!N$4:N$782))</f>
        <v>28.2</v>
      </c>
      <c r="F366" s="95">
        <f t="array" ref="F366">SUM(([1]skoly!$C$4:$C$782=$C366)*([1]skoly!O$4:O$782))</f>
        <v>0.8</v>
      </c>
      <c r="G366" s="96">
        <f t="shared" si="10"/>
        <v>29</v>
      </c>
      <c r="H366" s="97">
        <f t="array" ref="H366">SUM(([1]skoly!$C$4:$C$782=zriadovatel!C366)*([1]skoly!$U$4:$U$782))</f>
        <v>33178</v>
      </c>
      <c r="I366" s="98">
        <f t="array" ref="I366">SUM(([1]skoly!$C$4:$C$782=zriadovatel!C366)*([1]skoly!$X$4:$X$782))</f>
        <v>0</v>
      </c>
      <c r="J366" s="99">
        <f t="shared" si="11"/>
        <v>33178</v>
      </c>
    </row>
    <row r="367" spans="1:10" x14ac:dyDescent="0.25">
      <c r="A367" s="101" t="s">
        <v>672</v>
      </c>
      <c r="B367" s="102" t="s">
        <v>751</v>
      </c>
      <c r="C367" s="102" t="s">
        <v>1906</v>
      </c>
      <c r="D367" s="103" t="s">
        <v>1907</v>
      </c>
      <c r="E367" s="100">
        <f t="array" ref="E367">SUM(([1]skoly!$C$4:$C$782=$C367)*([1]skoly!N$4:N$782))</f>
        <v>12.7</v>
      </c>
      <c r="F367" s="95">
        <f t="array" ref="F367">SUM(([1]skoly!$C$4:$C$782=$C367)*([1]skoly!O$4:O$782))</f>
        <v>1</v>
      </c>
      <c r="G367" s="96">
        <f t="shared" si="10"/>
        <v>13.7</v>
      </c>
      <c r="H367" s="97">
        <f t="array" ref="H367">SUM(([1]skoly!$C$4:$C$782=zriadovatel!C367)*([1]skoly!$U$4:$U$782))</f>
        <v>15674</v>
      </c>
      <c r="I367" s="98">
        <f t="array" ref="I367">SUM(([1]skoly!$C$4:$C$782=zriadovatel!C367)*([1]skoly!$X$4:$X$782))</f>
        <v>0</v>
      </c>
      <c r="J367" s="99">
        <f t="shared" si="11"/>
        <v>15674</v>
      </c>
    </row>
    <row r="368" spans="1:10" x14ac:dyDescent="0.25">
      <c r="A368" s="101" t="s">
        <v>672</v>
      </c>
      <c r="B368" s="102" t="s">
        <v>751</v>
      </c>
      <c r="C368" s="102" t="s">
        <v>1910</v>
      </c>
      <c r="D368" s="103" t="s">
        <v>1911</v>
      </c>
      <c r="E368" s="100">
        <f t="array" ref="E368">SUM(([1]skoly!$C$4:$C$782=$C368)*([1]skoly!N$4:N$782))</f>
        <v>17.600000000000001</v>
      </c>
      <c r="F368" s="95">
        <f t="array" ref="F368">SUM(([1]skoly!$C$4:$C$782=$C368)*([1]skoly!O$4:O$782))</f>
        <v>0</v>
      </c>
      <c r="G368" s="96">
        <f t="shared" si="10"/>
        <v>17.600000000000001</v>
      </c>
      <c r="H368" s="97">
        <f t="array" ref="H368">SUM(([1]skoly!$C$4:$C$782=zriadovatel!C368)*([1]skoly!$U$4:$U$782))</f>
        <v>20136</v>
      </c>
      <c r="I368" s="98">
        <f t="array" ref="I368">SUM(([1]skoly!$C$4:$C$782=zriadovatel!C368)*([1]skoly!$X$4:$X$782))</f>
        <v>0</v>
      </c>
      <c r="J368" s="99">
        <f t="shared" si="11"/>
        <v>20136</v>
      </c>
    </row>
    <row r="369" spans="1:10" x14ac:dyDescent="0.25">
      <c r="A369" s="101" t="s">
        <v>672</v>
      </c>
      <c r="B369" s="102" t="s">
        <v>751</v>
      </c>
      <c r="C369" s="102" t="s">
        <v>1914</v>
      </c>
      <c r="D369" s="103" t="s">
        <v>1915</v>
      </c>
      <c r="E369" s="100">
        <f t="array" ref="E369">SUM(([1]skoly!$C$4:$C$782=$C369)*([1]skoly!N$4:N$782))</f>
        <v>0</v>
      </c>
      <c r="F369" s="95">
        <f t="array" ref="F369">SUM(([1]skoly!$C$4:$C$782=$C369)*([1]skoly!O$4:O$782))</f>
        <v>5.8</v>
      </c>
      <c r="G369" s="96">
        <f t="shared" si="10"/>
        <v>5.8</v>
      </c>
      <c r="H369" s="97">
        <f t="array" ref="H369">SUM(([1]skoly!$C$4:$C$782=zriadovatel!C369)*([1]skoly!$U$4:$U$782))</f>
        <v>6636</v>
      </c>
      <c r="I369" s="98">
        <f t="array" ref="I369">SUM(([1]skoly!$C$4:$C$782=zriadovatel!C369)*([1]skoly!$X$4:$X$782))</f>
        <v>0</v>
      </c>
      <c r="J369" s="99">
        <f t="shared" si="11"/>
        <v>6636</v>
      </c>
    </row>
    <row r="370" spans="1:10" x14ac:dyDescent="0.25">
      <c r="A370" s="101" t="s">
        <v>672</v>
      </c>
      <c r="B370" s="102" t="s">
        <v>751</v>
      </c>
      <c r="C370" s="102" t="s">
        <v>1917</v>
      </c>
      <c r="D370" s="103" t="s">
        <v>1918</v>
      </c>
      <c r="E370" s="100">
        <f t="array" ref="E370">SUM(([1]skoly!$C$4:$C$782=$C370)*([1]skoly!N$4:N$782))</f>
        <v>4.7</v>
      </c>
      <c r="F370" s="95">
        <f t="array" ref="F370">SUM(([1]skoly!$C$4:$C$782=$C370)*([1]skoly!O$4:O$782))</f>
        <v>0</v>
      </c>
      <c r="G370" s="96">
        <f t="shared" si="10"/>
        <v>4.7</v>
      </c>
      <c r="H370" s="97">
        <f t="array" ref="H370">SUM(([1]skoly!$C$4:$C$782=zriadovatel!C370)*([1]skoly!$U$4:$U$782))</f>
        <v>5377</v>
      </c>
      <c r="I370" s="98">
        <f t="array" ref="I370">SUM(([1]skoly!$C$4:$C$782=zriadovatel!C370)*([1]skoly!$X$4:$X$782))</f>
        <v>0</v>
      </c>
      <c r="J370" s="99">
        <f t="shared" si="11"/>
        <v>5377</v>
      </c>
    </row>
    <row r="371" spans="1:10" x14ac:dyDescent="0.25">
      <c r="A371" s="101" t="s">
        <v>672</v>
      </c>
      <c r="B371" s="102" t="s">
        <v>751</v>
      </c>
      <c r="C371" s="102" t="s">
        <v>1920</v>
      </c>
      <c r="D371" s="103" t="s">
        <v>1921</v>
      </c>
      <c r="E371" s="100">
        <f t="array" ref="E371">SUM(([1]skoly!$C$4:$C$782=$C371)*([1]skoly!N$4:N$782))</f>
        <v>4</v>
      </c>
      <c r="F371" s="95">
        <f t="array" ref="F371">SUM(([1]skoly!$C$4:$C$782=$C371)*([1]skoly!O$4:O$782))</f>
        <v>0</v>
      </c>
      <c r="G371" s="96">
        <f t="shared" si="10"/>
        <v>4</v>
      </c>
      <c r="H371" s="97">
        <f t="array" ref="H371">SUM(([1]skoly!$C$4:$C$782=zriadovatel!C371)*([1]skoly!$U$4:$U$782))</f>
        <v>4576</v>
      </c>
      <c r="I371" s="98">
        <f t="array" ref="I371">SUM(([1]skoly!$C$4:$C$782=zriadovatel!C371)*([1]skoly!$X$4:$X$782))</f>
        <v>0</v>
      </c>
      <c r="J371" s="99">
        <f t="shared" si="11"/>
        <v>4576</v>
      </c>
    </row>
    <row r="372" spans="1:10" x14ac:dyDescent="0.25">
      <c r="A372" s="101" t="s">
        <v>672</v>
      </c>
      <c r="B372" s="102" t="s">
        <v>751</v>
      </c>
      <c r="C372" s="102" t="s">
        <v>1924</v>
      </c>
      <c r="D372" s="103" t="s">
        <v>1925</v>
      </c>
      <c r="E372" s="100">
        <f t="array" ref="E372">SUM(([1]skoly!$C$4:$C$782=$C372)*([1]skoly!N$4:N$782))</f>
        <v>7</v>
      </c>
      <c r="F372" s="95">
        <f t="array" ref="F372">SUM(([1]skoly!$C$4:$C$782=$C372)*([1]skoly!O$4:O$782))</f>
        <v>0</v>
      </c>
      <c r="G372" s="96">
        <f t="shared" si="10"/>
        <v>7</v>
      </c>
      <c r="H372" s="97">
        <f t="array" ref="H372">SUM(([1]skoly!$C$4:$C$782=zriadovatel!C372)*([1]skoly!$U$4:$U$782))</f>
        <v>8009</v>
      </c>
      <c r="I372" s="98">
        <f t="array" ref="I372">SUM(([1]skoly!$C$4:$C$782=zriadovatel!C372)*([1]skoly!$X$4:$X$782))</f>
        <v>0</v>
      </c>
      <c r="J372" s="99">
        <f t="shared" si="11"/>
        <v>8009</v>
      </c>
    </row>
    <row r="373" spans="1:10" x14ac:dyDescent="0.25">
      <c r="A373" s="101" t="s">
        <v>672</v>
      </c>
      <c r="B373" s="102" t="s">
        <v>751</v>
      </c>
      <c r="C373" s="102" t="s">
        <v>1926</v>
      </c>
      <c r="D373" s="103" t="s">
        <v>1927</v>
      </c>
      <c r="E373" s="100">
        <f t="array" ref="E373">SUM(([1]skoly!$C$4:$C$782=$C373)*([1]skoly!N$4:N$782))</f>
        <v>31.3</v>
      </c>
      <c r="F373" s="95">
        <f t="array" ref="F373">SUM(([1]skoly!$C$4:$C$782=$C373)*([1]skoly!O$4:O$782))</f>
        <v>1</v>
      </c>
      <c r="G373" s="96">
        <f t="shared" si="10"/>
        <v>32.299999999999997</v>
      </c>
      <c r="H373" s="97">
        <f t="array" ref="H373">SUM(([1]skoly!$C$4:$C$782=zriadovatel!C373)*([1]skoly!$U$4:$U$782))</f>
        <v>36954</v>
      </c>
      <c r="I373" s="98">
        <f t="array" ref="I373">SUM(([1]skoly!$C$4:$C$782=zriadovatel!C373)*([1]skoly!$X$4:$X$782))</f>
        <v>0</v>
      </c>
      <c r="J373" s="99">
        <f t="shared" si="11"/>
        <v>36954</v>
      </c>
    </row>
    <row r="374" spans="1:10" x14ac:dyDescent="0.25">
      <c r="A374" s="101" t="s">
        <v>672</v>
      </c>
      <c r="B374" s="102" t="s">
        <v>751</v>
      </c>
      <c r="C374" s="102" t="s">
        <v>1929</v>
      </c>
      <c r="D374" s="103" t="s">
        <v>1930</v>
      </c>
      <c r="E374" s="100">
        <f t="array" ref="E374">SUM(([1]skoly!$C$4:$C$782=$C374)*([1]skoly!N$4:N$782))</f>
        <v>6</v>
      </c>
      <c r="F374" s="95">
        <f t="array" ref="F374">SUM(([1]skoly!$C$4:$C$782=$C374)*([1]skoly!O$4:O$782))</f>
        <v>0</v>
      </c>
      <c r="G374" s="96">
        <f t="shared" si="10"/>
        <v>6</v>
      </c>
      <c r="H374" s="97">
        <f t="array" ref="H374">SUM(([1]skoly!$C$4:$C$782=zriadovatel!C374)*([1]skoly!$U$4:$U$782))</f>
        <v>6864</v>
      </c>
      <c r="I374" s="98">
        <f t="array" ref="I374">SUM(([1]skoly!$C$4:$C$782=zriadovatel!C374)*([1]skoly!$X$4:$X$782))</f>
        <v>0</v>
      </c>
      <c r="J374" s="99">
        <f t="shared" si="11"/>
        <v>6864</v>
      </c>
    </row>
    <row r="375" spans="1:10" ht="15.75" thickBot="1" x14ac:dyDescent="0.3">
      <c r="A375" s="105"/>
      <c r="B375" s="106"/>
      <c r="C375" s="106"/>
      <c r="D375" s="107" t="s">
        <v>1933</v>
      </c>
      <c r="E375" s="108">
        <f t="shared" ref="E375:J375" si="12">SUM(E5:E374)</f>
        <v>20505.299999999996</v>
      </c>
      <c r="F375" s="109">
        <f t="shared" si="12"/>
        <v>981.69999999999948</v>
      </c>
      <c r="G375" s="110">
        <f t="shared" si="12"/>
        <v>21486.999999999996</v>
      </c>
      <c r="H375" s="111">
        <f t="shared" si="12"/>
        <v>33081745</v>
      </c>
      <c r="I375" s="112">
        <f t="shared" si="12"/>
        <v>1516550</v>
      </c>
      <c r="J375" s="113">
        <f t="shared" si="12"/>
        <v>34598295</v>
      </c>
    </row>
    <row r="377" spans="1:10" hidden="1" x14ac:dyDescent="0.25">
      <c r="E377" t="b">
        <f>E375=[1]skoly!N783</f>
        <v>1</v>
      </c>
      <c r="F377" t="b">
        <f>F375=[1]skoly!O783</f>
        <v>1</v>
      </c>
      <c r="G377" t="b">
        <f>G375=[1]skoly!P783</f>
        <v>1</v>
      </c>
      <c r="H377" t="b">
        <f>H375=[1]skoly!U783</f>
        <v>1</v>
      </c>
      <c r="I377" t="b">
        <f>I375=[1]skoly!X783</f>
        <v>1</v>
      </c>
      <c r="J377" t="b">
        <f>J375=[1]skoly!Y783</f>
        <v>1</v>
      </c>
    </row>
  </sheetData>
  <autoFilter ref="A4:J375" xr:uid="{DDF5D10C-9CBE-473F-A657-7E6CDC8B6403}"/>
  <mergeCells count="1">
    <mergeCell ref="E3:G3"/>
  </mergeCells>
  <pageMargins left="0.23622047244094491" right="0.23622047244094491" top="0.23622047244094491" bottom="0.35433070866141736" header="0.31496062992125984" footer="0.11811023622047245"/>
  <pageSetup paperSize="8" scale="84" fitToHeight="0" orientation="landscape" r:id="rId1"/>
  <headerFooter>
    <oddFooter>Strana &amp;P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3</vt:i4>
      </vt:variant>
    </vt:vector>
  </HeadingPairs>
  <TitlesOfParts>
    <vt:vector size="5" baseType="lpstr">
      <vt:lpstr>skoly</vt:lpstr>
      <vt:lpstr>zriadovatel</vt:lpstr>
      <vt:lpstr>skoly!Názvy_tlače</vt:lpstr>
      <vt:lpstr>zriadovatel!Názvy_tlače</vt:lpstr>
      <vt:lpstr>skoly!Oblasť_tlače</vt:lpstr>
    </vt:vector>
  </TitlesOfParts>
  <Company>M?VVA?SR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Gejdošová Michaela</dc:creator>
  <cp:lastModifiedBy>Gejdošová Michaela</cp:lastModifiedBy>
  <cp:lastPrinted>2026-02-05T10:04:46Z</cp:lastPrinted>
  <dcterms:created xsi:type="dcterms:W3CDTF">2026-02-05T06:39:25Z</dcterms:created>
  <dcterms:modified xsi:type="dcterms:W3CDTF">2026-02-12T09:30:38Z</dcterms:modified>
</cp:coreProperties>
</file>