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ia.Holikova\Desktop\POO_Záborská\POO_2022\PA v CPP\RO_FP POO na PA v CPP_a iné\PA v CPP na web\"/>
    </mc:Choice>
  </mc:AlternateContent>
  <xr:revisionPtr revIDLastSave="0" documentId="13_ncr:1_{D0839E19-BF7C-4C19-A5C0-CD32F3C873E1}" xr6:coauthVersionLast="36" xr6:coauthVersionMax="36" xr10:uidLastSave="{00000000-0000-0000-0000-000000000000}"/>
  <bookViews>
    <workbookView xWindow="0" yWindow="0" windowWidth="28800" windowHeight="11685" tabRatio="761" xr2:uid="{00000000-000D-0000-FFFF-FFFF00000000}"/>
  </bookViews>
  <sheets>
    <sheet name="PA rozpis FP podľa CPP" sheetId="129" r:id="rId1"/>
    <sheet name="PA rozpis FP podľa zriaďovateľa" sheetId="132" r:id="rId2"/>
  </sheets>
  <externalReferences>
    <externalReference r:id="rId3"/>
  </externalReferences>
  <definedNames>
    <definedName name="_xlnm._FilterDatabase" localSheetId="0" hidden="1">'PA rozpis FP podľa CPP'!$C$3:$O$18</definedName>
    <definedName name="_xlnm._FilterDatabase" localSheetId="1" hidden="1">'PA rozpis FP podľa zriaďovateľa'!$C$3:$K$12</definedName>
    <definedName name="bgr">#REF!</definedName>
    <definedName name="ccccc">#REF!</definedName>
    <definedName name="dddd">#REF!</definedName>
    <definedName name="ddddddd">#REF!</definedName>
    <definedName name="ddder">#REF!</definedName>
    <definedName name="dee">#REF!</definedName>
    <definedName name="der">[1]Koeficienty!#REF!</definedName>
    <definedName name="DoplnkoveKoeficienty" localSheetId="0">[1]Doplnkove_koeficienty!#REF!</definedName>
    <definedName name="DoplnkoveKoeficienty" localSheetId="1">[1]Doplnkove_koeficienty!#REF!</definedName>
    <definedName name="DoplnkoveKoeficienty">[1]Doplnkove_koeficienty!#REF!</definedName>
    <definedName name="eerr">#REF!</definedName>
    <definedName name="eew">#REF!</definedName>
    <definedName name="err">#REF!</definedName>
    <definedName name="errr">#REF!</definedName>
    <definedName name="ewee">#REF!</definedName>
    <definedName name="ewr">#REF!</definedName>
    <definedName name="ffdr">#REF!</definedName>
    <definedName name="fffd">#REF!</definedName>
    <definedName name="fggggf">#REF!</definedName>
    <definedName name="gfgf">#REF!</definedName>
    <definedName name="k2r" localSheetId="0">#REF!</definedName>
    <definedName name="k2r" localSheetId="1">#REF!</definedName>
    <definedName name="k2r">#REF!</definedName>
    <definedName name="k3r">#REF!</definedName>
    <definedName name="kbs" localSheetId="0">#REF!</definedName>
    <definedName name="kbs" localSheetId="1">#REF!</definedName>
    <definedName name="kbs">#REF!</definedName>
    <definedName name="kcspp1" localSheetId="0">[1]Koeficienty!#REF!</definedName>
    <definedName name="kcspp1" localSheetId="1">[1]Koeficienty!#REF!</definedName>
    <definedName name="kcspp1">[1]Koeficienty!#REF!</definedName>
    <definedName name="kcspp2" localSheetId="0">[1]Koeficienty!#REF!</definedName>
    <definedName name="kcspp2" localSheetId="1">[1]Koeficienty!#REF!</definedName>
    <definedName name="kcspp2">[1]Koeficienty!#REF!</definedName>
    <definedName name="kcspp3" localSheetId="0">[1]Koeficienty!#REF!</definedName>
    <definedName name="kcspp3" localSheetId="1">[1]Koeficienty!#REF!</definedName>
    <definedName name="kcspp3">[1]Koeficienty!#REF!</definedName>
    <definedName name="kcspp4" localSheetId="0">[1]Koeficienty!#REF!</definedName>
    <definedName name="kcspp4" localSheetId="1">[1]Koeficienty!#REF!</definedName>
    <definedName name="kcspp4">[1]Koeficienty!#REF!</definedName>
    <definedName name="kcvj" localSheetId="0">#REF!</definedName>
    <definedName name="kcvj" localSheetId="1">#REF!</definedName>
    <definedName name="kcvj">#REF!</definedName>
    <definedName name="kcvjzs" localSheetId="0">#REF!</definedName>
    <definedName name="kcvjzs" localSheetId="1">#REF!</definedName>
    <definedName name="kcvjzs">#REF!</definedName>
    <definedName name="kint" localSheetId="0">#REF!</definedName>
    <definedName name="kint" localSheetId="1">#REF!</definedName>
    <definedName name="kint">#REF!</definedName>
    <definedName name="kint1" localSheetId="0">#REF!</definedName>
    <definedName name="kint1" localSheetId="1">#REF!</definedName>
    <definedName name="kint1">#REF!</definedName>
    <definedName name="kint2" localSheetId="0">#REF!</definedName>
    <definedName name="kint2" localSheetId="1">#REF!</definedName>
    <definedName name="kint2">#REF!</definedName>
    <definedName name="kint3" localSheetId="0">#REF!</definedName>
    <definedName name="kint3" localSheetId="1">#REF!</definedName>
    <definedName name="kint3">#REF!</definedName>
    <definedName name="kintms" localSheetId="0">#REF!</definedName>
    <definedName name="kintms" localSheetId="1">#REF!</definedName>
    <definedName name="kintms">#REF!</definedName>
    <definedName name="kjnm" localSheetId="0">#REF!</definedName>
    <definedName name="kjnm" localSheetId="1">#REF!</definedName>
    <definedName name="kjnm">#REF!</definedName>
    <definedName name="kkat0">#REF!</definedName>
    <definedName name="kkat0za">#REF!</definedName>
    <definedName name="kkat1" localSheetId="0">#REF!</definedName>
    <definedName name="kkat1" localSheetId="1">#REF!</definedName>
    <definedName name="kkat1">#REF!</definedName>
    <definedName name="kkat10">#REF!</definedName>
    <definedName name="kkat1zs" localSheetId="0">#REF!</definedName>
    <definedName name="kkat1zs" localSheetId="1">#REF!</definedName>
    <definedName name="kkat1zs">#REF!</definedName>
    <definedName name="kkat2" localSheetId="0">#REF!</definedName>
    <definedName name="kkat2" localSheetId="1">#REF!</definedName>
    <definedName name="kkat2">#REF!</definedName>
    <definedName name="kkat2zs" localSheetId="0">#REF!</definedName>
    <definedName name="kkat2zs" localSheetId="1">#REF!</definedName>
    <definedName name="kkat2zs">#REF!</definedName>
    <definedName name="kkat3" localSheetId="0">#REF!</definedName>
    <definedName name="kkat3" localSheetId="1">#REF!</definedName>
    <definedName name="kkat3">#REF!</definedName>
    <definedName name="kkat3zs" localSheetId="0">#REF!</definedName>
    <definedName name="kkat3zs" localSheetId="1">#REF!</definedName>
    <definedName name="kkat3zs">#REF!</definedName>
    <definedName name="kkat4" localSheetId="0">#REF!</definedName>
    <definedName name="kkat4" localSheetId="1">#REF!</definedName>
    <definedName name="kkat4">#REF!</definedName>
    <definedName name="kkat4zs" localSheetId="0">#REF!</definedName>
    <definedName name="kkat4zs" localSheetId="1">#REF!</definedName>
    <definedName name="kkat4zs">#REF!</definedName>
    <definedName name="kkat5" localSheetId="0">#REF!</definedName>
    <definedName name="kkat5" localSheetId="1">#REF!</definedName>
    <definedName name="kkat5">#REF!</definedName>
    <definedName name="kkat50">#REF!</definedName>
    <definedName name="kkat50zs">#REF!</definedName>
    <definedName name="kkat5zs" localSheetId="0">#REF!</definedName>
    <definedName name="kkat5zs" localSheetId="1">#REF!</definedName>
    <definedName name="kkat5zs">#REF!</definedName>
    <definedName name="kkat6" localSheetId="0">#REF!</definedName>
    <definedName name="kkat6" localSheetId="1">#REF!</definedName>
    <definedName name="kkat6">#REF!</definedName>
    <definedName name="kkat60">#REF!</definedName>
    <definedName name="kkat60zs">#REF!</definedName>
    <definedName name="kkat6zs" localSheetId="0">#REF!</definedName>
    <definedName name="kkat6zs" localSheetId="1">#REF!</definedName>
    <definedName name="kkat6zs">#REF!</definedName>
    <definedName name="kkatx">#REF!</definedName>
    <definedName name="kmen10">#REF!</definedName>
    <definedName name="knem1" localSheetId="0">#REF!</definedName>
    <definedName name="knem1" localSheetId="1">#REF!</definedName>
    <definedName name="knem1">#REF!</definedName>
    <definedName name="knem2" localSheetId="0">#REF!</definedName>
    <definedName name="knem2" localSheetId="1">#REF!</definedName>
    <definedName name="knem2">#REF!</definedName>
    <definedName name="knem20">#REF!</definedName>
    <definedName name="knem3" localSheetId="0">#REF!</definedName>
    <definedName name="knem3" localSheetId="1">#REF!</definedName>
    <definedName name="knem3">#REF!</definedName>
    <definedName name="knem30">#REF!</definedName>
    <definedName name="knemms" localSheetId="0">#REF!</definedName>
    <definedName name="knemms" localSheetId="1">#REF!</definedName>
    <definedName name="knemms">#REF!</definedName>
    <definedName name="knemms10">#REF!</definedName>
    <definedName name="knemskd1" localSheetId="0">#REF!</definedName>
    <definedName name="knemskd1" localSheetId="1">#REF!</definedName>
    <definedName name="knemskd1">#REF!</definedName>
    <definedName name="knemskd2" localSheetId="0">#REF!</definedName>
    <definedName name="knemskd2" localSheetId="1">#REF!</definedName>
    <definedName name="knemskd2">#REF!</definedName>
    <definedName name="knemskd3" localSheetId="0">#REF!</definedName>
    <definedName name="knemskd3" localSheetId="1">#REF!</definedName>
    <definedName name="knemskd3">#REF!</definedName>
    <definedName name="knpa" localSheetId="0">#REF!</definedName>
    <definedName name="knpa" localSheetId="1">#REF!</definedName>
    <definedName name="knpa">#REF!</definedName>
    <definedName name="knr" localSheetId="0">#REF!</definedName>
    <definedName name="knr" localSheetId="1">#REF!</definedName>
    <definedName name="knr">#REF!</definedName>
    <definedName name="knrptp" localSheetId="0">#REF!</definedName>
    <definedName name="knrptp" localSheetId="1">#REF!</definedName>
    <definedName name="knrptp">#REF!</definedName>
    <definedName name="KoefTeplo" localSheetId="0">#REF!</definedName>
    <definedName name="KoefTeplo" localSheetId="1">#REF!</definedName>
    <definedName name="KoefTeplo">#REF!</definedName>
    <definedName name="kop" localSheetId="0">#REF!</definedName>
    <definedName name="kop" localSheetId="1">#REF!</definedName>
    <definedName name="kop">#REF!</definedName>
    <definedName name="kos" localSheetId="0">#REF!</definedName>
    <definedName name="kos" localSheetId="1">#REF!</definedName>
    <definedName name="kos">#REF!</definedName>
    <definedName name="kprax60" localSheetId="0">#REF!</definedName>
    <definedName name="kprax60" localSheetId="1">#REF!</definedName>
    <definedName name="kprax60">#REF!</definedName>
    <definedName name="kprax80" localSheetId="0">#REF!</definedName>
    <definedName name="kprax80" localSheetId="1">#REF!</definedName>
    <definedName name="kprax80">#REF!</definedName>
    <definedName name="krvp1" localSheetId="0">#REF!</definedName>
    <definedName name="krvp1" localSheetId="1">#REF!</definedName>
    <definedName name="krvp1">#REF!</definedName>
    <definedName name="krvp2" localSheetId="0">[1]Koeficienty!#REF!</definedName>
    <definedName name="krvp2" localSheetId="1">[1]Koeficienty!#REF!</definedName>
    <definedName name="krvp2">[1]Koeficienty!#REF!</definedName>
    <definedName name="ksf" localSheetId="0">#REF!</definedName>
    <definedName name="ksf" localSheetId="1">#REF!</definedName>
    <definedName name="ksf">#REF!</definedName>
    <definedName name="ksgym1" localSheetId="0">#REF!</definedName>
    <definedName name="ksgym1" localSheetId="1">#REF!</definedName>
    <definedName name="ksgym1">#REF!</definedName>
    <definedName name="ksgym2" localSheetId="0">#REF!</definedName>
    <definedName name="ksgym2" localSheetId="1">#REF!</definedName>
    <definedName name="ksgym2">#REF!</definedName>
    <definedName name="ksgym3" localSheetId="0">#REF!</definedName>
    <definedName name="ksgym3" localSheetId="1">#REF!</definedName>
    <definedName name="ksgym3">#REF!</definedName>
    <definedName name="ksportm1" localSheetId="0">#REF!</definedName>
    <definedName name="ksportm1" localSheetId="1">#REF!</definedName>
    <definedName name="ksportm1">#REF!</definedName>
    <definedName name="ksportm2" localSheetId="0">#REF!</definedName>
    <definedName name="ksportm2" localSheetId="1">#REF!</definedName>
    <definedName name="ksportm2">#REF!</definedName>
    <definedName name="ksportm3" localSheetId="0">#REF!</definedName>
    <definedName name="ksportm3" localSheetId="1">#REF!</definedName>
    <definedName name="ksportm3">#REF!</definedName>
    <definedName name="ksskd" localSheetId="0">#REF!</definedName>
    <definedName name="ksskd" localSheetId="1">#REF!</definedName>
    <definedName name="ksskd">#REF!</definedName>
    <definedName name="kvaz1" localSheetId="0">#REF!</definedName>
    <definedName name="kvaz1" localSheetId="1">#REF!</definedName>
    <definedName name="kvaz1">#REF!</definedName>
    <definedName name="kvaz2" localSheetId="0">#REF!</definedName>
    <definedName name="kvaz2" localSheetId="1">#REF!</definedName>
    <definedName name="kvaz2">#REF!</definedName>
    <definedName name="kvs" localSheetId="0">#REF!</definedName>
    <definedName name="kvs" localSheetId="1">#REF!</definedName>
    <definedName name="kvs">#REF!</definedName>
    <definedName name="msnorm" localSheetId="0">#REF!</definedName>
    <definedName name="msnorm" localSheetId="1">#REF!</definedName>
    <definedName name="msnorm">#REF!</definedName>
    <definedName name="ngf">#REF!</definedName>
    <definedName name="ngg">#REF!</definedName>
    <definedName name="Normativy" localSheetId="0">#REF!</definedName>
    <definedName name="Normativy" localSheetId="1">#REF!</definedName>
    <definedName name="Normativy">#REF!</definedName>
    <definedName name="NormativyTeplo" localSheetId="0">#REF!</definedName>
    <definedName name="NormativyTeplo" localSheetId="1">#REF!</definedName>
    <definedName name="NormativyTeplo">#REF!</definedName>
    <definedName name="rer">#REF!</definedName>
    <definedName name="rreew">#REF!</definedName>
    <definedName name="sfg">#REF!</definedName>
    <definedName name="tb">#REF!</definedName>
    <definedName name="treer">#REF!</definedName>
    <definedName name="uio">#REF!</definedName>
    <definedName name="wq">#REF!</definedName>
    <definedName name="wšše">#REF!</definedName>
  </definedNames>
  <calcPr calcId="191029"/>
</workbook>
</file>

<file path=xl/calcChain.xml><?xml version="1.0" encoding="utf-8"?>
<calcChain xmlns="http://schemas.openxmlformats.org/spreadsheetml/2006/main">
  <c r="E12" i="132" l="1"/>
  <c r="F11" i="132"/>
  <c r="F6" i="132"/>
  <c r="F5" i="132"/>
  <c r="G5" i="132" s="1"/>
  <c r="F10" i="132"/>
  <c r="G10" i="132" s="1"/>
  <c r="F9" i="132"/>
  <c r="F8" i="132"/>
  <c r="G8" i="132" s="1"/>
  <c r="H8" i="132" s="1"/>
  <c r="G11" i="132" l="1"/>
  <c r="I11" i="132" s="1"/>
  <c r="F7" i="132"/>
  <c r="F12" i="132" s="1"/>
  <c r="G6" i="132"/>
  <c r="H6" i="132" s="1"/>
  <c r="H5" i="132"/>
  <c r="I5" i="132"/>
  <c r="G9" i="132"/>
  <c r="H9" i="132" s="1"/>
  <c r="I10" i="132"/>
  <c r="J10" i="132" s="1"/>
  <c r="H10" i="132"/>
  <c r="I8" i="132"/>
  <c r="J8" i="132" s="1"/>
  <c r="K8" i="132" s="1"/>
  <c r="J5" i="132" l="1"/>
  <c r="K5" i="132" s="1"/>
  <c r="J11" i="132"/>
  <c r="H11" i="132"/>
  <c r="G7" i="132"/>
  <c r="H7" i="132" s="1"/>
  <c r="H12" i="132" s="1"/>
  <c r="I6" i="132"/>
  <c r="J6" i="132" s="1"/>
  <c r="K6" i="132" s="1"/>
  <c r="I9" i="132"/>
  <c r="J9" i="132" s="1"/>
  <c r="K9" i="132" s="1"/>
  <c r="K10" i="132"/>
  <c r="J6" i="129"/>
  <c r="K6" i="129" s="1"/>
  <c r="J7" i="129"/>
  <c r="K7" i="129" s="1"/>
  <c r="J8" i="129"/>
  <c r="J9" i="129"/>
  <c r="J10" i="129"/>
  <c r="J11" i="129"/>
  <c r="K11" i="129" s="1"/>
  <c r="J12" i="129"/>
  <c r="K12" i="129" s="1"/>
  <c r="J13" i="129"/>
  <c r="K13" i="129" s="1"/>
  <c r="J14" i="129"/>
  <c r="K14" i="129" s="1"/>
  <c r="J15" i="129"/>
  <c r="K15" i="129" s="1"/>
  <c r="J16" i="129"/>
  <c r="J17" i="129"/>
  <c r="J5" i="129"/>
  <c r="K5" i="129" s="1"/>
  <c r="I18" i="129"/>
  <c r="G12" i="132" l="1"/>
  <c r="K11" i="132"/>
  <c r="I7" i="132"/>
  <c r="J7" i="132" s="1"/>
  <c r="K7" i="132" s="1"/>
  <c r="K12" i="132" s="1"/>
  <c r="K16" i="129"/>
  <c r="M16" i="129" s="1"/>
  <c r="N16" i="129" s="1"/>
  <c r="L8" i="129"/>
  <c r="K8" i="129"/>
  <c r="K10" i="129"/>
  <c r="L10" i="129" s="1"/>
  <c r="K17" i="129"/>
  <c r="L17" i="129" s="1"/>
  <c r="K9" i="129"/>
  <c r="L15" i="129"/>
  <c r="L12" i="129"/>
  <c r="L7" i="129"/>
  <c r="L5" i="129"/>
  <c r="L14" i="129"/>
  <c r="L6" i="129"/>
  <c r="M17" i="129"/>
  <c r="N17" i="129" s="1"/>
  <c r="M9" i="129"/>
  <c r="N9" i="129" s="1"/>
  <c r="M10" i="129"/>
  <c r="N10" i="129" s="1"/>
  <c r="L13" i="129"/>
  <c r="M8" i="129"/>
  <c r="N8" i="129" s="1"/>
  <c r="L11" i="129"/>
  <c r="M5" i="129"/>
  <c r="J18" i="129"/>
  <c r="K18" i="129" l="1"/>
  <c r="I12" i="132"/>
  <c r="J12" i="132"/>
  <c r="O16" i="129"/>
  <c r="O17" i="129"/>
  <c r="L9" i="129"/>
  <c r="L18" i="129" s="1"/>
  <c r="O8" i="129"/>
  <c r="L16" i="129"/>
  <c r="O10" i="129"/>
  <c r="M14" i="129"/>
  <c r="N14" i="129" s="1"/>
  <c r="O14" i="129" s="1"/>
  <c r="M12" i="129"/>
  <c r="N12" i="129" s="1"/>
  <c r="O12" i="129" s="1"/>
  <c r="M13" i="129"/>
  <c r="N13" i="129" s="1"/>
  <c r="O13" i="129" s="1"/>
  <c r="M7" i="129"/>
  <c r="N7" i="129" s="1"/>
  <c r="O7" i="129" s="1"/>
  <c r="M15" i="129"/>
  <c r="N15" i="129" s="1"/>
  <c r="O15" i="129" s="1"/>
  <c r="M11" i="129"/>
  <c r="N11" i="129" s="1"/>
  <c r="O11" i="129" s="1"/>
  <c r="M6" i="129"/>
  <c r="N6" i="129" s="1"/>
  <c r="O6" i="129" s="1"/>
  <c r="N5" i="129"/>
  <c r="O9" i="129" l="1"/>
  <c r="M18" i="129"/>
  <c r="O5" i="129"/>
  <c r="O18" i="129" s="1"/>
  <c r="N18" i="129"/>
</calcChain>
</file>

<file path=xl/sharedStrings.xml><?xml version="1.0" encoding="utf-8"?>
<sst xmlns="http://schemas.openxmlformats.org/spreadsheetml/2006/main" count="163" uniqueCount="77">
  <si>
    <t>BB</t>
  </si>
  <si>
    <t>K</t>
  </si>
  <si>
    <t>Bratislava II</t>
  </si>
  <si>
    <t>Partizánske</t>
  </si>
  <si>
    <t>ZA</t>
  </si>
  <si>
    <t>Liptovský Mikuláš</t>
  </si>
  <si>
    <t>Dunajská Streda</t>
  </si>
  <si>
    <t>Trenčín</t>
  </si>
  <si>
    <t>Rožňava</t>
  </si>
  <si>
    <t>Typ zriaďovateľa</t>
  </si>
  <si>
    <t>IČO zriaďovateľa</t>
  </si>
  <si>
    <t>Názov zriaďovateľa</t>
  </si>
  <si>
    <t>Kraj sídla zriaďovateľa</t>
  </si>
  <si>
    <t>Revúca</t>
  </si>
  <si>
    <t>CPPP</t>
  </si>
  <si>
    <t>BA</t>
  </si>
  <si>
    <t>PO</t>
  </si>
  <si>
    <t>TC</t>
  </si>
  <si>
    <t>Bánovce nad Bebravou</t>
  </si>
  <si>
    <t>Skalica</t>
  </si>
  <si>
    <t>Pezinok</t>
  </si>
  <si>
    <t>KE</t>
  </si>
  <si>
    <t>Košice - okolie</t>
  </si>
  <si>
    <t>TV</t>
  </si>
  <si>
    <t>Levoča</t>
  </si>
  <si>
    <t>Košice I</t>
  </si>
  <si>
    <t>Kategória</t>
  </si>
  <si>
    <t xml:space="preserve">Regionálny úrad školskej správy v Bratislave </t>
  </si>
  <si>
    <t>Regionálny úrad školskej správy v Trnave</t>
  </si>
  <si>
    <t xml:space="preserve">Regionálny úrad školskej správy v Trenčíne </t>
  </si>
  <si>
    <t xml:space="preserve">Regionálny úrad školskej správy v Žiline </t>
  </si>
  <si>
    <t>Regionálny úrad školskej správy v Banskej Bystrici</t>
  </si>
  <si>
    <t>Regionálny úrad školskej správy v Prešove</t>
  </si>
  <si>
    <t xml:space="preserve">Regionálny úrad školskej správy v Košiciach </t>
  </si>
  <si>
    <t>b</t>
  </si>
  <si>
    <t>a</t>
  </si>
  <si>
    <t>c</t>
  </si>
  <si>
    <t>d</t>
  </si>
  <si>
    <t>e</t>
  </si>
  <si>
    <t>f</t>
  </si>
  <si>
    <t>610 pred zaokrúhlením</t>
  </si>
  <si>
    <t>610 zaokrúhlené na celé €</t>
  </si>
  <si>
    <t>620 pred zaokrúhlením</t>
  </si>
  <si>
    <t>620 zaokrúhlené na celé €</t>
  </si>
  <si>
    <t>Celkový súčet</t>
  </si>
  <si>
    <t>z toho</t>
  </si>
  <si>
    <t>2=1*1047 €</t>
  </si>
  <si>
    <t>3=2/1,3495</t>
  </si>
  <si>
    <t>5=2-3</t>
  </si>
  <si>
    <t>610 + 620  zaokrúhlené na celé €</t>
  </si>
  <si>
    <t>5=3+4</t>
  </si>
  <si>
    <t>POO - Pedagogický asistent v CPP - Rozpis FP v roku 2022</t>
  </si>
  <si>
    <t>POO - Pedagogický asistent v CPP - Rozpis FP v roku 2022 - zriaďovateľ</t>
  </si>
  <si>
    <t>Počet PA december 2022</t>
  </si>
  <si>
    <t>Finančné prostriedky na PA december 2022
1047€/mes (v €)</t>
  </si>
  <si>
    <t>Okres</t>
  </si>
  <si>
    <t>g</t>
  </si>
  <si>
    <t>h</t>
  </si>
  <si>
    <t>Obec</t>
  </si>
  <si>
    <t>Ulica</t>
  </si>
  <si>
    <t>Bratislava-Ružinov</t>
  </si>
  <si>
    <t>Nevädzová 534/7</t>
  </si>
  <si>
    <t>M.R.Štefánika 15</t>
  </si>
  <si>
    <t>Alžbetínske námestie 1194</t>
  </si>
  <si>
    <t>Holíč</t>
  </si>
  <si>
    <t>Bernolákova 383/10</t>
  </si>
  <si>
    <t>5. apríla 792/14</t>
  </si>
  <si>
    <t>Februárová 153/3</t>
  </si>
  <si>
    <t>Kukučínova 473</t>
  </si>
  <si>
    <t>Okoličianska 333</t>
  </si>
  <si>
    <t>Kollárova 11</t>
  </si>
  <si>
    <t>Ružová 91/1</t>
  </si>
  <si>
    <t>Košice-Sever</t>
  </si>
  <si>
    <t>Slovenskej jednoty 29</t>
  </si>
  <si>
    <t>Košice-Staré Mesto</t>
  </si>
  <si>
    <t>Karpatská 8</t>
  </si>
  <si>
    <t>Letná 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</si>
</sst>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5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8"/>
      <name val="Arial Narrow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63">
    <xf numFmtId="0" fontId="0" fillId="0" borderId="0"/>
    <xf numFmtId="0" fontId="27" fillId="0" borderId="0"/>
    <xf numFmtId="0" fontId="29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30" fillId="0" borderId="0" applyNumberFormat="0" applyFill="0" applyBorder="0" applyAlignment="0" applyProtection="0"/>
    <xf numFmtId="0" fontId="31" fillId="0" borderId="2" applyNumberFormat="0" applyFill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3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35" fillId="3" borderId="0" applyNumberFormat="0" applyBorder="0" applyAlignment="0" applyProtection="0"/>
    <xf numFmtId="0" fontId="36" fillId="4" borderId="0" applyNumberFormat="0" applyBorder="0" applyAlignment="0" applyProtection="0"/>
    <xf numFmtId="0" fontId="37" fillId="5" borderId="5" applyNumberFormat="0" applyAlignment="0" applyProtection="0"/>
    <xf numFmtId="0" fontId="38" fillId="6" borderId="6" applyNumberFormat="0" applyAlignment="0" applyProtection="0"/>
    <xf numFmtId="0" fontId="39" fillId="6" borderId="5" applyNumberFormat="0" applyAlignment="0" applyProtection="0"/>
    <xf numFmtId="0" fontId="40" fillId="0" borderId="7" applyNumberFormat="0" applyFill="0" applyAlignment="0" applyProtection="0"/>
    <xf numFmtId="0" fontId="41" fillId="7" borderId="8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0" applyNumberFormat="0" applyFill="0" applyAlignment="0" applyProtection="0"/>
    <xf numFmtId="0" fontId="45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45" fillId="12" borderId="0" applyNumberFormat="0" applyBorder="0" applyAlignment="0" applyProtection="0"/>
    <xf numFmtId="0" fontId="45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45" fillId="32" borderId="0" applyNumberFormat="0" applyBorder="0" applyAlignment="0" applyProtection="0"/>
    <xf numFmtId="0" fontId="24" fillId="0" borderId="0"/>
    <xf numFmtId="0" fontId="24" fillId="8" borderId="9" applyNumberFormat="0" applyFont="0" applyAlignment="0" applyProtection="0"/>
    <xf numFmtId="0" fontId="23" fillId="0" borderId="0"/>
    <xf numFmtId="0" fontId="22" fillId="0" borderId="0"/>
    <xf numFmtId="0" fontId="22" fillId="0" borderId="0"/>
    <xf numFmtId="0" fontId="28" fillId="0" borderId="0"/>
    <xf numFmtId="0" fontId="21" fillId="0" borderId="0"/>
    <xf numFmtId="0" fontId="21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8" borderId="9" applyNumberFormat="0" applyFont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5" fillId="0" borderId="0"/>
    <xf numFmtId="0" fontId="15" fillId="8" borderId="9" applyNumberFormat="0" applyFont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8" borderId="9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8" borderId="9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2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8" borderId="9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46" fillId="0" borderId="0" applyNumberFormat="0" applyFill="0" applyBorder="0" applyAlignment="0" applyProtection="0"/>
    <xf numFmtId="0" fontId="47" fillId="0" borderId="0"/>
    <xf numFmtId="0" fontId="47" fillId="0" borderId="0"/>
    <xf numFmtId="0" fontId="2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26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4" fillId="0" borderId="0"/>
    <xf numFmtId="43" fontId="26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48" fillId="0" borderId="0"/>
    <xf numFmtId="0" fontId="1" fillId="0" borderId="0"/>
  </cellStyleXfs>
  <cellXfs count="44">
    <xf numFmtId="0" fontId="0" fillId="0" borderId="0" xfId="0"/>
    <xf numFmtId="0" fontId="51" fillId="0" borderId="0" xfId="0" applyFont="1" applyAlignment="1">
      <alignment vertical="center"/>
    </xf>
    <xf numFmtId="0" fontId="49" fillId="0" borderId="0" xfId="0" applyFont="1" applyAlignment="1"/>
    <xf numFmtId="0" fontId="49" fillId="0" borderId="1" xfId="0" applyFont="1" applyFill="1" applyBorder="1" applyAlignment="1">
      <alignment horizontal="center" vertical="center"/>
    </xf>
    <xf numFmtId="0" fontId="49" fillId="0" borderId="1" xfId="0" applyFont="1" applyFill="1" applyBorder="1" applyAlignment="1">
      <alignment vertical="center" wrapText="1"/>
    </xf>
    <xf numFmtId="0" fontId="49" fillId="0" borderId="0" xfId="0" applyFont="1"/>
    <xf numFmtId="0" fontId="51" fillId="0" borderId="0" xfId="0" applyFont="1"/>
    <xf numFmtId="4" fontId="49" fillId="0" borderId="0" xfId="0" applyNumberFormat="1" applyFont="1"/>
    <xf numFmtId="0" fontId="54" fillId="33" borderId="1" xfId="0" applyFont="1" applyFill="1" applyBorder="1" applyAlignment="1">
      <alignment horizontal="center" vertical="center"/>
    </xf>
    <xf numFmtId="0" fontId="52" fillId="34" borderId="11" xfId="0" applyFont="1" applyFill="1" applyBorder="1" applyAlignment="1">
      <alignment horizontal="center" vertical="center" wrapText="1"/>
    </xf>
    <xf numFmtId="3" fontId="26" fillId="34" borderId="13" xfId="0" applyNumberFormat="1" applyFont="1" applyFill="1" applyBorder="1" applyAlignment="1"/>
    <xf numFmtId="3" fontId="26" fillId="34" borderId="14" xfId="0" applyNumberFormat="1" applyFont="1" applyFill="1" applyBorder="1" applyAlignment="1"/>
    <xf numFmtId="3" fontId="26" fillId="34" borderId="15" xfId="0" applyNumberFormat="1" applyFont="1" applyFill="1" applyBorder="1" applyAlignment="1"/>
    <xf numFmtId="3" fontId="50" fillId="34" borderId="11" xfId="0" applyNumberFormat="1" applyFont="1" applyFill="1" applyBorder="1" applyAlignment="1">
      <alignment vertical="center"/>
    </xf>
    <xf numFmtId="0" fontId="52" fillId="34" borderId="16" xfId="0" applyFont="1" applyFill="1" applyBorder="1" applyAlignment="1">
      <alignment horizontal="center" vertical="center" wrapText="1"/>
    </xf>
    <xf numFmtId="0" fontId="53" fillId="0" borderId="1" xfId="0" applyFont="1" applyFill="1" applyBorder="1" applyAlignment="1">
      <alignment horizontal="center" vertical="center" wrapText="1"/>
    </xf>
    <xf numFmtId="0" fontId="54" fillId="0" borderId="1" xfId="0" applyFont="1" applyFill="1" applyBorder="1" applyAlignment="1">
      <alignment horizontal="center" vertical="center"/>
    </xf>
    <xf numFmtId="1" fontId="53" fillId="0" borderId="1" xfId="0" applyNumberFormat="1" applyFont="1" applyFill="1" applyBorder="1" applyAlignment="1">
      <alignment horizontal="center" vertical="center" wrapText="1"/>
    </xf>
    <xf numFmtId="0" fontId="49" fillId="0" borderId="1" xfId="0" applyNumberFormat="1" applyFont="1" applyFill="1" applyBorder="1" applyAlignment="1">
      <alignment horizontal="center" vertical="center"/>
    </xf>
    <xf numFmtId="4" fontId="49" fillId="0" borderId="1" xfId="0" applyNumberFormat="1" applyFont="1" applyFill="1" applyBorder="1" applyAlignment="1">
      <alignment vertical="center"/>
    </xf>
    <xf numFmtId="0" fontId="50" fillId="35" borderId="1" xfId="0" applyFont="1" applyFill="1" applyBorder="1" applyAlignment="1">
      <alignment horizontal="center" vertical="center"/>
    </xf>
    <xf numFmtId="0" fontId="52" fillId="35" borderId="1" xfId="0" applyFont="1" applyFill="1" applyBorder="1" applyAlignment="1">
      <alignment horizontal="center" vertical="center" wrapText="1"/>
    </xf>
    <xf numFmtId="3" fontId="49" fillId="0" borderId="1" xfId="0" applyNumberFormat="1" applyFont="1" applyFill="1" applyBorder="1" applyAlignment="1">
      <alignment horizontal="center" vertical="center"/>
    </xf>
    <xf numFmtId="3" fontId="52" fillId="35" borderId="1" xfId="0" applyNumberFormat="1" applyFont="1" applyFill="1" applyBorder="1" applyAlignment="1">
      <alignment horizontal="center" vertical="center"/>
    </xf>
    <xf numFmtId="4" fontId="52" fillId="35" borderId="1" xfId="0" applyNumberFormat="1" applyFont="1" applyFill="1" applyBorder="1" applyAlignment="1">
      <alignment vertical="center"/>
    </xf>
    <xf numFmtId="4" fontId="49" fillId="0" borderId="1" xfId="0" applyNumberFormat="1" applyFont="1" applyFill="1" applyBorder="1" applyAlignment="1">
      <alignment horizontal="center" vertical="center"/>
    </xf>
    <xf numFmtId="4" fontId="52" fillId="35" borderId="1" xfId="0" applyNumberFormat="1" applyFont="1" applyFill="1" applyBorder="1" applyAlignment="1">
      <alignment horizontal="center" vertical="center"/>
    </xf>
    <xf numFmtId="3" fontId="49" fillId="0" borderId="0" xfId="0" applyNumberFormat="1" applyFont="1"/>
    <xf numFmtId="3" fontId="26" fillId="34" borderId="14" xfId="0" applyNumberFormat="1" applyFont="1" applyFill="1" applyBorder="1" applyAlignment="1">
      <alignment vertical="center"/>
    </xf>
    <xf numFmtId="3" fontId="26" fillId="34" borderId="12" xfId="0" applyNumberFormat="1" applyFont="1" applyFill="1" applyBorder="1" applyAlignment="1">
      <alignment vertical="center"/>
    </xf>
    <xf numFmtId="0" fontId="52" fillId="35" borderId="1" xfId="0" applyFont="1" applyFill="1" applyBorder="1" applyAlignment="1">
      <alignment horizontal="center" vertical="center"/>
    </xf>
    <xf numFmtId="0" fontId="52" fillId="35" borderId="1" xfId="0" applyFont="1" applyFill="1" applyBorder="1" applyAlignment="1">
      <alignment horizontal="center" vertical="center" textRotation="90" wrapText="1"/>
    </xf>
    <xf numFmtId="0" fontId="52" fillId="35" borderId="1" xfId="0" applyFont="1" applyFill="1" applyBorder="1" applyAlignment="1">
      <alignment horizontal="center" vertical="center" wrapText="1"/>
    </xf>
    <xf numFmtId="0" fontId="52" fillId="35" borderId="1" xfId="0" applyFont="1" applyFill="1" applyBorder="1" applyAlignment="1">
      <alignment horizontal="center" vertical="center"/>
    </xf>
    <xf numFmtId="0" fontId="50" fillId="35" borderId="1" xfId="0" applyFont="1" applyFill="1" applyBorder="1" applyAlignment="1">
      <alignment horizontal="center" vertical="center"/>
    </xf>
    <xf numFmtId="1" fontId="52" fillId="35" borderId="1" xfId="0" applyNumberFormat="1" applyFont="1" applyFill="1" applyBorder="1" applyAlignment="1">
      <alignment horizontal="center" vertical="center" textRotation="90" wrapText="1"/>
    </xf>
    <xf numFmtId="0" fontId="52" fillId="35" borderId="17" xfId="0" applyFont="1" applyFill="1" applyBorder="1" applyAlignment="1">
      <alignment horizontal="center" vertical="center" wrapText="1"/>
    </xf>
    <xf numFmtId="0" fontId="52" fillId="35" borderId="18" xfId="0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left" vertical="center"/>
    </xf>
    <xf numFmtId="0" fontId="49" fillId="36" borderId="1" xfId="0" applyFont="1" applyFill="1" applyBorder="1" applyAlignment="1">
      <alignment horizontal="left" vertical="center"/>
    </xf>
    <xf numFmtId="0" fontId="49" fillId="0" borderId="1" xfId="0" applyFont="1" applyFill="1" applyBorder="1" applyAlignment="1">
      <alignment horizontal="left" vertical="center" wrapText="1"/>
    </xf>
    <xf numFmtId="0" fontId="49" fillId="36" borderId="1" xfId="0" applyFont="1" applyFill="1" applyBorder="1" applyAlignment="1">
      <alignment horizontal="left" vertical="center" wrapText="1"/>
    </xf>
    <xf numFmtId="0" fontId="49" fillId="0" borderId="1" xfId="0" applyFont="1" applyBorder="1" applyAlignment="1">
      <alignment horizontal="left" vertical="center"/>
    </xf>
    <xf numFmtId="0" fontId="49" fillId="0" borderId="1" xfId="0" applyFont="1" applyFill="1" applyBorder="1" applyAlignment="1">
      <alignment vertical="center"/>
    </xf>
  </cellXfs>
  <cellStyles count="263">
    <cellStyle name="20 % - zvýraznenie1" xfId="24" builtinId="30" customBuiltin="1"/>
    <cellStyle name="20 % - zvýraznenie1 2" xfId="65" xr:uid="{00000000-0005-0000-0000-000001000000}"/>
    <cellStyle name="20 % - zvýraznenie1 2 2" xfId="198" xr:uid="{00000000-0005-0000-0000-000002000000}"/>
    <cellStyle name="20 % - zvýraznenie1 2 3" xfId="133" xr:uid="{00000000-0005-0000-0000-000003000000}"/>
    <cellStyle name="20 % - zvýraznenie1 3" xfId="79" xr:uid="{00000000-0005-0000-0000-000004000000}"/>
    <cellStyle name="20 % - zvýraznenie1 3 2" xfId="212" xr:uid="{00000000-0005-0000-0000-000005000000}"/>
    <cellStyle name="20 % - zvýraznenie1 3 3" xfId="147" xr:uid="{00000000-0005-0000-0000-000006000000}"/>
    <cellStyle name="20 % - zvýraznenie1 4" xfId="165" xr:uid="{00000000-0005-0000-0000-000007000000}"/>
    <cellStyle name="20 % - zvýraznenie2" xfId="28" builtinId="34" customBuiltin="1"/>
    <cellStyle name="20 % - zvýraznenie2 2" xfId="67" xr:uid="{00000000-0005-0000-0000-000009000000}"/>
    <cellStyle name="20 % - zvýraznenie2 2 2" xfId="200" xr:uid="{00000000-0005-0000-0000-00000A000000}"/>
    <cellStyle name="20 % - zvýraznenie2 2 3" xfId="135" xr:uid="{00000000-0005-0000-0000-00000B000000}"/>
    <cellStyle name="20 % - zvýraznenie2 3" xfId="81" xr:uid="{00000000-0005-0000-0000-00000C000000}"/>
    <cellStyle name="20 % - zvýraznenie2 3 2" xfId="214" xr:uid="{00000000-0005-0000-0000-00000D000000}"/>
    <cellStyle name="20 % - zvýraznenie2 3 3" xfId="149" xr:uid="{00000000-0005-0000-0000-00000E000000}"/>
    <cellStyle name="20 % - zvýraznenie2 4" xfId="167" xr:uid="{00000000-0005-0000-0000-00000F000000}"/>
    <cellStyle name="20 % - zvýraznenie3" xfId="32" builtinId="38" customBuiltin="1"/>
    <cellStyle name="20 % - zvýraznenie3 2" xfId="69" xr:uid="{00000000-0005-0000-0000-000011000000}"/>
    <cellStyle name="20 % - zvýraznenie3 2 2" xfId="202" xr:uid="{00000000-0005-0000-0000-000012000000}"/>
    <cellStyle name="20 % - zvýraznenie3 2 3" xfId="137" xr:uid="{00000000-0005-0000-0000-000013000000}"/>
    <cellStyle name="20 % - zvýraznenie3 3" xfId="83" xr:uid="{00000000-0005-0000-0000-000014000000}"/>
    <cellStyle name="20 % - zvýraznenie3 3 2" xfId="216" xr:uid="{00000000-0005-0000-0000-000015000000}"/>
    <cellStyle name="20 % - zvýraznenie3 3 3" xfId="151" xr:uid="{00000000-0005-0000-0000-000016000000}"/>
    <cellStyle name="20 % - zvýraznenie3 4" xfId="169" xr:uid="{00000000-0005-0000-0000-000017000000}"/>
    <cellStyle name="20 % - zvýraznenie4" xfId="36" builtinId="42" customBuiltin="1"/>
    <cellStyle name="20 % - zvýraznenie4 2" xfId="71" xr:uid="{00000000-0005-0000-0000-000019000000}"/>
    <cellStyle name="20 % - zvýraznenie4 2 2" xfId="204" xr:uid="{00000000-0005-0000-0000-00001A000000}"/>
    <cellStyle name="20 % - zvýraznenie4 2 3" xfId="139" xr:uid="{00000000-0005-0000-0000-00001B000000}"/>
    <cellStyle name="20 % - zvýraznenie4 3" xfId="85" xr:uid="{00000000-0005-0000-0000-00001C000000}"/>
    <cellStyle name="20 % - zvýraznenie4 3 2" xfId="218" xr:uid="{00000000-0005-0000-0000-00001D000000}"/>
    <cellStyle name="20 % - zvýraznenie4 3 3" xfId="153" xr:uid="{00000000-0005-0000-0000-00001E000000}"/>
    <cellStyle name="20 % - zvýraznenie4 4" xfId="171" xr:uid="{00000000-0005-0000-0000-00001F000000}"/>
    <cellStyle name="20 % - zvýraznenie5" xfId="40" builtinId="46" customBuiltin="1"/>
    <cellStyle name="20 % - zvýraznenie5 2" xfId="73" xr:uid="{00000000-0005-0000-0000-000021000000}"/>
    <cellStyle name="20 % - zvýraznenie5 2 2" xfId="206" xr:uid="{00000000-0005-0000-0000-000022000000}"/>
    <cellStyle name="20 % - zvýraznenie5 2 3" xfId="141" xr:uid="{00000000-0005-0000-0000-000023000000}"/>
    <cellStyle name="20 % - zvýraznenie5 3" xfId="87" xr:uid="{00000000-0005-0000-0000-000024000000}"/>
    <cellStyle name="20 % - zvýraznenie5 3 2" xfId="220" xr:uid="{00000000-0005-0000-0000-000025000000}"/>
    <cellStyle name="20 % - zvýraznenie5 3 3" xfId="155" xr:uid="{00000000-0005-0000-0000-000026000000}"/>
    <cellStyle name="20 % - zvýraznenie5 4" xfId="173" xr:uid="{00000000-0005-0000-0000-000027000000}"/>
    <cellStyle name="20 % - zvýraznenie6" xfId="44" builtinId="50" customBuiltin="1"/>
    <cellStyle name="20 % - zvýraznenie6 2" xfId="75" xr:uid="{00000000-0005-0000-0000-000029000000}"/>
    <cellStyle name="20 % - zvýraznenie6 2 2" xfId="208" xr:uid="{00000000-0005-0000-0000-00002A000000}"/>
    <cellStyle name="20 % - zvýraznenie6 2 3" xfId="143" xr:uid="{00000000-0005-0000-0000-00002B000000}"/>
    <cellStyle name="20 % - zvýraznenie6 3" xfId="89" xr:uid="{00000000-0005-0000-0000-00002C000000}"/>
    <cellStyle name="20 % - zvýraznenie6 3 2" xfId="222" xr:uid="{00000000-0005-0000-0000-00002D000000}"/>
    <cellStyle name="20 % - zvýraznenie6 3 3" xfId="157" xr:uid="{00000000-0005-0000-0000-00002E000000}"/>
    <cellStyle name="20 % - zvýraznenie6 4" xfId="175" xr:uid="{00000000-0005-0000-0000-00002F000000}"/>
    <cellStyle name="20% - Accent1 2" xfId="104" xr:uid="{00000000-0005-0000-0000-000030000000}"/>
    <cellStyle name="20% - Accent2 2" xfId="106" xr:uid="{00000000-0005-0000-0000-000031000000}"/>
    <cellStyle name="20% - Accent3 2" xfId="108" xr:uid="{00000000-0005-0000-0000-000032000000}"/>
    <cellStyle name="20% - Accent4 2" xfId="110" xr:uid="{00000000-0005-0000-0000-000033000000}"/>
    <cellStyle name="20% - Accent5 2" xfId="112" xr:uid="{00000000-0005-0000-0000-000034000000}"/>
    <cellStyle name="20% - Accent6 2" xfId="114" xr:uid="{00000000-0005-0000-0000-000035000000}"/>
    <cellStyle name="40 % - zvýraznenie1" xfId="25" builtinId="31" customBuiltin="1"/>
    <cellStyle name="40 % - zvýraznenie1 2" xfId="66" xr:uid="{00000000-0005-0000-0000-000037000000}"/>
    <cellStyle name="40 % - zvýraznenie1 2 2" xfId="199" xr:uid="{00000000-0005-0000-0000-000038000000}"/>
    <cellStyle name="40 % - zvýraznenie1 2 3" xfId="134" xr:uid="{00000000-0005-0000-0000-000039000000}"/>
    <cellStyle name="40 % - zvýraznenie1 3" xfId="80" xr:uid="{00000000-0005-0000-0000-00003A000000}"/>
    <cellStyle name="40 % - zvýraznenie1 3 2" xfId="213" xr:uid="{00000000-0005-0000-0000-00003B000000}"/>
    <cellStyle name="40 % - zvýraznenie1 3 3" xfId="148" xr:uid="{00000000-0005-0000-0000-00003C000000}"/>
    <cellStyle name="40 % - zvýraznenie1 4" xfId="166" xr:uid="{00000000-0005-0000-0000-00003D000000}"/>
    <cellStyle name="40 % - zvýraznenie2" xfId="29" builtinId="35" customBuiltin="1"/>
    <cellStyle name="40 % - zvýraznenie2 2" xfId="68" xr:uid="{00000000-0005-0000-0000-00003F000000}"/>
    <cellStyle name="40 % - zvýraznenie2 2 2" xfId="201" xr:uid="{00000000-0005-0000-0000-000040000000}"/>
    <cellStyle name="40 % - zvýraznenie2 2 3" xfId="136" xr:uid="{00000000-0005-0000-0000-000041000000}"/>
    <cellStyle name="40 % - zvýraznenie2 3" xfId="82" xr:uid="{00000000-0005-0000-0000-000042000000}"/>
    <cellStyle name="40 % - zvýraznenie2 3 2" xfId="215" xr:uid="{00000000-0005-0000-0000-000043000000}"/>
    <cellStyle name="40 % - zvýraznenie2 3 3" xfId="150" xr:uid="{00000000-0005-0000-0000-000044000000}"/>
    <cellStyle name="40 % - zvýraznenie2 4" xfId="168" xr:uid="{00000000-0005-0000-0000-000045000000}"/>
    <cellStyle name="40 % - zvýraznenie3" xfId="33" builtinId="39" customBuiltin="1"/>
    <cellStyle name="40 % - zvýraznenie3 2" xfId="70" xr:uid="{00000000-0005-0000-0000-000047000000}"/>
    <cellStyle name="40 % - zvýraznenie3 2 2" xfId="203" xr:uid="{00000000-0005-0000-0000-000048000000}"/>
    <cellStyle name="40 % - zvýraznenie3 2 3" xfId="138" xr:uid="{00000000-0005-0000-0000-000049000000}"/>
    <cellStyle name="40 % - zvýraznenie3 3" xfId="84" xr:uid="{00000000-0005-0000-0000-00004A000000}"/>
    <cellStyle name="40 % - zvýraznenie3 3 2" xfId="217" xr:uid="{00000000-0005-0000-0000-00004B000000}"/>
    <cellStyle name="40 % - zvýraznenie3 3 3" xfId="152" xr:uid="{00000000-0005-0000-0000-00004C000000}"/>
    <cellStyle name="40 % - zvýraznenie3 4" xfId="170" xr:uid="{00000000-0005-0000-0000-00004D000000}"/>
    <cellStyle name="40 % - zvýraznenie4" xfId="37" builtinId="43" customBuiltin="1"/>
    <cellStyle name="40 % - zvýraznenie4 2" xfId="72" xr:uid="{00000000-0005-0000-0000-00004F000000}"/>
    <cellStyle name="40 % - zvýraznenie4 2 2" xfId="205" xr:uid="{00000000-0005-0000-0000-000050000000}"/>
    <cellStyle name="40 % - zvýraznenie4 2 3" xfId="140" xr:uid="{00000000-0005-0000-0000-000051000000}"/>
    <cellStyle name="40 % - zvýraznenie4 3" xfId="86" xr:uid="{00000000-0005-0000-0000-000052000000}"/>
    <cellStyle name="40 % - zvýraznenie4 3 2" xfId="219" xr:uid="{00000000-0005-0000-0000-000053000000}"/>
    <cellStyle name="40 % - zvýraznenie4 3 3" xfId="154" xr:uid="{00000000-0005-0000-0000-000054000000}"/>
    <cellStyle name="40 % - zvýraznenie4 4" xfId="172" xr:uid="{00000000-0005-0000-0000-000055000000}"/>
    <cellStyle name="40 % - zvýraznenie5" xfId="41" builtinId="47" customBuiltin="1"/>
    <cellStyle name="40 % - zvýraznenie5 2" xfId="74" xr:uid="{00000000-0005-0000-0000-000057000000}"/>
    <cellStyle name="40 % - zvýraznenie5 2 2" xfId="207" xr:uid="{00000000-0005-0000-0000-000058000000}"/>
    <cellStyle name="40 % - zvýraznenie5 2 3" xfId="142" xr:uid="{00000000-0005-0000-0000-000059000000}"/>
    <cellStyle name="40 % - zvýraznenie5 3" xfId="88" xr:uid="{00000000-0005-0000-0000-00005A000000}"/>
    <cellStyle name="40 % - zvýraznenie5 3 2" xfId="221" xr:uid="{00000000-0005-0000-0000-00005B000000}"/>
    <cellStyle name="40 % - zvýraznenie5 3 3" xfId="156" xr:uid="{00000000-0005-0000-0000-00005C000000}"/>
    <cellStyle name="40 % - zvýraznenie5 4" xfId="174" xr:uid="{00000000-0005-0000-0000-00005D000000}"/>
    <cellStyle name="40 % - zvýraznenie6" xfId="45" builtinId="51" customBuiltin="1"/>
    <cellStyle name="40 % - zvýraznenie6 2" xfId="76" xr:uid="{00000000-0005-0000-0000-00005F000000}"/>
    <cellStyle name="40 % - zvýraznenie6 2 2" xfId="209" xr:uid="{00000000-0005-0000-0000-000060000000}"/>
    <cellStyle name="40 % - zvýraznenie6 2 3" xfId="144" xr:uid="{00000000-0005-0000-0000-000061000000}"/>
    <cellStyle name="40 % - zvýraznenie6 3" xfId="90" xr:uid="{00000000-0005-0000-0000-000062000000}"/>
    <cellStyle name="40 % - zvýraznenie6 3 2" xfId="223" xr:uid="{00000000-0005-0000-0000-000063000000}"/>
    <cellStyle name="40 % - zvýraznenie6 3 3" xfId="158" xr:uid="{00000000-0005-0000-0000-000064000000}"/>
    <cellStyle name="40 % - zvýraznenie6 4" xfId="176" xr:uid="{00000000-0005-0000-0000-000065000000}"/>
    <cellStyle name="40% - Accent1 2" xfId="105" xr:uid="{00000000-0005-0000-0000-000066000000}"/>
    <cellStyle name="40% - Accent2 2" xfId="107" xr:uid="{00000000-0005-0000-0000-000067000000}"/>
    <cellStyle name="40% - Accent3 2" xfId="109" xr:uid="{00000000-0005-0000-0000-000068000000}"/>
    <cellStyle name="40% - Accent4 2" xfId="111" xr:uid="{00000000-0005-0000-0000-000069000000}"/>
    <cellStyle name="40% - Accent5 2" xfId="113" xr:uid="{00000000-0005-0000-0000-00006A000000}"/>
    <cellStyle name="40% - Accent6 2" xfId="115" xr:uid="{00000000-0005-0000-0000-00006B000000}"/>
    <cellStyle name="60 % - zvýraznenie1" xfId="26" builtinId="32" customBuiltin="1"/>
    <cellStyle name="60 % - zvýraznenie2" xfId="30" builtinId="36" customBuiltin="1"/>
    <cellStyle name="60 % - zvýraznenie3" xfId="34" builtinId="40" customBuiltin="1"/>
    <cellStyle name="60 % - zvýraznenie4" xfId="38" builtinId="44" customBuiltin="1"/>
    <cellStyle name="60 % - zvýraznenie5" xfId="42" builtinId="48" customBuiltin="1"/>
    <cellStyle name="60 % - zvýraznenie6" xfId="46" builtinId="52" customBuiltin="1"/>
    <cellStyle name="Čiarka 2" xfId="257" xr:uid="{00000000-0005-0000-0000-000072000000}"/>
    <cellStyle name="Dobrá" xfId="12" builtinId="26" customBuiltin="1"/>
    <cellStyle name="Kontrolná bunka" xfId="19" builtinId="23" customBuiltin="1"/>
    <cellStyle name="Nadpis 1" xfId="8" builtinId="16" customBuiltin="1"/>
    <cellStyle name="Nadpis 2" xfId="9" builtinId="17" customBuiltin="1"/>
    <cellStyle name="Nadpis 3" xfId="10" builtinId="18" customBuiltin="1"/>
    <cellStyle name="Nadpis 4" xfId="11" builtinId="19" customBuiltin="1"/>
    <cellStyle name="Názov" xfId="7" builtinId="15" customBuiltin="1"/>
    <cellStyle name="Neutrálna" xfId="14" builtinId="28" customBuiltin="1"/>
    <cellStyle name="Normal 2" xfId="100" xr:uid="{00000000-0005-0000-0000-00007A000000}"/>
    <cellStyle name="Normal_2006_vypocet_normativov7" xfId="1" xr:uid="{00000000-0005-0000-0000-00007B000000}"/>
    <cellStyle name="Normálna" xfId="0" builtinId="0"/>
    <cellStyle name="Normálna 10" xfId="77" xr:uid="{00000000-0005-0000-0000-00007D000000}"/>
    <cellStyle name="Normálna 10 2" xfId="93" xr:uid="{00000000-0005-0000-0000-00007E000000}"/>
    <cellStyle name="Normálna 10 2 2" xfId="226" xr:uid="{00000000-0005-0000-0000-00007F000000}"/>
    <cellStyle name="Normálna 10 2 3" xfId="161" xr:uid="{00000000-0005-0000-0000-000080000000}"/>
    <cellStyle name="Normálna 10 3" xfId="210" xr:uid="{00000000-0005-0000-0000-000081000000}"/>
    <cellStyle name="Normálna 10 4" xfId="145" xr:uid="{00000000-0005-0000-0000-000082000000}"/>
    <cellStyle name="Normálna 10 5" xfId="234" xr:uid="{00000000-0005-0000-0000-000083000000}"/>
    <cellStyle name="Normálna 10 6" xfId="239" xr:uid="{00000000-0005-0000-0000-000084000000}"/>
    <cellStyle name="Normálna 10 7" xfId="245" xr:uid="{00000000-0005-0000-0000-000085000000}"/>
    <cellStyle name="Normálna 11" xfId="177" xr:uid="{00000000-0005-0000-0000-000086000000}"/>
    <cellStyle name="Normálna 12" xfId="163" xr:uid="{00000000-0005-0000-0000-000087000000}"/>
    <cellStyle name="Normálna 13" xfId="229" xr:uid="{00000000-0005-0000-0000-000088000000}"/>
    <cellStyle name="Normálna 14" xfId="259" xr:uid="{00000000-0005-0000-0000-000089000000}"/>
    <cellStyle name="Normálna 15" xfId="261" xr:uid="{00000000-0005-0000-0000-00008A000000}"/>
    <cellStyle name="Normálna 2" xfId="6" xr:uid="{00000000-0005-0000-0000-00008B000000}"/>
    <cellStyle name="Normálna 2 2" xfId="230" xr:uid="{00000000-0005-0000-0000-00008C000000}"/>
    <cellStyle name="Normálna 3" xfId="47" xr:uid="{00000000-0005-0000-0000-00008D000000}"/>
    <cellStyle name="Normálna 3 2" xfId="181" xr:uid="{00000000-0005-0000-0000-00008E000000}"/>
    <cellStyle name="Normálna 3 3" xfId="116" xr:uid="{00000000-0005-0000-0000-00008F000000}"/>
    <cellStyle name="Normálna 4" xfId="49" xr:uid="{00000000-0005-0000-0000-000090000000}"/>
    <cellStyle name="Normálna 4 2" xfId="58" xr:uid="{00000000-0005-0000-0000-000091000000}"/>
    <cellStyle name="Normálna 4 2 2" xfId="191" xr:uid="{00000000-0005-0000-0000-000092000000}"/>
    <cellStyle name="Normálna 4 2 3" xfId="126" xr:uid="{00000000-0005-0000-0000-000093000000}"/>
    <cellStyle name="Normálna 4 3" xfId="183" xr:uid="{00000000-0005-0000-0000-000094000000}"/>
    <cellStyle name="Normálna 4 4" xfId="118" xr:uid="{00000000-0005-0000-0000-000095000000}"/>
    <cellStyle name="Normálna 5" xfId="50" xr:uid="{00000000-0005-0000-0000-000096000000}"/>
    <cellStyle name="Normálna 5 10" xfId="246" xr:uid="{00000000-0005-0000-0000-000097000000}"/>
    <cellStyle name="Normálna 5 11" xfId="247" xr:uid="{00000000-0005-0000-0000-000098000000}"/>
    <cellStyle name="Normálna 5 12" xfId="252" xr:uid="{00000000-0005-0000-0000-000099000000}"/>
    <cellStyle name="Normálna 5 13" xfId="255" xr:uid="{00000000-0005-0000-0000-00009A000000}"/>
    <cellStyle name="Normálna 5 14" xfId="260" xr:uid="{00000000-0005-0000-0000-00009B000000}"/>
    <cellStyle name="Normálna 5 15" xfId="262" xr:uid="{00000000-0005-0000-0000-00009C000000}"/>
    <cellStyle name="Normálna 5 2" xfId="54" xr:uid="{00000000-0005-0000-0000-00009D000000}"/>
    <cellStyle name="Normálna 5 2 2" xfId="96" xr:uid="{00000000-0005-0000-0000-00009E000000}"/>
    <cellStyle name="Normálna 5 2 2 2" xfId="187" xr:uid="{00000000-0005-0000-0000-00009F000000}"/>
    <cellStyle name="Normálna 5 2 3" xfId="122" xr:uid="{00000000-0005-0000-0000-0000A0000000}"/>
    <cellStyle name="Normálna 5 3" xfId="55" xr:uid="{00000000-0005-0000-0000-0000A1000000}"/>
    <cellStyle name="Normálna 5 3 2" xfId="188" xr:uid="{00000000-0005-0000-0000-0000A2000000}"/>
    <cellStyle name="Normálna 5 3 3" xfId="123" xr:uid="{00000000-0005-0000-0000-0000A3000000}"/>
    <cellStyle name="Normálna 5 4" xfId="62" xr:uid="{00000000-0005-0000-0000-0000A4000000}"/>
    <cellStyle name="Normálna 5 4 2" xfId="195" xr:uid="{00000000-0005-0000-0000-0000A5000000}"/>
    <cellStyle name="Normálna 5 4 3" xfId="130" xr:uid="{00000000-0005-0000-0000-0000A6000000}"/>
    <cellStyle name="Normálna 5 5" xfId="94" xr:uid="{00000000-0005-0000-0000-0000A7000000}"/>
    <cellStyle name="Normálna 5 5 2" xfId="227" xr:uid="{00000000-0005-0000-0000-0000A8000000}"/>
    <cellStyle name="Normálna 5 5 3" xfId="162" xr:uid="{00000000-0005-0000-0000-0000A9000000}"/>
    <cellStyle name="Normálna 5 6" xfId="184" xr:uid="{00000000-0005-0000-0000-0000AA000000}"/>
    <cellStyle name="Normálna 5 7" xfId="119" xr:uid="{00000000-0005-0000-0000-0000AB000000}"/>
    <cellStyle name="Normálna 5 8" xfId="235" xr:uid="{00000000-0005-0000-0000-0000AC000000}"/>
    <cellStyle name="Normálna 5 9" xfId="240" xr:uid="{00000000-0005-0000-0000-0000AD000000}"/>
    <cellStyle name="Normálna 6" xfId="53" xr:uid="{00000000-0005-0000-0000-0000AE000000}"/>
    <cellStyle name="Normálna 6 10" xfId="251" xr:uid="{00000000-0005-0000-0000-0000AF000000}"/>
    <cellStyle name="Normálna 6 2" xfId="61" xr:uid="{00000000-0005-0000-0000-0000B0000000}"/>
    <cellStyle name="Normálna 6 2 2" xfId="194" xr:uid="{00000000-0005-0000-0000-0000B1000000}"/>
    <cellStyle name="Normálna 6 2 3" xfId="129" xr:uid="{00000000-0005-0000-0000-0000B2000000}"/>
    <cellStyle name="Normálna 6 3" xfId="91" xr:uid="{00000000-0005-0000-0000-0000B3000000}"/>
    <cellStyle name="Normálna 6 3 2" xfId="224" xr:uid="{00000000-0005-0000-0000-0000B4000000}"/>
    <cellStyle name="Normálna 6 3 3" xfId="159" xr:uid="{00000000-0005-0000-0000-0000B5000000}"/>
    <cellStyle name="Normálna 6 4" xfId="97" xr:uid="{00000000-0005-0000-0000-0000B6000000}"/>
    <cellStyle name="Normálna 6 4 2" xfId="186" xr:uid="{00000000-0005-0000-0000-0000B7000000}"/>
    <cellStyle name="Normálna 6 5" xfId="121" xr:uid="{00000000-0005-0000-0000-0000B8000000}"/>
    <cellStyle name="Normálna 6 6" xfId="232" xr:uid="{00000000-0005-0000-0000-0000B9000000}"/>
    <cellStyle name="Normálna 6 7" xfId="237" xr:uid="{00000000-0005-0000-0000-0000BA000000}"/>
    <cellStyle name="Normálna 6 8" xfId="243" xr:uid="{00000000-0005-0000-0000-0000BB000000}"/>
    <cellStyle name="Normálna 6 9" xfId="248" xr:uid="{00000000-0005-0000-0000-0000BC000000}"/>
    <cellStyle name="Normálna 7" xfId="56" xr:uid="{00000000-0005-0000-0000-0000BD000000}"/>
    <cellStyle name="Normálna 7 2" xfId="189" xr:uid="{00000000-0005-0000-0000-0000BE000000}"/>
    <cellStyle name="Normálna 7 3" xfId="124" xr:uid="{00000000-0005-0000-0000-0000BF000000}"/>
    <cellStyle name="Normálna 8" xfId="59" xr:uid="{00000000-0005-0000-0000-0000C0000000}"/>
    <cellStyle name="Normálna 8 2" xfId="192" xr:uid="{00000000-0005-0000-0000-0000C1000000}"/>
    <cellStyle name="Normálna 8 3" xfId="127" xr:uid="{00000000-0005-0000-0000-0000C2000000}"/>
    <cellStyle name="Normálna 9" xfId="63" xr:uid="{00000000-0005-0000-0000-0000C3000000}"/>
    <cellStyle name="Normálna 9 2" xfId="92" xr:uid="{00000000-0005-0000-0000-0000C4000000}"/>
    <cellStyle name="Normálna 9 2 2" xfId="225" xr:uid="{00000000-0005-0000-0000-0000C5000000}"/>
    <cellStyle name="Normálna 9 2 3" xfId="160" xr:uid="{00000000-0005-0000-0000-0000C6000000}"/>
    <cellStyle name="Normálna 9 3" xfId="196" xr:uid="{00000000-0005-0000-0000-0000C7000000}"/>
    <cellStyle name="Normálna 9 4" xfId="131" xr:uid="{00000000-0005-0000-0000-0000C8000000}"/>
    <cellStyle name="Normálna 9 5" xfId="233" xr:uid="{00000000-0005-0000-0000-0000C9000000}"/>
    <cellStyle name="Normálna 9 6" xfId="238" xr:uid="{00000000-0005-0000-0000-0000CA000000}"/>
    <cellStyle name="Normálna 9 7" xfId="244" xr:uid="{00000000-0005-0000-0000-0000CB000000}"/>
    <cellStyle name="Normálne 10" xfId="253" xr:uid="{00000000-0005-0000-0000-0000CC000000}"/>
    <cellStyle name="Normálne 11" xfId="254" xr:uid="{00000000-0005-0000-0000-0000CD000000}"/>
    <cellStyle name="Normálne 12" xfId="256" xr:uid="{00000000-0005-0000-0000-0000CE000000}"/>
    <cellStyle name="Normálne 13" xfId="258" xr:uid="{00000000-0005-0000-0000-0000CF000000}"/>
    <cellStyle name="normálne 2" xfId="4" xr:uid="{00000000-0005-0000-0000-0000D0000000}"/>
    <cellStyle name="normálne 2 2" xfId="51" xr:uid="{00000000-0005-0000-0000-0000D1000000}"/>
    <cellStyle name="normálne 2 2 2" xfId="57" xr:uid="{00000000-0005-0000-0000-0000D2000000}"/>
    <cellStyle name="normálne 2 2 2 2" xfId="190" xr:uid="{00000000-0005-0000-0000-0000D3000000}"/>
    <cellStyle name="normálne 2 2 2 3" xfId="125" xr:uid="{00000000-0005-0000-0000-0000D4000000}"/>
    <cellStyle name="normálne 2 2 3" xfId="60" xr:uid="{00000000-0005-0000-0000-0000D5000000}"/>
    <cellStyle name="normálne 2 2 3 2" xfId="193" xr:uid="{00000000-0005-0000-0000-0000D6000000}"/>
    <cellStyle name="normálne 2 2 3 3" xfId="128" xr:uid="{00000000-0005-0000-0000-0000D7000000}"/>
    <cellStyle name="normálne 2 2 4" xfId="98" xr:uid="{00000000-0005-0000-0000-0000D8000000}"/>
    <cellStyle name="normálne 2 2 4 2" xfId="185" xr:uid="{00000000-0005-0000-0000-0000D9000000}"/>
    <cellStyle name="normálne 2 2 5" xfId="120" xr:uid="{00000000-0005-0000-0000-0000DA000000}"/>
    <cellStyle name="normálne 2 2 6" xfId="249" xr:uid="{00000000-0005-0000-0000-0000DB000000}"/>
    <cellStyle name="normálne 2 3" xfId="179" xr:uid="{00000000-0005-0000-0000-0000DC000000}"/>
    <cellStyle name="normálne 2 4" xfId="102" xr:uid="{00000000-0005-0000-0000-0000DD000000}"/>
    <cellStyle name="normálne 3" xfId="2" xr:uid="{00000000-0005-0000-0000-0000DE000000}"/>
    <cellStyle name="normálne 3 2" xfId="178" xr:uid="{00000000-0005-0000-0000-0000DF000000}"/>
    <cellStyle name="normálne 3 3" xfId="101" xr:uid="{00000000-0005-0000-0000-0000E0000000}"/>
    <cellStyle name="normálne 4" xfId="5" xr:uid="{00000000-0005-0000-0000-0000E1000000}"/>
    <cellStyle name="normálne 4 2" xfId="180" xr:uid="{00000000-0005-0000-0000-0000E2000000}"/>
    <cellStyle name="normálne 4 3" xfId="103" xr:uid="{00000000-0005-0000-0000-0000E3000000}"/>
    <cellStyle name="Normálne 5" xfId="95" xr:uid="{00000000-0005-0000-0000-0000E4000000}"/>
    <cellStyle name="Normálne 6" xfId="99" xr:uid="{00000000-0005-0000-0000-0000E5000000}"/>
    <cellStyle name="Normálne 7" xfId="231" xr:uid="{00000000-0005-0000-0000-0000E6000000}"/>
    <cellStyle name="Normálne 8" xfId="241" xr:uid="{00000000-0005-0000-0000-0000E7000000}"/>
    <cellStyle name="Normálne 9" xfId="250" xr:uid="{00000000-0005-0000-0000-0000E8000000}"/>
    <cellStyle name="normálne_2005_vypocet_a_data_V9b" xfId="3" xr:uid="{00000000-0005-0000-0000-0000E9000000}"/>
    <cellStyle name="normální_Návrh rozpisu rozpočtu na rok 2003" xfId="52" xr:uid="{00000000-0005-0000-0000-0000EA000000}"/>
    <cellStyle name="Percentá 2" xfId="236" xr:uid="{00000000-0005-0000-0000-0000EB000000}"/>
    <cellStyle name="Percentá 3" xfId="242" xr:uid="{00000000-0005-0000-0000-0000EC000000}"/>
    <cellStyle name="Poznámka 2" xfId="48" xr:uid="{00000000-0005-0000-0000-0000ED000000}"/>
    <cellStyle name="Poznámka 2 2" xfId="182" xr:uid="{00000000-0005-0000-0000-0000EE000000}"/>
    <cellStyle name="Poznámka 2 3" xfId="117" xr:uid="{00000000-0005-0000-0000-0000EF000000}"/>
    <cellStyle name="Poznámka 3" xfId="64" xr:uid="{00000000-0005-0000-0000-0000F0000000}"/>
    <cellStyle name="Poznámka 3 2" xfId="197" xr:uid="{00000000-0005-0000-0000-0000F1000000}"/>
    <cellStyle name="Poznámka 3 3" xfId="132" xr:uid="{00000000-0005-0000-0000-0000F2000000}"/>
    <cellStyle name="Poznámka 4" xfId="78" xr:uid="{00000000-0005-0000-0000-0000F3000000}"/>
    <cellStyle name="Poznámka 4 2" xfId="211" xr:uid="{00000000-0005-0000-0000-0000F4000000}"/>
    <cellStyle name="Poznámka 4 3" xfId="146" xr:uid="{00000000-0005-0000-0000-0000F5000000}"/>
    <cellStyle name="Poznámka 5" xfId="164" xr:uid="{00000000-0005-0000-0000-0000F6000000}"/>
    <cellStyle name="Prepojená bunka" xfId="18" builtinId="24" customBuiltin="1"/>
    <cellStyle name="Spolu" xfId="22" builtinId="25" customBuiltin="1"/>
    <cellStyle name="Text upozornenia" xfId="20" builtinId="11" customBuiltin="1"/>
    <cellStyle name="Titul 2" xfId="228" xr:uid="{00000000-0005-0000-0000-0000FB000000}"/>
    <cellStyle name="Vstup" xfId="15" builtinId="20" customBuiltin="1"/>
    <cellStyle name="Výpočet" xfId="17" builtinId="22" customBuiltin="1"/>
    <cellStyle name="Výstup" xfId="16" builtinId="21" customBuiltin="1"/>
    <cellStyle name="Vysvetľujúci text" xfId="21" builtinId="53" customBuiltin="1"/>
    <cellStyle name="Zlá" xfId="13" builtinId="27" customBuiltin="1"/>
    <cellStyle name="Zvýraznenie1" xfId="23" builtinId="29" customBuiltin="1"/>
    <cellStyle name="Zvýraznenie2" xfId="27" builtinId="33" customBuiltin="1"/>
    <cellStyle name="Zvýraznenie3" xfId="31" builtinId="37" customBuiltin="1"/>
    <cellStyle name="Zvýraznenie4" xfId="35" builtinId="41" customBuiltin="1"/>
    <cellStyle name="Zvýraznenie5" xfId="39" builtinId="45" customBuiltin="1"/>
    <cellStyle name="Zvýraznenie6" xfId="43" builtinId="49" customBuiltin="1"/>
  </cellStyles>
  <dxfs count="0"/>
  <tableStyles count="0" defaultTableStyle="TableStyleMedium9" defaultPivotStyle="PivotStyleLight16"/>
  <colors>
    <mruColors>
      <color rgb="FFFFFFCC"/>
      <color rgb="FFEDF864"/>
      <color rgb="FFFFCCFF"/>
      <color rgb="FFFF99FF"/>
      <color rgb="FFE6F5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aea95feeed548c3/Dokumenty/MS/2018_vypocet_normativov_1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KT_vstupne_udaje"/>
      <sheetName val="Vstupne_udaje"/>
      <sheetName val="Normativy_vyp"/>
      <sheetName val="Normativy"/>
      <sheetName val="porovnanie_rozp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Rozpocet2017"/>
      <sheetName val="DK"/>
      <sheetName val="Teplotne_pasma"/>
      <sheetName val="zam1718"/>
    </sheetNames>
    <sheetDataSet>
      <sheetData sheetId="0">
        <row r="2">
          <cell r="G2">
            <v>0.08</v>
          </cell>
        </row>
      </sheetData>
      <sheetData sheetId="1"/>
      <sheetData sheetId="2"/>
      <sheetData sheetId="3"/>
      <sheetData sheetId="4"/>
      <sheetData sheetId="5">
        <row r="5">
          <cell r="A5" t="str">
            <v>ZS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E78FF-856D-4581-AAFA-516E9EC380BD}">
  <dimension ref="A1:O21"/>
  <sheetViews>
    <sheetView tabSelected="1" workbookViewId="0">
      <selection activeCell="F9" sqref="F9"/>
    </sheetView>
  </sheetViews>
  <sheetFormatPr defaultColWidth="9.140625" defaultRowHeight="12.75" x14ac:dyDescent="0.2"/>
  <cols>
    <col min="1" max="1" width="10.28515625" style="5" bestFit="1" customWidth="1"/>
    <col min="2" max="2" width="3.28515625" style="5" bestFit="1" customWidth="1"/>
    <col min="3" max="3" width="6.28515625" style="5" customWidth="1"/>
    <col min="4" max="4" width="10.85546875" style="5" customWidth="1"/>
    <col min="5" max="5" width="36" style="5" bestFit="1" customWidth="1"/>
    <col min="6" max="6" width="19.42578125" style="5" customWidth="1"/>
    <col min="7" max="7" width="17.42578125" style="5" bestFit="1" customWidth="1"/>
    <col min="8" max="8" width="19.42578125" style="5" customWidth="1"/>
    <col min="9" max="9" width="14.140625" style="5" customWidth="1"/>
    <col min="10" max="10" width="12.28515625" style="5" customWidth="1"/>
    <col min="11" max="11" width="12.28515625" style="5" hidden="1" customWidth="1"/>
    <col min="12" max="12" width="12.28515625" style="5" customWidth="1"/>
    <col min="13" max="13" width="9.140625" style="5" hidden="1" customWidth="1"/>
    <col min="14" max="14" width="10.5703125" style="5" customWidth="1"/>
    <col min="15" max="15" width="10.42578125" style="5" hidden="1" customWidth="1"/>
    <col min="16" max="16384" width="9.140625" style="5"/>
  </cols>
  <sheetData>
    <row r="1" spans="1:15" s="1" customFormat="1" ht="22.5" customHeight="1" x14ac:dyDescent="0.2">
      <c r="A1" s="34" t="s">
        <v>51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5" s="1" customFormat="1" ht="22.5" customHeight="1" thickBot="1" x14ac:dyDescent="0.25">
      <c r="A2" s="32" t="s">
        <v>12</v>
      </c>
      <c r="B2" s="31" t="s">
        <v>9</v>
      </c>
      <c r="C2" s="35" t="s">
        <v>26</v>
      </c>
      <c r="D2" s="32" t="s">
        <v>10</v>
      </c>
      <c r="E2" s="32" t="s">
        <v>11</v>
      </c>
      <c r="F2" s="32" t="s">
        <v>55</v>
      </c>
      <c r="G2" s="36" t="s">
        <v>58</v>
      </c>
      <c r="H2" s="36" t="s">
        <v>59</v>
      </c>
      <c r="I2" s="32" t="s">
        <v>53</v>
      </c>
      <c r="J2" s="32" t="s">
        <v>54</v>
      </c>
      <c r="K2" s="20"/>
      <c r="L2" s="33" t="s">
        <v>45</v>
      </c>
      <c r="M2" s="33"/>
      <c r="N2" s="33"/>
    </row>
    <row r="3" spans="1:15" s="2" customFormat="1" ht="96.75" customHeight="1" thickBot="1" x14ac:dyDescent="0.25">
      <c r="A3" s="32"/>
      <c r="B3" s="31"/>
      <c r="C3" s="35"/>
      <c r="D3" s="32"/>
      <c r="E3" s="32"/>
      <c r="F3" s="32"/>
      <c r="G3" s="37"/>
      <c r="H3" s="37"/>
      <c r="I3" s="32"/>
      <c r="J3" s="32"/>
      <c r="K3" s="21" t="s">
        <v>40</v>
      </c>
      <c r="L3" s="21" t="s">
        <v>41</v>
      </c>
      <c r="M3" s="21" t="s">
        <v>42</v>
      </c>
      <c r="N3" s="21" t="s">
        <v>43</v>
      </c>
      <c r="O3" s="9" t="s">
        <v>49</v>
      </c>
    </row>
    <row r="4" spans="1:15" s="2" customFormat="1" ht="13.5" thickBot="1" x14ac:dyDescent="0.25">
      <c r="A4" s="15" t="s">
        <v>35</v>
      </c>
      <c r="B4" s="15" t="s">
        <v>34</v>
      </c>
      <c r="C4" s="17" t="s">
        <v>36</v>
      </c>
      <c r="D4" s="15" t="s">
        <v>37</v>
      </c>
      <c r="E4" s="15" t="s">
        <v>38</v>
      </c>
      <c r="F4" s="15" t="s">
        <v>39</v>
      </c>
      <c r="G4" s="15" t="s">
        <v>56</v>
      </c>
      <c r="H4" s="15" t="s">
        <v>57</v>
      </c>
      <c r="I4" s="15">
        <v>1</v>
      </c>
      <c r="J4" s="16" t="s">
        <v>46</v>
      </c>
      <c r="K4" s="16" t="s">
        <v>47</v>
      </c>
      <c r="L4" s="16">
        <v>3</v>
      </c>
      <c r="M4" s="16" t="s">
        <v>48</v>
      </c>
      <c r="N4" s="16">
        <v>4</v>
      </c>
      <c r="O4" s="14"/>
    </row>
    <row r="5" spans="1:15" ht="24.95" customHeight="1" x14ac:dyDescent="0.2">
      <c r="A5" s="3" t="s">
        <v>15</v>
      </c>
      <c r="B5" s="3" t="s">
        <v>1</v>
      </c>
      <c r="C5" s="18" t="s">
        <v>14</v>
      </c>
      <c r="D5" s="3">
        <v>54130395</v>
      </c>
      <c r="E5" s="4" t="s">
        <v>27</v>
      </c>
      <c r="F5" s="4" t="s">
        <v>2</v>
      </c>
      <c r="G5" s="38" t="s">
        <v>60</v>
      </c>
      <c r="H5" s="39" t="s">
        <v>61</v>
      </c>
      <c r="I5" s="22">
        <v>9</v>
      </c>
      <c r="J5" s="22">
        <f t="shared" ref="J5:J17" si="0">I5*1047</f>
        <v>9423</v>
      </c>
      <c r="K5" s="19">
        <f t="shared" ref="K5:K17" si="1">J5/1.3495</f>
        <v>6982.5861430159321</v>
      </c>
      <c r="L5" s="22">
        <f t="shared" ref="L5:L17" si="2">ROUND(K5,0)</f>
        <v>6983</v>
      </c>
      <c r="M5" s="25">
        <f t="shared" ref="M5:M17" si="3">J5-K5</f>
        <v>2440.4138569840679</v>
      </c>
      <c r="N5" s="22">
        <f t="shared" ref="N5:N17" si="4">ROUND(M5,0)</f>
        <v>2440</v>
      </c>
      <c r="O5" s="10">
        <f t="shared" ref="O5:O17" si="5">L5+N5</f>
        <v>9423</v>
      </c>
    </row>
    <row r="6" spans="1:15" ht="24.95" customHeight="1" x14ac:dyDescent="0.2">
      <c r="A6" s="3" t="s">
        <v>15</v>
      </c>
      <c r="B6" s="3" t="s">
        <v>1</v>
      </c>
      <c r="C6" s="18" t="s">
        <v>14</v>
      </c>
      <c r="D6" s="3">
        <v>54130395</v>
      </c>
      <c r="E6" s="4" t="s">
        <v>27</v>
      </c>
      <c r="F6" s="4" t="s">
        <v>20</v>
      </c>
      <c r="G6" s="40" t="s">
        <v>20</v>
      </c>
      <c r="H6" s="41" t="s">
        <v>62</v>
      </c>
      <c r="I6" s="22">
        <v>6</v>
      </c>
      <c r="J6" s="22">
        <f t="shared" si="0"/>
        <v>6282</v>
      </c>
      <c r="K6" s="19">
        <f t="shared" si="1"/>
        <v>4655.057428677288</v>
      </c>
      <c r="L6" s="22">
        <f t="shared" si="2"/>
        <v>4655</v>
      </c>
      <c r="M6" s="25">
        <f t="shared" si="3"/>
        <v>1626.942571322712</v>
      </c>
      <c r="N6" s="22">
        <f t="shared" si="4"/>
        <v>1627</v>
      </c>
      <c r="O6" s="11">
        <f t="shared" si="5"/>
        <v>6282</v>
      </c>
    </row>
    <row r="7" spans="1:15" ht="24.95" customHeight="1" x14ac:dyDescent="0.2">
      <c r="A7" s="3" t="s">
        <v>23</v>
      </c>
      <c r="B7" s="3" t="s">
        <v>1</v>
      </c>
      <c r="C7" s="18" t="s">
        <v>14</v>
      </c>
      <c r="D7" s="3">
        <v>54130531</v>
      </c>
      <c r="E7" s="4" t="s">
        <v>28</v>
      </c>
      <c r="F7" s="4" t="s">
        <v>6</v>
      </c>
      <c r="G7" s="38" t="s">
        <v>6</v>
      </c>
      <c r="H7" s="40" t="s">
        <v>63</v>
      </c>
      <c r="I7" s="22">
        <v>8</v>
      </c>
      <c r="J7" s="22">
        <f t="shared" si="0"/>
        <v>8376</v>
      </c>
      <c r="K7" s="19">
        <f t="shared" si="1"/>
        <v>6206.7432382363841</v>
      </c>
      <c r="L7" s="22">
        <f t="shared" si="2"/>
        <v>6207</v>
      </c>
      <c r="M7" s="25">
        <f t="shared" si="3"/>
        <v>2169.2567617636159</v>
      </c>
      <c r="N7" s="22">
        <f t="shared" si="4"/>
        <v>2169</v>
      </c>
      <c r="O7" s="11">
        <f t="shared" si="5"/>
        <v>8376</v>
      </c>
    </row>
    <row r="8" spans="1:15" ht="24.95" customHeight="1" x14ac:dyDescent="0.2">
      <c r="A8" s="3" t="s">
        <v>23</v>
      </c>
      <c r="B8" s="3" t="s">
        <v>1</v>
      </c>
      <c r="C8" s="18" t="s">
        <v>14</v>
      </c>
      <c r="D8" s="3">
        <v>54130531</v>
      </c>
      <c r="E8" s="4" t="s">
        <v>28</v>
      </c>
      <c r="F8" s="4" t="s">
        <v>19</v>
      </c>
      <c r="G8" s="40" t="s">
        <v>64</v>
      </c>
      <c r="H8" s="40" t="s">
        <v>65</v>
      </c>
      <c r="I8" s="22">
        <v>6</v>
      </c>
      <c r="J8" s="22">
        <f t="shared" si="0"/>
        <v>6282</v>
      </c>
      <c r="K8" s="19">
        <f t="shared" si="1"/>
        <v>4655.057428677288</v>
      </c>
      <c r="L8" s="22">
        <f t="shared" si="2"/>
        <v>4655</v>
      </c>
      <c r="M8" s="25">
        <f t="shared" si="3"/>
        <v>1626.942571322712</v>
      </c>
      <c r="N8" s="22">
        <f t="shared" si="4"/>
        <v>1627</v>
      </c>
      <c r="O8" s="11">
        <f t="shared" si="5"/>
        <v>6282</v>
      </c>
    </row>
    <row r="9" spans="1:15" ht="24.95" customHeight="1" x14ac:dyDescent="0.2">
      <c r="A9" s="3" t="s">
        <v>17</v>
      </c>
      <c r="B9" s="3" t="s">
        <v>1</v>
      </c>
      <c r="C9" s="18" t="s">
        <v>14</v>
      </c>
      <c r="D9" s="3">
        <v>54130450</v>
      </c>
      <c r="E9" s="4" t="s">
        <v>29</v>
      </c>
      <c r="F9" s="4" t="s">
        <v>18</v>
      </c>
      <c r="G9" s="40" t="s">
        <v>18</v>
      </c>
      <c r="H9" s="40" t="s">
        <v>66</v>
      </c>
      <c r="I9" s="22">
        <v>6</v>
      </c>
      <c r="J9" s="22">
        <f t="shared" si="0"/>
        <v>6282</v>
      </c>
      <c r="K9" s="19">
        <f t="shared" si="1"/>
        <v>4655.057428677288</v>
      </c>
      <c r="L9" s="22">
        <f t="shared" si="2"/>
        <v>4655</v>
      </c>
      <c r="M9" s="25">
        <f t="shared" si="3"/>
        <v>1626.942571322712</v>
      </c>
      <c r="N9" s="22">
        <f t="shared" si="4"/>
        <v>1627</v>
      </c>
      <c r="O9" s="11">
        <f t="shared" si="5"/>
        <v>6282</v>
      </c>
    </row>
    <row r="10" spans="1:15" ht="24.95" customHeight="1" x14ac:dyDescent="0.2">
      <c r="A10" s="3" t="s">
        <v>17</v>
      </c>
      <c r="B10" s="3" t="s">
        <v>1</v>
      </c>
      <c r="C10" s="18" t="s">
        <v>14</v>
      </c>
      <c r="D10" s="3">
        <v>54130450</v>
      </c>
      <c r="E10" s="4" t="s">
        <v>29</v>
      </c>
      <c r="F10" s="4" t="s">
        <v>3</v>
      </c>
      <c r="G10" s="40" t="s">
        <v>3</v>
      </c>
      <c r="H10" s="40" t="s">
        <v>67</v>
      </c>
      <c r="I10" s="22">
        <v>8</v>
      </c>
      <c r="J10" s="22">
        <f t="shared" si="0"/>
        <v>8376</v>
      </c>
      <c r="K10" s="19">
        <f t="shared" si="1"/>
        <v>6206.7432382363841</v>
      </c>
      <c r="L10" s="22">
        <f t="shared" si="2"/>
        <v>6207</v>
      </c>
      <c r="M10" s="25">
        <f t="shared" si="3"/>
        <v>2169.2567617636159</v>
      </c>
      <c r="N10" s="22">
        <f t="shared" si="4"/>
        <v>2169</v>
      </c>
      <c r="O10" s="11">
        <f t="shared" si="5"/>
        <v>8376</v>
      </c>
    </row>
    <row r="11" spans="1:15" ht="24.95" customHeight="1" x14ac:dyDescent="0.2">
      <c r="A11" s="3" t="s">
        <v>17</v>
      </c>
      <c r="B11" s="3" t="s">
        <v>1</v>
      </c>
      <c r="C11" s="18" t="s">
        <v>14</v>
      </c>
      <c r="D11" s="3">
        <v>54130450</v>
      </c>
      <c r="E11" s="4" t="s">
        <v>29</v>
      </c>
      <c r="F11" s="4" t="s">
        <v>7</v>
      </c>
      <c r="G11" s="40" t="s">
        <v>7</v>
      </c>
      <c r="H11" s="40" t="s">
        <v>68</v>
      </c>
      <c r="I11" s="22">
        <v>4</v>
      </c>
      <c r="J11" s="22">
        <f t="shared" si="0"/>
        <v>4188</v>
      </c>
      <c r="K11" s="19">
        <f t="shared" si="1"/>
        <v>3103.371619118192</v>
      </c>
      <c r="L11" s="22">
        <f t="shared" si="2"/>
        <v>3103</v>
      </c>
      <c r="M11" s="25">
        <f t="shared" si="3"/>
        <v>1084.628380881808</v>
      </c>
      <c r="N11" s="22">
        <f t="shared" si="4"/>
        <v>1085</v>
      </c>
      <c r="O11" s="11">
        <f t="shared" si="5"/>
        <v>4188</v>
      </c>
    </row>
    <row r="12" spans="1:15" ht="24.95" customHeight="1" x14ac:dyDescent="0.2">
      <c r="A12" s="3" t="s">
        <v>4</v>
      </c>
      <c r="B12" s="3" t="s">
        <v>1</v>
      </c>
      <c r="C12" s="18" t="s">
        <v>14</v>
      </c>
      <c r="D12" s="3">
        <v>54132975</v>
      </c>
      <c r="E12" s="4" t="s">
        <v>30</v>
      </c>
      <c r="F12" s="4" t="s">
        <v>5</v>
      </c>
      <c r="G12" s="38" t="s">
        <v>5</v>
      </c>
      <c r="H12" s="38" t="s">
        <v>69</v>
      </c>
      <c r="I12" s="22">
        <v>1</v>
      </c>
      <c r="J12" s="22">
        <f t="shared" si="0"/>
        <v>1047</v>
      </c>
      <c r="K12" s="19">
        <f t="shared" si="1"/>
        <v>775.84290477954801</v>
      </c>
      <c r="L12" s="22">
        <f t="shared" si="2"/>
        <v>776</v>
      </c>
      <c r="M12" s="25">
        <f t="shared" si="3"/>
        <v>271.15709522045199</v>
      </c>
      <c r="N12" s="22">
        <f t="shared" si="4"/>
        <v>271</v>
      </c>
      <c r="O12" s="11">
        <f t="shared" si="5"/>
        <v>1047</v>
      </c>
    </row>
    <row r="13" spans="1:15" ht="24.95" customHeight="1" x14ac:dyDescent="0.2">
      <c r="A13" s="3" t="s">
        <v>0</v>
      </c>
      <c r="B13" s="3" t="s">
        <v>1</v>
      </c>
      <c r="C13" s="18" t="s">
        <v>14</v>
      </c>
      <c r="D13" s="3">
        <v>54139937</v>
      </c>
      <c r="E13" s="4" t="s">
        <v>31</v>
      </c>
      <c r="F13" s="4" t="s">
        <v>13</v>
      </c>
      <c r="G13" s="42" t="s">
        <v>13</v>
      </c>
      <c r="H13" s="42" t="s">
        <v>70</v>
      </c>
      <c r="I13" s="22">
        <v>8</v>
      </c>
      <c r="J13" s="22">
        <f t="shared" si="0"/>
        <v>8376</v>
      </c>
      <c r="K13" s="19">
        <f t="shared" si="1"/>
        <v>6206.7432382363841</v>
      </c>
      <c r="L13" s="22">
        <f t="shared" si="2"/>
        <v>6207</v>
      </c>
      <c r="M13" s="25">
        <f t="shared" si="3"/>
        <v>2169.2567617636159</v>
      </c>
      <c r="N13" s="22">
        <f t="shared" si="4"/>
        <v>2169</v>
      </c>
      <c r="O13" s="11">
        <f t="shared" si="5"/>
        <v>8376</v>
      </c>
    </row>
    <row r="14" spans="1:15" ht="24.95" customHeight="1" x14ac:dyDescent="0.2">
      <c r="A14" s="3" t="s">
        <v>16</v>
      </c>
      <c r="B14" s="3" t="s">
        <v>1</v>
      </c>
      <c r="C14" s="18" t="s">
        <v>14</v>
      </c>
      <c r="D14" s="3">
        <v>54131472</v>
      </c>
      <c r="E14" s="4" t="s">
        <v>32</v>
      </c>
      <c r="F14" s="4" t="s">
        <v>24</v>
      </c>
      <c r="G14" s="42" t="s">
        <v>24</v>
      </c>
      <c r="H14" s="42" t="s">
        <v>71</v>
      </c>
      <c r="I14" s="22">
        <v>8</v>
      </c>
      <c r="J14" s="22">
        <f t="shared" si="0"/>
        <v>8376</v>
      </c>
      <c r="K14" s="19">
        <f t="shared" si="1"/>
        <v>6206.7432382363841</v>
      </c>
      <c r="L14" s="22">
        <f t="shared" si="2"/>
        <v>6207</v>
      </c>
      <c r="M14" s="25">
        <f t="shared" si="3"/>
        <v>2169.2567617636159</v>
      </c>
      <c r="N14" s="22">
        <f t="shared" si="4"/>
        <v>2169</v>
      </c>
      <c r="O14" s="11">
        <f t="shared" si="5"/>
        <v>8376</v>
      </c>
    </row>
    <row r="15" spans="1:15" ht="24.95" customHeight="1" x14ac:dyDescent="0.2">
      <c r="A15" s="3" t="s">
        <v>21</v>
      </c>
      <c r="B15" s="3" t="s">
        <v>1</v>
      </c>
      <c r="C15" s="18" t="s">
        <v>14</v>
      </c>
      <c r="D15" s="3">
        <v>54131430</v>
      </c>
      <c r="E15" s="4" t="s">
        <v>33</v>
      </c>
      <c r="F15" s="4" t="s">
        <v>22</v>
      </c>
      <c r="G15" s="43" t="s">
        <v>72</v>
      </c>
      <c r="H15" s="43" t="s">
        <v>73</v>
      </c>
      <c r="I15" s="22">
        <v>3</v>
      </c>
      <c r="J15" s="22">
        <f t="shared" si="0"/>
        <v>3141</v>
      </c>
      <c r="K15" s="19">
        <f t="shared" si="1"/>
        <v>2327.528714338644</v>
      </c>
      <c r="L15" s="22">
        <f t="shared" si="2"/>
        <v>2328</v>
      </c>
      <c r="M15" s="25">
        <f t="shared" si="3"/>
        <v>813.47128566135598</v>
      </c>
      <c r="N15" s="22">
        <f t="shared" si="4"/>
        <v>813</v>
      </c>
      <c r="O15" s="11">
        <f t="shared" si="5"/>
        <v>3141</v>
      </c>
    </row>
    <row r="16" spans="1:15" ht="24.95" customHeight="1" x14ac:dyDescent="0.2">
      <c r="A16" s="3" t="s">
        <v>21</v>
      </c>
      <c r="B16" s="3" t="s">
        <v>1</v>
      </c>
      <c r="C16" s="18" t="s">
        <v>14</v>
      </c>
      <c r="D16" s="3">
        <v>54131430</v>
      </c>
      <c r="E16" s="4" t="s">
        <v>33</v>
      </c>
      <c r="F16" s="4" t="s">
        <v>25</v>
      </c>
      <c r="G16" s="4" t="s">
        <v>74</v>
      </c>
      <c r="H16" s="43" t="s">
        <v>75</v>
      </c>
      <c r="I16" s="22">
        <v>1</v>
      </c>
      <c r="J16" s="22">
        <f t="shared" si="0"/>
        <v>1047</v>
      </c>
      <c r="K16" s="19">
        <f t="shared" si="1"/>
        <v>775.84290477954801</v>
      </c>
      <c r="L16" s="22">
        <f t="shared" si="2"/>
        <v>776</v>
      </c>
      <c r="M16" s="25">
        <f t="shared" si="3"/>
        <v>271.15709522045199</v>
      </c>
      <c r="N16" s="22">
        <f t="shared" si="4"/>
        <v>271</v>
      </c>
      <c r="O16" s="11">
        <f t="shared" si="5"/>
        <v>1047</v>
      </c>
    </row>
    <row r="17" spans="1:15" ht="24.95" customHeight="1" thickBot="1" x14ac:dyDescent="0.25">
      <c r="A17" s="3" t="s">
        <v>21</v>
      </c>
      <c r="B17" s="3" t="s">
        <v>1</v>
      </c>
      <c r="C17" s="18" t="s">
        <v>14</v>
      </c>
      <c r="D17" s="3">
        <v>54131430</v>
      </c>
      <c r="E17" s="4" t="s">
        <v>33</v>
      </c>
      <c r="F17" s="4" t="s">
        <v>8</v>
      </c>
      <c r="G17" s="43" t="s">
        <v>8</v>
      </c>
      <c r="H17" s="43" t="s">
        <v>76</v>
      </c>
      <c r="I17" s="22">
        <v>12</v>
      </c>
      <c r="J17" s="22">
        <f t="shared" si="0"/>
        <v>12564</v>
      </c>
      <c r="K17" s="19">
        <f t="shared" si="1"/>
        <v>9310.1148573545761</v>
      </c>
      <c r="L17" s="22">
        <f t="shared" si="2"/>
        <v>9310</v>
      </c>
      <c r="M17" s="25">
        <f t="shared" si="3"/>
        <v>3253.8851426454239</v>
      </c>
      <c r="N17" s="22">
        <f t="shared" si="4"/>
        <v>3254</v>
      </c>
      <c r="O17" s="12">
        <f t="shared" si="5"/>
        <v>12564</v>
      </c>
    </row>
    <row r="18" spans="1:15" s="6" customFormat="1" ht="24.95" customHeight="1" thickBot="1" x14ac:dyDescent="0.3">
      <c r="A18" s="33" t="s">
        <v>44</v>
      </c>
      <c r="B18" s="33"/>
      <c r="C18" s="33"/>
      <c r="D18" s="33"/>
      <c r="E18" s="33"/>
      <c r="F18" s="33"/>
      <c r="G18" s="30"/>
      <c r="H18" s="30"/>
      <c r="I18" s="23">
        <f>SUM(I5:I17)</f>
        <v>80</v>
      </c>
      <c r="J18" s="23">
        <f t="shared" ref="J18:O18" si="6">SUM(J5:J17)</f>
        <v>83760</v>
      </c>
      <c r="K18" s="24">
        <f t="shared" si="6"/>
        <v>62067.432382363841</v>
      </c>
      <c r="L18" s="23">
        <f t="shared" si="6"/>
        <v>62069</v>
      </c>
      <c r="M18" s="26">
        <f t="shared" si="6"/>
        <v>21692.567617636159</v>
      </c>
      <c r="N18" s="23">
        <f t="shared" si="6"/>
        <v>21691</v>
      </c>
      <c r="O18" s="13">
        <f t="shared" si="6"/>
        <v>83760</v>
      </c>
    </row>
    <row r="20" spans="1:15" x14ac:dyDescent="0.2">
      <c r="M20" s="7"/>
    </row>
    <row r="21" spans="1:15" s="2" customFormat="1" ht="12.75" customHeight="1" x14ac:dyDescent="0.2">
      <c r="O21" s="8" t="s">
        <v>50</v>
      </c>
    </row>
  </sheetData>
  <autoFilter ref="C3:O18" xr:uid="{504527A5-0FFF-405C-B1F5-8EC56C839EFA}"/>
  <mergeCells count="13">
    <mergeCell ref="B2:B3"/>
    <mergeCell ref="A2:A3"/>
    <mergeCell ref="A18:F18"/>
    <mergeCell ref="A1:N1"/>
    <mergeCell ref="L2:N2"/>
    <mergeCell ref="J2:J3"/>
    <mergeCell ref="I2:I3"/>
    <mergeCell ref="F2:F3"/>
    <mergeCell ref="E2:E3"/>
    <mergeCell ref="D2:D3"/>
    <mergeCell ref="C2:C3"/>
    <mergeCell ref="G2:G3"/>
    <mergeCell ref="H2:H3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62C0A-1533-441A-8119-57760803D286}">
  <dimension ref="A1:S15"/>
  <sheetViews>
    <sheetView workbookViewId="0">
      <selection activeCell="D21" sqref="D21"/>
    </sheetView>
  </sheetViews>
  <sheetFormatPr defaultColWidth="9.140625" defaultRowHeight="12.75" x14ac:dyDescent="0.2"/>
  <cols>
    <col min="1" max="1" width="10.28515625" style="5" bestFit="1" customWidth="1"/>
    <col min="2" max="2" width="3.28515625" style="5" bestFit="1" customWidth="1"/>
    <col min="3" max="3" width="10.85546875" style="5" customWidth="1"/>
    <col min="4" max="4" width="36" style="5" bestFit="1" customWidth="1"/>
    <col min="5" max="5" width="14.140625" style="5" customWidth="1"/>
    <col min="6" max="6" width="12.28515625" style="5" customWidth="1"/>
    <col min="7" max="7" width="12.28515625" style="5" hidden="1" customWidth="1"/>
    <col min="8" max="8" width="12.28515625" style="5" customWidth="1"/>
    <col min="9" max="9" width="9.140625" style="5" hidden="1" customWidth="1"/>
    <col min="10" max="10" width="10.5703125" style="5" customWidth="1"/>
    <col min="11" max="11" width="10.42578125" style="5" hidden="1" customWidth="1"/>
    <col min="12" max="16384" width="9.140625" style="5"/>
  </cols>
  <sheetData>
    <row r="1" spans="1:19" s="1" customFormat="1" ht="22.5" customHeight="1" x14ac:dyDescent="0.2">
      <c r="A1" s="34" t="s">
        <v>52</v>
      </c>
      <c r="B1" s="34"/>
      <c r="C1" s="34"/>
      <c r="D1" s="34"/>
      <c r="E1" s="34"/>
      <c r="F1" s="34"/>
      <c r="G1" s="34"/>
      <c r="H1" s="34"/>
      <c r="I1" s="34"/>
      <c r="J1" s="34"/>
    </row>
    <row r="2" spans="1:19" s="1" customFormat="1" ht="22.5" customHeight="1" thickBot="1" x14ac:dyDescent="0.25">
      <c r="A2" s="32" t="s">
        <v>12</v>
      </c>
      <c r="B2" s="31" t="s">
        <v>9</v>
      </c>
      <c r="C2" s="32" t="s">
        <v>10</v>
      </c>
      <c r="D2" s="32" t="s">
        <v>11</v>
      </c>
      <c r="E2" s="32" t="s">
        <v>53</v>
      </c>
      <c r="F2" s="32" t="s">
        <v>54</v>
      </c>
      <c r="G2" s="20"/>
      <c r="H2" s="33" t="s">
        <v>45</v>
      </c>
      <c r="I2" s="33"/>
      <c r="J2" s="33"/>
    </row>
    <row r="3" spans="1:19" s="2" customFormat="1" ht="96.75" customHeight="1" thickBot="1" x14ac:dyDescent="0.25">
      <c r="A3" s="32"/>
      <c r="B3" s="31"/>
      <c r="C3" s="32"/>
      <c r="D3" s="32"/>
      <c r="E3" s="32"/>
      <c r="F3" s="32"/>
      <c r="G3" s="21" t="s">
        <v>40</v>
      </c>
      <c r="H3" s="21" t="s">
        <v>41</v>
      </c>
      <c r="I3" s="21" t="s">
        <v>42</v>
      </c>
      <c r="J3" s="21" t="s">
        <v>43</v>
      </c>
      <c r="K3" s="9" t="s">
        <v>49</v>
      </c>
    </row>
    <row r="4" spans="1:19" s="2" customFormat="1" x14ac:dyDescent="0.2">
      <c r="A4" s="15" t="s">
        <v>35</v>
      </c>
      <c r="B4" s="15" t="s">
        <v>34</v>
      </c>
      <c r="C4" s="15" t="s">
        <v>36</v>
      </c>
      <c r="D4" s="15" t="s">
        <v>37</v>
      </c>
      <c r="E4" s="15">
        <v>1</v>
      </c>
      <c r="F4" s="16" t="s">
        <v>46</v>
      </c>
      <c r="G4" s="16" t="s">
        <v>47</v>
      </c>
      <c r="H4" s="16">
        <v>3</v>
      </c>
      <c r="I4" s="16" t="s">
        <v>48</v>
      </c>
      <c r="J4" s="16">
        <v>4</v>
      </c>
      <c r="K4" s="14"/>
    </row>
    <row r="5" spans="1:19" ht="24.95" customHeight="1" x14ac:dyDescent="0.2">
      <c r="A5" s="3" t="s">
        <v>15</v>
      </c>
      <c r="B5" s="3" t="s">
        <v>1</v>
      </c>
      <c r="C5" s="3">
        <v>54130395</v>
      </c>
      <c r="D5" s="4" t="s">
        <v>27</v>
      </c>
      <c r="E5" s="22">
        <v>15</v>
      </c>
      <c r="F5" s="22">
        <f t="shared" ref="F5:F11" si="0">E5*1047</f>
        <v>15705</v>
      </c>
      <c r="G5" s="19">
        <f t="shared" ref="G5:G11" si="1">F5/1.3495</f>
        <v>11637.643571693221</v>
      </c>
      <c r="H5" s="22">
        <f t="shared" ref="H5:H11" si="2">ROUND(G5,0)</f>
        <v>11638</v>
      </c>
      <c r="I5" s="25">
        <f t="shared" ref="I5:I11" si="3">F5-G5</f>
        <v>4067.356428306779</v>
      </c>
      <c r="J5" s="22">
        <f t="shared" ref="J5:J11" si="4">ROUND(I5,0)</f>
        <v>4067</v>
      </c>
      <c r="K5" s="28">
        <f t="shared" ref="K5:K11" si="5">H5+J5</f>
        <v>15705</v>
      </c>
      <c r="L5" s="27"/>
      <c r="M5" s="27"/>
      <c r="N5" s="27"/>
      <c r="O5" s="27"/>
      <c r="P5" s="27"/>
      <c r="Q5" s="27"/>
      <c r="R5" s="27"/>
    </row>
    <row r="6" spans="1:19" ht="24.95" customHeight="1" x14ac:dyDescent="0.2">
      <c r="A6" s="3" t="s">
        <v>23</v>
      </c>
      <c r="B6" s="3" t="s">
        <v>1</v>
      </c>
      <c r="C6" s="3">
        <v>54130531</v>
      </c>
      <c r="D6" s="4" t="s">
        <v>28</v>
      </c>
      <c r="E6" s="22">
        <v>14</v>
      </c>
      <c r="F6" s="22">
        <f t="shared" si="0"/>
        <v>14658</v>
      </c>
      <c r="G6" s="19">
        <f t="shared" si="1"/>
        <v>10861.800666913672</v>
      </c>
      <c r="H6" s="22">
        <f t="shared" si="2"/>
        <v>10862</v>
      </c>
      <c r="I6" s="25">
        <f t="shared" si="3"/>
        <v>3796.1993330863279</v>
      </c>
      <c r="J6" s="22">
        <f t="shared" si="4"/>
        <v>3796</v>
      </c>
      <c r="K6" s="28">
        <f t="shared" si="5"/>
        <v>14658</v>
      </c>
      <c r="M6" s="27"/>
      <c r="N6" s="27"/>
      <c r="O6" s="27"/>
      <c r="P6" s="27"/>
      <c r="Q6" s="27"/>
      <c r="R6" s="27"/>
      <c r="S6" s="27"/>
    </row>
    <row r="7" spans="1:19" ht="24.95" customHeight="1" x14ac:dyDescent="0.2">
      <c r="A7" s="3" t="s">
        <v>17</v>
      </c>
      <c r="B7" s="3" t="s">
        <v>1</v>
      </c>
      <c r="C7" s="3">
        <v>54130450</v>
      </c>
      <c r="D7" s="4" t="s">
        <v>29</v>
      </c>
      <c r="E7" s="22">
        <v>18</v>
      </c>
      <c r="F7" s="22">
        <f t="shared" si="0"/>
        <v>18846</v>
      </c>
      <c r="G7" s="19">
        <f t="shared" si="1"/>
        <v>13965.172286031864</v>
      </c>
      <c r="H7" s="22">
        <f t="shared" si="2"/>
        <v>13965</v>
      </c>
      <c r="I7" s="25">
        <f t="shared" si="3"/>
        <v>4880.8277139681359</v>
      </c>
      <c r="J7" s="22">
        <f t="shared" si="4"/>
        <v>4881</v>
      </c>
      <c r="K7" s="28">
        <f t="shared" si="5"/>
        <v>18846</v>
      </c>
      <c r="L7" s="27"/>
      <c r="M7" s="27"/>
      <c r="N7" s="27"/>
      <c r="O7" s="27"/>
      <c r="P7" s="27"/>
      <c r="Q7" s="27"/>
      <c r="R7" s="27"/>
    </row>
    <row r="8" spans="1:19" ht="24.95" customHeight="1" x14ac:dyDescent="0.2">
      <c r="A8" s="3" t="s">
        <v>4</v>
      </c>
      <c r="B8" s="3" t="s">
        <v>1</v>
      </c>
      <c r="C8" s="3">
        <v>54132975</v>
      </c>
      <c r="D8" s="4" t="s">
        <v>30</v>
      </c>
      <c r="E8" s="22">
        <v>1</v>
      </c>
      <c r="F8" s="22">
        <f t="shared" si="0"/>
        <v>1047</v>
      </c>
      <c r="G8" s="19">
        <f t="shared" si="1"/>
        <v>775.84290477954801</v>
      </c>
      <c r="H8" s="22">
        <f t="shared" si="2"/>
        <v>776</v>
      </c>
      <c r="I8" s="25">
        <f t="shared" si="3"/>
        <v>271.15709522045199</v>
      </c>
      <c r="J8" s="22">
        <f t="shared" si="4"/>
        <v>271</v>
      </c>
      <c r="K8" s="28">
        <f t="shared" si="5"/>
        <v>1047</v>
      </c>
    </row>
    <row r="9" spans="1:19" ht="24.95" customHeight="1" x14ac:dyDescent="0.2">
      <c r="A9" s="3" t="s">
        <v>0</v>
      </c>
      <c r="B9" s="3" t="s">
        <v>1</v>
      </c>
      <c r="C9" s="3">
        <v>54139937</v>
      </c>
      <c r="D9" s="4" t="s">
        <v>31</v>
      </c>
      <c r="E9" s="22">
        <v>8</v>
      </c>
      <c r="F9" s="22">
        <f t="shared" si="0"/>
        <v>8376</v>
      </c>
      <c r="G9" s="19">
        <f t="shared" si="1"/>
        <v>6206.7432382363841</v>
      </c>
      <c r="H9" s="22">
        <f t="shared" si="2"/>
        <v>6207</v>
      </c>
      <c r="I9" s="25">
        <f t="shared" si="3"/>
        <v>2169.2567617636159</v>
      </c>
      <c r="J9" s="22">
        <f t="shared" si="4"/>
        <v>2169</v>
      </c>
      <c r="K9" s="28">
        <f t="shared" si="5"/>
        <v>8376</v>
      </c>
    </row>
    <row r="10" spans="1:19" ht="24.95" customHeight="1" x14ac:dyDescent="0.2">
      <c r="A10" s="3" t="s">
        <v>16</v>
      </c>
      <c r="B10" s="3" t="s">
        <v>1</v>
      </c>
      <c r="C10" s="3">
        <v>54131472</v>
      </c>
      <c r="D10" s="4" t="s">
        <v>32</v>
      </c>
      <c r="E10" s="22">
        <v>8</v>
      </c>
      <c r="F10" s="22">
        <f t="shared" si="0"/>
        <v>8376</v>
      </c>
      <c r="G10" s="19">
        <f t="shared" si="1"/>
        <v>6206.7432382363841</v>
      </c>
      <c r="H10" s="22">
        <f t="shared" si="2"/>
        <v>6207</v>
      </c>
      <c r="I10" s="25">
        <f t="shared" si="3"/>
        <v>2169.2567617636159</v>
      </c>
      <c r="J10" s="22">
        <f t="shared" si="4"/>
        <v>2169</v>
      </c>
      <c r="K10" s="28">
        <f t="shared" si="5"/>
        <v>8376</v>
      </c>
    </row>
    <row r="11" spans="1:19" ht="24.95" customHeight="1" x14ac:dyDescent="0.2">
      <c r="A11" s="3" t="s">
        <v>21</v>
      </c>
      <c r="B11" s="3" t="s">
        <v>1</v>
      </c>
      <c r="C11" s="3">
        <v>54131430</v>
      </c>
      <c r="D11" s="4" t="s">
        <v>33</v>
      </c>
      <c r="E11" s="22">
        <v>16</v>
      </c>
      <c r="F11" s="22">
        <f t="shared" si="0"/>
        <v>16752</v>
      </c>
      <c r="G11" s="19">
        <f t="shared" si="1"/>
        <v>12413.486476472768</v>
      </c>
      <c r="H11" s="22">
        <f t="shared" si="2"/>
        <v>12413</v>
      </c>
      <c r="I11" s="25">
        <f t="shared" si="3"/>
        <v>4338.5135235272319</v>
      </c>
      <c r="J11" s="22">
        <f t="shared" si="4"/>
        <v>4339</v>
      </c>
      <c r="K11" s="29">
        <f t="shared" si="5"/>
        <v>16752</v>
      </c>
      <c r="L11" s="27"/>
      <c r="M11" s="27"/>
      <c r="N11" s="27"/>
      <c r="O11" s="27"/>
      <c r="P11" s="27"/>
      <c r="Q11" s="27"/>
      <c r="R11" s="27"/>
    </row>
    <row r="12" spans="1:19" s="6" customFormat="1" ht="24.95" customHeight="1" x14ac:dyDescent="0.25">
      <c r="A12" s="33" t="s">
        <v>44</v>
      </c>
      <c r="B12" s="33"/>
      <c r="C12" s="33"/>
      <c r="D12" s="33"/>
      <c r="E12" s="23">
        <f>SUM(E5:E11)</f>
        <v>80</v>
      </c>
      <c r="F12" s="23">
        <f t="shared" ref="F12:K12" si="6">SUM(F5:F11)</f>
        <v>83760</v>
      </c>
      <c r="G12" s="23">
        <f t="shared" si="6"/>
        <v>62067.432382363841</v>
      </c>
      <c r="H12" s="23">
        <f t="shared" si="6"/>
        <v>62068</v>
      </c>
      <c r="I12" s="23">
        <f t="shared" si="6"/>
        <v>21692.567617636159</v>
      </c>
      <c r="J12" s="23">
        <f t="shared" si="6"/>
        <v>21692</v>
      </c>
      <c r="K12" s="23">
        <f t="shared" si="6"/>
        <v>83760</v>
      </c>
    </row>
    <row r="14" spans="1:19" x14ac:dyDescent="0.2">
      <c r="I14" s="7"/>
    </row>
    <row r="15" spans="1:19" s="2" customFormat="1" ht="12.75" customHeight="1" x14ac:dyDescent="0.2">
      <c r="K15" s="16"/>
    </row>
  </sheetData>
  <autoFilter ref="C3:K12" xr:uid="{504527A5-0FFF-405C-B1F5-8EC56C839EFA}"/>
  <mergeCells count="9">
    <mergeCell ref="A12:D12"/>
    <mergeCell ref="A1:J1"/>
    <mergeCell ref="A2:A3"/>
    <mergeCell ref="B2:B3"/>
    <mergeCell ref="C2:C3"/>
    <mergeCell ref="D2:D3"/>
    <mergeCell ref="E2:E3"/>
    <mergeCell ref="F2:F3"/>
    <mergeCell ref="H2:J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PA rozpis FP podľa CPP</vt:lpstr>
      <vt:lpstr>PA rozpis FP podľa zriaďovateľa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Veres Klara</dc:creator>
  <cp:lastModifiedBy>Holíková Mária</cp:lastModifiedBy>
  <cp:lastPrinted>2022-11-30T08:09:23Z</cp:lastPrinted>
  <dcterms:created xsi:type="dcterms:W3CDTF">2008-11-05T07:30:49Z</dcterms:created>
  <dcterms:modified xsi:type="dcterms:W3CDTF">2022-11-30T08:09:57Z</dcterms:modified>
</cp:coreProperties>
</file>