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"/>
    </mc:Choice>
  </mc:AlternateContent>
  <xr:revisionPtr revIDLastSave="0" documentId="13_ncr:1_{3D877701-17CB-4557-BD62-D68B8FAC249D}" xr6:coauthVersionLast="36" xr6:coauthVersionMax="47" xr10:uidLastSave="{00000000-0000-0000-0000-000000000000}"/>
  <bookViews>
    <workbookView xWindow="0" yWindow="0" windowWidth="28800" windowHeight="11925" xr2:uid="{018EAB99-47DA-415D-9A39-400BB6683507}"/>
  </bookViews>
  <sheets>
    <sheet name="databáza" sheetId="1" r:id="rId1"/>
  </sheets>
  <definedNames>
    <definedName name="_xlnm._FilterDatabase" localSheetId="0" hidden="1">databáza!$A$3:$N$64</definedName>
    <definedName name="_xlnm.Print_Titles" localSheetId="0">databáza!$3:$3</definedName>
    <definedName name="_xlnm.Print_Area" localSheetId="0">databáza!$A$1:$K$64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I64" i="1"/>
  <c r="H64" i="1"/>
  <c r="G64" i="1"/>
  <c r="K5" i="1"/>
  <c r="K6" i="1"/>
  <c r="K7" i="1"/>
  <c r="K8" i="1"/>
  <c r="K9" i="1"/>
  <c r="K10" i="1"/>
  <c r="K11" i="1"/>
  <c r="K12" i="1"/>
  <c r="K4" i="1"/>
  <c r="K14" i="1" l="1"/>
  <c r="K15" i="1"/>
  <c r="K16" i="1"/>
  <c r="K17" i="1"/>
  <c r="K18" i="1"/>
  <c r="K13" i="1"/>
  <c r="K44" i="1" l="1"/>
  <c r="K45" i="1"/>
  <c r="K46" i="1"/>
  <c r="K47" i="1"/>
  <c r="K48" i="1"/>
  <c r="K49" i="1"/>
  <c r="K50" i="1"/>
  <c r="K51" i="1"/>
  <c r="K52" i="1"/>
  <c r="K39" i="1" l="1"/>
  <c r="K38" i="1"/>
  <c r="K30" i="1"/>
  <c r="K37" i="1" l="1"/>
  <c r="K36" i="1"/>
  <c r="K35" i="1"/>
  <c r="K34" i="1"/>
  <c r="K33" i="1"/>
  <c r="K32" i="1"/>
  <c r="K31" i="1"/>
  <c r="K63" i="1" l="1"/>
  <c r="K54" i="1"/>
  <c r="K43" i="1" l="1"/>
  <c r="K24" i="1" l="1"/>
  <c r="K19" i="1" l="1"/>
  <c r="K62" i="1" l="1"/>
  <c r="K61" i="1"/>
  <c r="K60" i="1"/>
  <c r="K59" i="1"/>
  <c r="K58" i="1"/>
  <c r="K57" i="1"/>
  <c r="K56" i="1"/>
  <c r="K53" i="1"/>
  <c r="K55" i="1"/>
  <c r="K42" i="1" l="1"/>
  <c r="K41" i="1"/>
  <c r="K40" i="1"/>
  <c r="K29" i="1" l="1"/>
  <c r="K28" i="1"/>
  <c r="K27" i="1"/>
  <c r="K26" i="1" l="1"/>
  <c r="K25" i="1"/>
  <c r="K23" i="1"/>
  <c r="K22" i="1"/>
  <c r="K21" i="1"/>
  <c r="K20" i="1" l="1"/>
  <c r="K64" i="1" s="1"/>
  <c r="G2" i="1" l="1"/>
  <c r="H2" i="1"/>
  <c r="K2" i="1" l="1"/>
  <c r="I2" i="1"/>
  <c r="J2" i="1"/>
</calcChain>
</file>

<file path=xl/sharedStrings.xml><?xml version="1.0" encoding="utf-8"?>
<sst xmlns="http://schemas.openxmlformats.org/spreadsheetml/2006/main" count="253" uniqueCount="146">
  <si>
    <t>Spolu</t>
  </si>
  <si>
    <t>O</t>
  </si>
  <si>
    <t>Počet platov odstupného za vykázaných pedagogických a odborných zamestnancov celkom</t>
  </si>
  <si>
    <t>Počet pedagogických  a odborných zamestnancov, ktorí dovŕšili 65 rokov veku a bol s nimi z tohto dôvodu rozviazaný pracovný pomer</t>
  </si>
  <si>
    <t>Mesiac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</si>
  <si>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</si>
  <si>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</si>
  <si>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</si>
  <si>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</si>
  <si>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</si>
  <si>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>Databáza zriaďovateľov škôl na dofinancovanie normatívnych finančných prostriedkov na odstupné pre pedagogických a odborných zamestnancov, ktorí dovŕšili 65 rokov veku a bol s nimi z tohto dôvodu rozviazaný pracovný pomer v roku 2024</t>
  </si>
  <si>
    <t>Požadované mzdové prostriedky v €</t>
  </si>
  <si>
    <t>Požadované poistné v €</t>
  </si>
  <si>
    <t>Celkový objem FP potrebných na odstupné vrátane odvodov</t>
  </si>
  <si>
    <t>TC</t>
  </si>
  <si>
    <t>NR</t>
  </si>
  <si>
    <t>K</t>
  </si>
  <si>
    <t>BB</t>
  </si>
  <si>
    <t>V</t>
  </si>
  <si>
    <t>C</t>
  </si>
  <si>
    <t>KE</t>
  </si>
  <si>
    <t>VKE</t>
  </si>
  <si>
    <t>Košický samosprávny kraj</t>
  </si>
  <si>
    <t>ZA</t>
  </si>
  <si>
    <t>VBB</t>
  </si>
  <si>
    <t>Banskobystrický samosprávny kraj</t>
  </si>
  <si>
    <t>PO</t>
  </si>
  <si>
    <t>O500011</t>
  </si>
  <si>
    <t>Mesto Nitra</t>
  </si>
  <si>
    <t>KKE</t>
  </si>
  <si>
    <t>Regionálny úrad školskej správy v Košiciach</t>
  </si>
  <si>
    <t>VTC</t>
  </si>
  <si>
    <t>Trenčiansky samosprávny kraj</t>
  </si>
  <si>
    <t>O504998</t>
  </si>
  <si>
    <t>Mesto Topoľčany</t>
  </si>
  <si>
    <t>O527483</t>
  </si>
  <si>
    <t>Obec Kružlová</t>
  </si>
  <si>
    <t>C03</t>
  </si>
  <si>
    <t>Košická arcidiecéza</t>
  </si>
  <si>
    <t>S</t>
  </si>
  <si>
    <t>O508438</t>
  </si>
  <si>
    <t>Mesto Banská Bystrica</t>
  </si>
  <si>
    <t>S815</t>
  </si>
  <si>
    <t>Deutsch-Slowakische Akademien, a.s.</t>
  </si>
  <si>
    <t>O542652</t>
  </si>
  <si>
    <t>Mesto Bánovce nad Bebravou</t>
  </si>
  <si>
    <t>O500020</t>
  </si>
  <si>
    <t>Obec Alekšince</t>
  </si>
  <si>
    <t>O501026</t>
  </si>
  <si>
    <t>Mesto Komárno</t>
  </si>
  <si>
    <t>O501115</t>
  </si>
  <si>
    <t>Obec Svätý Peter</t>
  </si>
  <si>
    <t>O504025</t>
  </si>
  <si>
    <t>Mesto Šaľa</t>
  </si>
  <si>
    <t>O509256</t>
  </si>
  <si>
    <t>Mesto Kysucké Nové Mesto</t>
  </si>
  <si>
    <t>O510262</t>
  </si>
  <si>
    <t>Mesto Liptovský Mikuláš</t>
  </si>
  <si>
    <t>O517551</t>
  </si>
  <si>
    <t>Obec Gbeľany</t>
  </si>
  <si>
    <t>Mesto Rimavská Sobota</t>
  </si>
  <si>
    <t>O508675</t>
  </si>
  <si>
    <t>Obec Brusno</t>
  </si>
  <si>
    <t>O515612</t>
  </si>
  <si>
    <t>Mesto Tornaľa</t>
  </si>
  <si>
    <t>O508462</t>
  </si>
  <si>
    <t>Obec Beňuš</t>
  </si>
  <si>
    <t>O518557</t>
  </si>
  <si>
    <t>Mesto Krupina</t>
  </si>
  <si>
    <t>O518204</t>
  </si>
  <si>
    <t>Obec Budča</t>
  </si>
  <si>
    <t>O511595</t>
  </si>
  <si>
    <t>Obec Málinec</t>
  </si>
  <si>
    <t>O519006</t>
  </si>
  <si>
    <t>Mesto Bardejov</t>
  </si>
  <si>
    <t>O520331</t>
  </si>
  <si>
    <t>Obec Kamenica nad Cirochou</t>
  </si>
  <si>
    <t>O520802</t>
  </si>
  <si>
    <t>Mesto Snina</t>
  </si>
  <si>
    <t>O523381</t>
  </si>
  <si>
    <t>Mesto Poprad</t>
  </si>
  <si>
    <t>O523518</t>
  </si>
  <si>
    <t>Obec Hranovnica</t>
  </si>
  <si>
    <t>O523526</t>
  </si>
  <si>
    <t>Obec Huncovce</t>
  </si>
  <si>
    <t>O524140</t>
  </si>
  <si>
    <t>Mesto Prešov</t>
  </si>
  <si>
    <t>O524395</t>
  </si>
  <si>
    <t>Obec Fintice</t>
  </si>
  <si>
    <t>O525332</t>
  </si>
  <si>
    <t>Obec Tuhrina</t>
  </si>
  <si>
    <t>O527041</t>
  </si>
  <si>
    <t>Obec Šarišské Jastrabie</t>
  </si>
  <si>
    <t>O528731</t>
  </si>
  <si>
    <t>Obec Holčíkovce</t>
  </si>
  <si>
    <t>S571</t>
  </si>
  <si>
    <t>MLADOSŤ n.o.</t>
  </si>
  <si>
    <t>O523372</t>
  </si>
  <si>
    <t>Obec Žbince</t>
  </si>
  <si>
    <t>O543853</t>
  </si>
  <si>
    <t>Mesto Veľké Kapušany</t>
  </si>
  <si>
    <t>O543268</t>
  </si>
  <si>
    <t>Mesto Krompachy</t>
  </si>
  <si>
    <t>Mesto Rožňava</t>
  </si>
  <si>
    <t>O526355</t>
  </si>
  <si>
    <t>Mesto Spišská Nová Ves</t>
  </si>
  <si>
    <t>O521299</t>
  </si>
  <si>
    <t>Obec Čaňa</t>
  </si>
  <si>
    <t>O521477</t>
  </si>
  <si>
    <t xml:space="preserve">Obec Chrastné </t>
  </si>
  <si>
    <t>O526592</t>
  </si>
  <si>
    <t>Obec Hrabušice</t>
  </si>
  <si>
    <t>O514462</t>
  </si>
  <si>
    <t>O525529</t>
  </si>
  <si>
    <t>TV</t>
  </si>
  <si>
    <t>VTV</t>
  </si>
  <si>
    <t>Trnavský samosprávny kraj</t>
  </si>
  <si>
    <t>O501433</t>
  </si>
  <si>
    <t>Mesto Dunajská Streda</t>
  </si>
  <si>
    <t>O503673</t>
  </si>
  <si>
    <t>Obec Abrahám</t>
  </si>
  <si>
    <t>O504009</t>
  </si>
  <si>
    <t>Mesto Sereď</t>
  </si>
  <si>
    <t>O504378</t>
  </si>
  <si>
    <t>Mesto Holíč</t>
  </si>
  <si>
    <t>O507032</t>
  </si>
  <si>
    <t>Mesto Hlohovec</t>
  </si>
  <si>
    <t>BA</t>
  </si>
  <si>
    <t>KBA</t>
  </si>
  <si>
    <t>Regionálny úrad školskej správy v Bratislave</t>
  </si>
  <si>
    <t>VBA</t>
  </si>
  <si>
    <t>Bratislavský samosprávny kraj</t>
  </si>
  <si>
    <t>O504858</t>
  </si>
  <si>
    <t>Obec Sološnica</t>
  </si>
  <si>
    <t>O504947</t>
  </si>
  <si>
    <t>Obec Veľké Leváre</t>
  </si>
  <si>
    <t>O508101</t>
  </si>
  <si>
    <t>Mesto Modra</t>
  </si>
  <si>
    <t>O508110</t>
  </si>
  <si>
    <t>Obec Most pri Bratislave</t>
  </si>
  <si>
    <t>O529346</t>
  </si>
  <si>
    <t>Mestská časť Bratislava - Nové Mesto</t>
  </si>
  <si>
    <t>O529362</t>
  </si>
  <si>
    <t>Mestská časť Bratislava - Vajnory</t>
  </si>
  <si>
    <t>O529460</t>
  </si>
  <si>
    <t>Mestská časť Bratislava - Petržalka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</si>
</sst>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4" fillId="0" borderId="3" xfId="1" applyFont="1" applyBorder="1"/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horizontal="center"/>
    </xf>
    <xf numFmtId="0" fontId="7" fillId="0" borderId="0" xfId="1" applyFont="1" applyBorder="1" applyAlignment="1">
      <alignment vertical="center" wrapText="1"/>
    </xf>
    <xf numFmtId="3" fontId="4" fillId="0" borderId="3" xfId="1" applyNumberFormat="1" applyFont="1" applyBorder="1"/>
    <xf numFmtId="0" fontId="4" fillId="0" borderId="7" xfId="1" applyFont="1" applyBorder="1" applyAlignment="1">
      <alignment horizontal="center"/>
    </xf>
    <xf numFmtId="0" fontId="4" fillId="2" borderId="2" xfId="1" applyFont="1" applyFill="1" applyBorder="1"/>
    <xf numFmtId="0" fontId="3" fillId="2" borderId="2" xfId="1" applyFont="1" applyFill="1" applyBorder="1"/>
    <xf numFmtId="3" fontId="3" fillId="2" borderId="2" xfId="1" applyNumberFormat="1" applyFont="1" applyFill="1" applyBorder="1"/>
    <xf numFmtId="3" fontId="3" fillId="2" borderId="1" xfId="1" applyNumberFormat="1" applyFont="1" applyFill="1" applyBorder="1"/>
    <xf numFmtId="4" fontId="2" fillId="0" borderId="0" xfId="1" applyNumberFormat="1"/>
    <xf numFmtId="0" fontId="4" fillId="0" borderId="11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wrapText="1"/>
    </xf>
    <xf numFmtId="0" fontId="4" fillId="0" borderId="3" xfId="1" applyFont="1" applyBorder="1" applyAlignment="1">
      <alignment horizontal="center" vertical="center"/>
    </xf>
    <xf numFmtId="3" fontId="4" fillId="0" borderId="12" xfId="1" applyNumberFormat="1" applyFont="1" applyFill="1" applyBorder="1" applyAlignment="1">
      <alignment horizontal="right" vertical="center" wrapText="1"/>
    </xf>
    <xf numFmtId="3" fontId="4" fillId="0" borderId="13" xfId="1" applyNumberFormat="1" applyFont="1" applyFill="1" applyBorder="1" applyAlignment="1">
      <alignment horizontal="right" vertical="center" wrapText="1"/>
    </xf>
    <xf numFmtId="3" fontId="4" fillId="0" borderId="14" xfId="1" applyNumberFormat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wrapText="1"/>
    </xf>
    <xf numFmtId="0" fontId="4" fillId="0" borderId="3" xfId="1" applyFont="1" applyBorder="1" applyAlignment="1">
      <alignment horizontal="right"/>
    </xf>
    <xf numFmtId="3" fontId="9" fillId="0" borderId="3" xfId="1" applyNumberFormat="1" applyFont="1" applyBorder="1"/>
    <xf numFmtId="0" fontId="4" fillId="0" borderId="3" xfId="1" applyFont="1" applyBorder="1" applyAlignment="1">
      <alignment horizontal="right" wrapText="1"/>
    </xf>
    <xf numFmtId="0" fontId="9" fillId="0" borderId="3" xfId="1" applyFont="1" applyBorder="1"/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9" fillId="0" borderId="13" xfId="1" applyNumberFormat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horizontal="center"/>
    </xf>
    <xf numFmtId="0" fontId="4" fillId="0" borderId="3" xfId="1" applyFont="1" applyFill="1" applyBorder="1"/>
    <xf numFmtId="3" fontId="4" fillId="0" borderId="3" xfId="1" applyNumberFormat="1" applyFont="1" applyFill="1" applyBorder="1"/>
    <xf numFmtId="0" fontId="4" fillId="0" borderId="15" xfId="1" applyFont="1" applyBorder="1" applyAlignment="1">
      <alignment horizontal="center"/>
    </xf>
    <xf numFmtId="0" fontId="6" fillId="2" borderId="16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" fontId="5" fillId="3" borderId="2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right"/>
    </xf>
    <xf numFmtId="3" fontId="4" fillId="0" borderId="6" xfId="0" applyNumberFormat="1" applyFont="1" applyFill="1" applyBorder="1"/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9" fillId="0" borderId="7" xfId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wrapText="1"/>
    </xf>
    <xf numFmtId="0" fontId="9" fillId="0" borderId="5" xfId="0" applyFont="1" applyFill="1" applyBorder="1" applyAlignment="1">
      <alignment horizontal="right" vertical="center"/>
    </xf>
    <xf numFmtId="0" fontId="9" fillId="0" borderId="4" xfId="0" applyFont="1" applyFill="1" applyBorder="1"/>
    <xf numFmtId="3" fontId="9" fillId="0" borderId="6" xfId="0" applyNumberFormat="1" applyFont="1" applyFill="1" applyBorder="1"/>
    <xf numFmtId="0" fontId="8" fillId="0" borderId="0" xfId="1" applyFont="1" applyAlignment="1">
      <alignment horizontal="center" vertical="center" wrapText="1"/>
    </xf>
    <xf numFmtId="0" fontId="8" fillId="2" borderId="8" xfId="1" applyFont="1" applyFill="1" applyBorder="1" applyAlignment="1">
      <alignment horizontal="left"/>
    </xf>
    <xf numFmtId="0" fontId="8" fillId="2" borderId="9" xfId="1" applyFont="1" applyFill="1" applyBorder="1" applyAlignment="1">
      <alignment horizontal="left"/>
    </xf>
    <xf numFmtId="0" fontId="8" fillId="2" borderId="10" xfId="1" applyFont="1" applyFill="1" applyBorder="1" applyAlignment="1">
      <alignment horizontal="left"/>
    </xf>
  </cellXfs>
  <cellStyles count="5">
    <cellStyle name="Normálna" xfId="0" builtinId="0"/>
    <cellStyle name="Normálna 2" xfId="1" xr:uid="{18E99D84-387A-4B22-A5A9-BD2BF34D1ECE}"/>
    <cellStyle name="Normálna 2 2" xfId="3" xr:uid="{AD90F75C-5ECB-4699-8DFF-2EEB72482363}"/>
    <cellStyle name="Normálna 4" xfId="4" xr:uid="{CBB6AF02-8416-4073-B94C-8A9F8BCBE2F4}"/>
    <cellStyle name="Normálna 5" xfId="2" xr:uid="{D041E91E-CFF4-44E4-A0D3-308FAD9E7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4357-F4C4-4CBC-9983-321C79E8F1FB}">
  <sheetPr>
    <tabColor theme="4" tint="0.79998168889431442"/>
  </sheetPr>
  <dimension ref="A1:K64"/>
  <sheetViews>
    <sheetView tabSelected="1" workbookViewId="0">
      <selection activeCell="G68" sqref="G68:G69"/>
    </sheetView>
  </sheetViews>
  <sheetFormatPr defaultColWidth="8.85546875" defaultRowHeight="15" x14ac:dyDescent="0.25"/>
  <cols>
    <col min="1" max="1" width="6" style="2" customWidth="1"/>
    <col min="2" max="2" width="8.85546875" style="2"/>
    <col min="3" max="3" width="9.42578125" style="2" customWidth="1"/>
    <col min="4" max="4" width="10.42578125" style="2" customWidth="1"/>
    <col min="5" max="5" width="50.28515625" style="1" customWidth="1"/>
    <col min="6" max="6" width="9" style="1" customWidth="1"/>
    <col min="7" max="7" width="22.42578125" style="1" customWidth="1"/>
    <col min="8" max="8" width="16.140625" style="1" customWidth="1"/>
    <col min="9" max="10" width="14" style="13" customWidth="1"/>
    <col min="11" max="11" width="15.7109375" style="13" customWidth="1"/>
    <col min="12" max="12" width="9.7109375" style="1" customWidth="1"/>
    <col min="13" max="16384" width="8.85546875" style="1"/>
  </cols>
  <sheetData>
    <row r="1" spans="1:11" ht="60.75" customHeight="1" thickBot="1" x14ac:dyDescent="0.3">
      <c r="A1" s="57" t="s">
        <v>10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2.75" hidden="1" customHeight="1" thickBot="1" x14ac:dyDescent="0.3">
      <c r="A2" s="6"/>
      <c r="B2" s="6"/>
      <c r="C2" s="6"/>
      <c r="D2" s="6"/>
      <c r="E2" s="6"/>
      <c r="F2" s="6"/>
      <c r="G2" s="1">
        <f>SUBTOTAL(9,G19:G20)</f>
        <v>6</v>
      </c>
      <c r="H2" s="1">
        <f>SUBTOTAL(9,H19:H20)</f>
        <v>27</v>
      </c>
      <c r="I2" s="13">
        <f>SUBTOTAL(9,I19:I20)</f>
        <v>48520</v>
      </c>
      <c r="J2" s="13">
        <f>SUBTOTAL(9,J19:J20)</f>
        <v>15329</v>
      </c>
      <c r="K2" s="13">
        <f>SUBTOTAL(9,K19:K20)</f>
        <v>63849</v>
      </c>
    </row>
    <row r="3" spans="1:11" ht="90" thickBot="1" x14ac:dyDescent="0.3">
      <c r="A3" s="35" t="s">
        <v>9</v>
      </c>
      <c r="B3" s="36" t="s">
        <v>8</v>
      </c>
      <c r="C3" s="36" t="s">
        <v>7</v>
      </c>
      <c r="D3" s="36" t="s">
        <v>6</v>
      </c>
      <c r="E3" s="37" t="s">
        <v>5</v>
      </c>
      <c r="F3" s="37" t="s">
        <v>4</v>
      </c>
      <c r="G3" s="38" t="s">
        <v>3</v>
      </c>
      <c r="H3" s="38" t="s">
        <v>2</v>
      </c>
      <c r="I3" s="39" t="s">
        <v>11</v>
      </c>
      <c r="J3" s="39" t="s">
        <v>12</v>
      </c>
      <c r="K3" s="40" t="s">
        <v>13</v>
      </c>
    </row>
    <row r="4" spans="1:11" x14ac:dyDescent="0.25">
      <c r="A4" s="8" t="s">
        <v>127</v>
      </c>
      <c r="B4" s="5" t="s">
        <v>16</v>
      </c>
      <c r="C4" s="5" t="s">
        <v>128</v>
      </c>
      <c r="D4" s="5">
        <v>54130395</v>
      </c>
      <c r="E4" s="4" t="s">
        <v>129</v>
      </c>
      <c r="F4" s="4">
        <v>9</v>
      </c>
      <c r="G4" s="3">
        <v>1</v>
      </c>
      <c r="H4" s="3">
        <v>5</v>
      </c>
      <c r="I4" s="7">
        <v>9430</v>
      </c>
      <c r="J4" s="7">
        <v>3060</v>
      </c>
      <c r="K4" s="18">
        <f>I4+J4</f>
        <v>12490</v>
      </c>
    </row>
    <row r="5" spans="1:11" x14ac:dyDescent="0.25">
      <c r="A5" s="8" t="s">
        <v>127</v>
      </c>
      <c r="B5" s="5" t="s">
        <v>18</v>
      </c>
      <c r="C5" s="5" t="s">
        <v>130</v>
      </c>
      <c r="D5" s="5">
        <v>36063606</v>
      </c>
      <c r="E5" s="4" t="s">
        <v>131</v>
      </c>
      <c r="F5" s="4">
        <v>8</v>
      </c>
      <c r="G5" s="3">
        <v>7</v>
      </c>
      <c r="H5" s="3">
        <v>29</v>
      </c>
      <c r="I5" s="7">
        <v>48702</v>
      </c>
      <c r="J5" s="7">
        <v>17630</v>
      </c>
      <c r="K5" s="18">
        <f t="shared" ref="K5:K12" si="0">I5+J5</f>
        <v>66332</v>
      </c>
    </row>
    <row r="6" spans="1:11" x14ac:dyDescent="0.25">
      <c r="A6" s="8" t="s">
        <v>127</v>
      </c>
      <c r="B6" s="5" t="s">
        <v>1</v>
      </c>
      <c r="C6" s="5" t="s">
        <v>132</v>
      </c>
      <c r="D6" s="5">
        <v>310026</v>
      </c>
      <c r="E6" s="4" t="s">
        <v>133</v>
      </c>
      <c r="F6" s="4">
        <v>8</v>
      </c>
      <c r="G6" s="3">
        <v>1</v>
      </c>
      <c r="H6" s="3">
        <v>4</v>
      </c>
      <c r="I6" s="7">
        <v>8156</v>
      </c>
      <c r="J6" s="7">
        <v>2524</v>
      </c>
      <c r="K6" s="18">
        <f t="shared" si="0"/>
        <v>10680</v>
      </c>
    </row>
    <row r="7" spans="1:11" x14ac:dyDescent="0.25">
      <c r="A7" s="8" t="s">
        <v>127</v>
      </c>
      <c r="B7" s="5" t="s">
        <v>1</v>
      </c>
      <c r="C7" s="5" t="s">
        <v>134</v>
      </c>
      <c r="D7" s="5">
        <v>310115</v>
      </c>
      <c r="E7" s="4" t="s">
        <v>135</v>
      </c>
      <c r="F7" s="4">
        <v>8</v>
      </c>
      <c r="G7" s="3">
        <v>1</v>
      </c>
      <c r="H7" s="3">
        <v>5</v>
      </c>
      <c r="I7" s="7">
        <v>10103</v>
      </c>
      <c r="J7" s="7">
        <v>3278</v>
      </c>
      <c r="K7" s="18">
        <f t="shared" si="0"/>
        <v>13381</v>
      </c>
    </row>
    <row r="8" spans="1:11" x14ac:dyDescent="0.25">
      <c r="A8" s="8" t="s">
        <v>127</v>
      </c>
      <c r="B8" s="5" t="s">
        <v>1</v>
      </c>
      <c r="C8" s="5" t="s">
        <v>136</v>
      </c>
      <c r="D8" s="5">
        <v>304956</v>
      </c>
      <c r="E8" s="4" t="s">
        <v>137</v>
      </c>
      <c r="F8" s="4">
        <v>8</v>
      </c>
      <c r="G8" s="3">
        <v>2</v>
      </c>
      <c r="H8" s="3">
        <v>4</v>
      </c>
      <c r="I8" s="7">
        <v>8469</v>
      </c>
      <c r="J8" s="7">
        <v>3046</v>
      </c>
      <c r="K8" s="18">
        <f t="shared" si="0"/>
        <v>11515</v>
      </c>
    </row>
    <row r="9" spans="1:11" x14ac:dyDescent="0.25">
      <c r="A9" s="8" t="s">
        <v>127</v>
      </c>
      <c r="B9" s="5" t="s">
        <v>1</v>
      </c>
      <c r="C9" s="5" t="s">
        <v>138</v>
      </c>
      <c r="D9" s="5">
        <v>304964</v>
      </c>
      <c r="E9" s="4" t="s">
        <v>139</v>
      </c>
      <c r="F9" s="4">
        <v>8</v>
      </c>
      <c r="G9" s="3">
        <v>1</v>
      </c>
      <c r="H9" s="3">
        <v>4</v>
      </c>
      <c r="I9" s="7">
        <v>7210</v>
      </c>
      <c r="J9" s="7">
        <v>2340</v>
      </c>
      <c r="K9" s="18">
        <f t="shared" si="0"/>
        <v>9550</v>
      </c>
    </row>
    <row r="10" spans="1:11" x14ac:dyDescent="0.25">
      <c r="A10" s="8" t="s">
        <v>127</v>
      </c>
      <c r="B10" s="5" t="s">
        <v>1</v>
      </c>
      <c r="C10" s="5" t="s">
        <v>140</v>
      </c>
      <c r="D10" s="5">
        <v>603317</v>
      </c>
      <c r="E10" s="4" t="s">
        <v>141</v>
      </c>
      <c r="F10" s="4">
        <v>7</v>
      </c>
      <c r="G10" s="3">
        <v>1</v>
      </c>
      <c r="H10" s="3">
        <v>2</v>
      </c>
      <c r="I10" s="7">
        <v>2451</v>
      </c>
      <c r="J10" s="7">
        <v>881</v>
      </c>
      <c r="K10" s="18">
        <f t="shared" si="0"/>
        <v>3332</v>
      </c>
    </row>
    <row r="11" spans="1:11" x14ac:dyDescent="0.25">
      <c r="A11" s="8" t="s">
        <v>127</v>
      </c>
      <c r="B11" s="5" t="s">
        <v>1</v>
      </c>
      <c r="C11" s="5" t="s">
        <v>142</v>
      </c>
      <c r="D11" s="5">
        <v>304565</v>
      </c>
      <c r="E11" s="4" t="s">
        <v>143</v>
      </c>
      <c r="F11" s="4">
        <v>8</v>
      </c>
      <c r="G11" s="3">
        <v>2</v>
      </c>
      <c r="H11" s="3">
        <v>9</v>
      </c>
      <c r="I11" s="7">
        <v>19590</v>
      </c>
      <c r="J11" s="7">
        <v>6357</v>
      </c>
      <c r="K11" s="18">
        <f t="shared" si="0"/>
        <v>25947</v>
      </c>
    </row>
    <row r="12" spans="1:11" x14ac:dyDescent="0.25">
      <c r="A12" s="8" t="s">
        <v>127</v>
      </c>
      <c r="B12" s="5" t="s">
        <v>1</v>
      </c>
      <c r="C12" s="5" t="s">
        <v>144</v>
      </c>
      <c r="D12" s="5">
        <v>603201</v>
      </c>
      <c r="E12" s="4" t="s">
        <v>145</v>
      </c>
      <c r="F12" s="4">
        <v>8</v>
      </c>
      <c r="G12" s="3">
        <v>1</v>
      </c>
      <c r="H12" s="3">
        <v>4</v>
      </c>
      <c r="I12" s="7">
        <v>7812</v>
      </c>
      <c r="J12" s="7">
        <v>2809</v>
      </c>
      <c r="K12" s="18">
        <f t="shared" si="0"/>
        <v>10621</v>
      </c>
    </row>
    <row r="13" spans="1:11" x14ac:dyDescent="0.25">
      <c r="A13" s="8" t="s">
        <v>114</v>
      </c>
      <c r="B13" s="5" t="s">
        <v>18</v>
      </c>
      <c r="C13" s="5" t="s">
        <v>115</v>
      </c>
      <c r="D13" s="5">
        <v>37836901</v>
      </c>
      <c r="E13" s="4" t="s">
        <v>116</v>
      </c>
      <c r="F13" s="4">
        <v>8</v>
      </c>
      <c r="G13" s="3">
        <v>2</v>
      </c>
      <c r="H13" s="3">
        <v>10</v>
      </c>
      <c r="I13" s="7">
        <v>21165</v>
      </c>
      <c r="J13" s="7">
        <v>6868</v>
      </c>
      <c r="K13" s="18">
        <f>I13+J13</f>
        <v>28033</v>
      </c>
    </row>
    <row r="14" spans="1:11" x14ac:dyDescent="0.25">
      <c r="A14" s="8" t="s">
        <v>114</v>
      </c>
      <c r="B14" s="5" t="s">
        <v>1</v>
      </c>
      <c r="C14" s="5" t="s">
        <v>117</v>
      </c>
      <c r="D14" s="5">
        <v>305383</v>
      </c>
      <c r="E14" s="4" t="s">
        <v>118</v>
      </c>
      <c r="F14" s="4">
        <v>8</v>
      </c>
      <c r="G14" s="3">
        <v>1</v>
      </c>
      <c r="H14" s="3">
        <v>5</v>
      </c>
      <c r="I14" s="7">
        <v>8785</v>
      </c>
      <c r="J14" s="7">
        <v>2851</v>
      </c>
      <c r="K14" s="18">
        <f t="shared" ref="K14:K18" si="1">I14+J14</f>
        <v>11636</v>
      </c>
    </row>
    <row r="15" spans="1:11" x14ac:dyDescent="0.25">
      <c r="A15" s="8" t="s">
        <v>114</v>
      </c>
      <c r="B15" s="5" t="s">
        <v>1</v>
      </c>
      <c r="C15" s="5" t="s">
        <v>119</v>
      </c>
      <c r="D15" s="5">
        <v>305855</v>
      </c>
      <c r="E15" s="4" t="s">
        <v>120</v>
      </c>
      <c r="F15" s="4">
        <v>8</v>
      </c>
      <c r="G15" s="3">
        <v>1</v>
      </c>
      <c r="H15" s="3">
        <v>4</v>
      </c>
      <c r="I15" s="7">
        <v>7910</v>
      </c>
      <c r="J15" s="7">
        <v>2863</v>
      </c>
      <c r="K15" s="18">
        <f t="shared" si="1"/>
        <v>10773</v>
      </c>
    </row>
    <row r="16" spans="1:11" x14ac:dyDescent="0.25">
      <c r="A16" s="8" t="s">
        <v>114</v>
      </c>
      <c r="B16" s="5" t="s">
        <v>1</v>
      </c>
      <c r="C16" s="5" t="s">
        <v>121</v>
      </c>
      <c r="D16" s="5">
        <v>306169</v>
      </c>
      <c r="E16" s="4" t="s">
        <v>122</v>
      </c>
      <c r="F16" s="4">
        <v>8</v>
      </c>
      <c r="G16" s="3">
        <v>1</v>
      </c>
      <c r="H16" s="3">
        <v>5</v>
      </c>
      <c r="I16" s="7">
        <v>10788</v>
      </c>
      <c r="J16" s="7">
        <v>3501</v>
      </c>
      <c r="K16" s="18">
        <f t="shared" si="1"/>
        <v>14289</v>
      </c>
    </row>
    <row r="17" spans="1:11" x14ac:dyDescent="0.25">
      <c r="A17" s="8" t="s">
        <v>114</v>
      </c>
      <c r="B17" s="5" t="s">
        <v>1</v>
      </c>
      <c r="C17" s="5" t="s">
        <v>123</v>
      </c>
      <c r="D17" s="5">
        <v>309541</v>
      </c>
      <c r="E17" s="4" t="s">
        <v>124</v>
      </c>
      <c r="F17" s="4">
        <v>8</v>
      </c>
      <c r="G17" s="3">
        <v>1</v>
      </c>
      <c r="H17" s="3">
        <v>5</v>
      </c>
      <c r="I17" s="7">
        <v>11385</v>
      </c>
      <c r="J17" s="7">
        <v>3228</v>
      </c>
      <c r="K17" s="18">
        <f t="shared" si="1"/>
        <v>14613</v>
      </c>
    </row>
    <row r="18" spans="1:11" x14ac:dyDescent="0.25">
      <c r="A18" s="8" t="s">
        <v>114</v>
      </c>
      <c r="B18" s="5" t="s">
        <v>1</v>
      </c>
      <c r="C18" s="5" t="s">
        <v>125</v>
      </c>
      <c r="D18" s="5">
        <v>312509</v>
      </c>
      <c r="E18" s="4" t="s">
        <v>126</v>
      </c>
      <c r="F18" s="4">
        <v>8</v>
      </c>
      <c r="G18" s="3">
        <v>3</v>
      </c>
      <c r="H18" s="3">
        <v>14</v>
      </c>
      <c r="I18" s="7">
        <v>27419</v>
      </c>
      <c r="J18" s="7">
        <v>8939</v>
      </c>
      <c r="K18" s="18">
        <f t="shared" si="1"/>
        <v>36358</v>
      </c>
    </row>
    <row r="19" spans="1:11" ht="16.149999999999999" customHeight="1" x14ac:dyDescent="0.25">
      <c r="A19" s="8" t="s">
        <v>14</v>
      </c>
      <c r="B19" s="5" t="s">
        <v>18</v>
      </c>
      <c r="C19" s="5" t="s">
        <v>31</v>
      </c>
      <c r="D19" s="5">
        <v>36126624</v>
      </c>
      <c r="E19" s="4" t="s">
        <v>32</v>
      </c>
      <c r="F19" s="4">
        <v>8</v>
      </c>
      <c r="G19" s="3">
        <v>5</v>
      </c>
      <c r="H19" s="3">
        <v>22</v>
      </c>
      <c r="I19" s="7">
        <v>43525</v>
      </c>
      <c r="J19" s="7">
        <v>13983</v>
      </c>
      <c r="K19" s="18">
        <f t="shared" ref="K19" si="2">I19+J19</f>
        <v>57508</v>
      </c>
    </row>
    <row r="20" spans="1:11" ht="16.149999999999999" customHeight="1" x14ac:dyDescent="0.25">
      <c r="A20" s="8" t="s">
        <v>14</v>
      </c>
      <c r="B20" s="5" t="s">
        <v>1</v>
      </c>
      <c r="C20" s="5" t="s">
        <v>44</v>
      </c>
      <c r="D20" s="5">
        <v>310182</v>
      </c>
      <c r="E20" s="4" t="s">
        <v>45</v>
      </c>
      <c r="F20" s="4">
        <v>8</v>
      </c>
      <c r="G20" s="3">
        <v>1</v>
      </c>
      <c r="H20" s="3">
        <v>5</v>
      </c>
      <c r="I20" s="7">
        <v>4995</v>
      </c>
      <c r="J20" s="7">
        <v>1346</v>
      </c>
      <c r="K20" s="18">
        <f t="shared" ref="K20:K29" si="3">I20+J20</f>
        <v>6341</v>
      </c>
    </row>
    <row r="21" spans="1:11" ht="16.149999999999999" customHeight="1" x14ac:dyDescent="0.25">
      <c r="A21" s="21" t="s">
        <v>15</v>
      </c>
      <c r="B21" s="31" t="s">
        <v>1</v>
      </c>
      <c r="C21" s="31" t="s">
        <v>27</v>
      </c>
      <c r="D21" s="31">
        <v>308307</v>
      </c>
      <c r="E21" s="23" t="s">
        <v>28</v>
      </c>
      <c r="F21" s="23">
        <v>8</v>
      </c>
      <c r="G21" s="32">
        <v>2</v>
      </c>
      <c r="H21" s="32">
        <v>10</v>
      </c>
      <c r="I21" s="33">
        <v>17423</v>
      </c>
      <c r="J21" s="33">
        <v>5801</v>
      </c>
      <c r="K21" s="18">
        <f t="shared" si="3"/>
        <v>23224</v>
      </c>
    </row>
    <row r="22" spans="1:11" ht="16.149999999999999" customHeight="1" x14ac:dyDescent="0.25">
      <c r="A22" s="21" t="s">
        <v>15</v>
      </c>
      <c r="B22" s="31" t="s">
        <v>1</v>
      </c>
      <c r="C22" s="31" t="s">
        <v>46</v>
      </c>
      <c r="D22" s="31">
        <v>307726</v>
      </c>
      <c r="E22" s="23" t="s">
        <v>47</v>
      </c>
      <c r="F22" s="23">
        <v>8</v>
      </c>
      <c r="G22" s="32">
        <v>1</v>
      </c>
      <c r="H22" s="32">
        <v>3</v>
      </c>
      <c r="I22" s="33">
        <v>6533</v>
      </c>
      <c r="J22" s="33">
        <v>2348</v>
      </c>
      <c r="K22" s="18">
        <f t="shared" si="3"/>
        <v>8881</v>
      </c>
    </row>
    <row r="23" spans="1:11" ht="16.149999999999999" customHeight="1" x14ac:dyDescent="0.25">
      <c r="A23" s="21" t="s">
        <v>15</v>
      </c>
      <c r="B23" s="31" t="s">
        <v>1</v>
      </c>
      <c r="C23" s="31" t="s">
        <v>48</v>
      </c>
      <c r="D23" s="31">
        <v>306525</v>
      </c>
      <c r="E23" s="23" t="s">
        <v>49</v>
      </c>
      <c r="F23" s="23">
        <v>8</v>
      </c>
      <c r="G23" s="32">
        <v>1</v>
      </c>
      <c r="H23" s="32">
        <v>5</v>
      </c>
      <c r="I23" s="33">
        <v>4505</v>
      </c>
      <c r="J23" s="33">
        <v>1620</v>
      </c>
      <c r="K23" s="18">
        <f t="shared" si="3"/>
        <v>6125</v>
      </c>
    </row>
    <row r="24" spans="1:11" ht="16.149999999999999" customHeight="1" x14ac:dyDescent="0.25">
      <c r="A24" s="21" t="s">
        <v>15</v>
      </c>
      <c r="B24" s="31" t="s">
        <v>1</v>
      </c>
      <c r="C24" s="31" t="s">
        <v>50</v>
      </c>
      <c r="D24" s="31">
        <v>306436</v>
      </c>
      <c r="E24" s="23" t="s">
        <v>51</v>
      </c>
      <c r="F24" s="23">
        <v>8</v>
      </c>
      <c r="G24" s="32">
        <v>1</v>
      </c>
      <c r="H24" s="32">
        <v>4</v>
      </c>
      <c r="I24" s="33">
        <v>7972</v>
      </c>
      <c r="J24" s="33">
        <v>2866</v>
      </c>
      <c r="K24" s="18">
        <f>I24+J24</f>
        <v>10838</v>
      </c>
    </row>
    <row r="25" spans="1:11" ht="16.149999999999999" customHeight="1" x14ac:dyDescent="0.25">
      <c r="A25" s="21" t="s">
        <v>15</v>
      </c>
      <c r="B25" s="31" t="s">
        <v>1</v>
      </c>
      <c r="C25" s="31" t="s">
        <v>52</v>
      </c>
      <c r="D25" s="31">
        <v>306185</v>
      </c>
      <c r="E25" s="23" t="s">
        <v>53</v>
      </c>
      <c r="F25" s="23">
        <v>8</v>
      </c>
      <c r="G25" s="32">
        <v>2</v>
      </c>
      <c r="H25" s="32">
        <v>10</v>
      </c>
      <c r="I25" s="33">
        <v>10347</v>
      </c>
      <c r="J25" s="33">
        <v>2481</v>
      </c>
      <c r="K25" s="18">
        <f t="shared" si="3"/>
        <v>12828</v>
      </c>
    </row>
    <row r="26" spans="1:11" ht="16.149999999999999" customHeight="1" x14ac:dyDescent="0.25">
      <c r="A26" s="21" t="s">
        <v>15</v>
      </c>
      <c r="B26" s="31" t="s">
        <v>1</v>
      </c>
      <c r="C26" s="31" t="s">
        <v>33</v>
      </c>
      <c r="D26" s="31">
        <v>311162</v>
      </c>
      <c r="E26" s="23" t="s">
        <v>34</v>
      </c>
      <c r="F26" s="23">
        <v>8</v>
      </c>
      <c r="G26" s="32">
        <v>1</v>
      </c>
      <c r="H26" s="32">
        <v>5</v>
      </c>
      <c r="I26" s="33">
        <v>9640</v>
      </c>
      <c r="J26" s="33">
        <v>1138</v>
      </c>
      <c r="K26" s="18">
        <f t="shared" si="3"/>
        <v>10778</v>
      </c>
    </row>
    <row r="27" spans="1:11" ht="16.149999999999999" customHeight="1" x14ac:dyDescent="0.25">
      <c r="A27" s="21" t="s">
        <v>23</v>
      </c>
      <c r="B27" s="5" t="s">
        <v>1</v>
      </c>
      <c r="C27" s="5" t="s">
        <v>54</v>
      </c>
      <c r="D27" s="5">
        <v>314099</v>
      </c>
      <c r="E27" s="4" t="s">
        <v>55</v>
      </c>
      <c r="F27" s="26">
        <v>7</v>
      </c>
      <c r="G27" s="24">
        <v>1</v>
      </c>
      <c r="H27" s="24">
        <v>5</v>
      </c>
      <c r="I27" s="7">
        <v>9640</v>
      </c>
      <c r="J27" s="7">
        <v>3465</v>
      </c>
      <c r="K27" s="18">
        <f t="shared" si="3"/>
        <v>13105</v>
      </c>
    </row>
    <row r="28" spans="1:11" ht="16.149999999999999" customHeight="1" x14ac:dyDescent="0.25">
      <c r="A28" s="21" t="s">
        <v>23</v>
      </c>
      <c r="B28" s="5" t="s">
        <v>1</v>
      </c>
      <c r="C28" s="5" t="s">
        <v>56</v>
      </c>
      <c r="D28" s="5">
        <v>315524</v>
      </c>
      <c r="E28" s="4" t="s">
        <v>57</v>
      </c>
      <c r="F28" s="26">
        <v>8</v>
      </c>
      <c r="G28" s="24">
        <v>2</v>
      </c>
      <c r="H28" s="24">
        <v>7</v>
      </c>
      <c r="I28" s="7">
        <v>11194</v>
      </c>
      <c r="J28" s="7">
        <v>3633</v>
      </c>
      <c r="K28" s="18">
        <f t="shared" si="3"/>
        <v>14827</v>
      </c>
    </row>
    <row r="29" spans="1:11" ht="16.149999999999999" customHeight="1" x14ac:dyDescent="0.25">
      <c r="A29" s="21" t="s">
        <v>23</v>
      </c>
      <c r="B29" s="31" t="s">
        <v>1</v>
      </c>
      <c r="C29" s="31" t="s">
        <v>58</v>
      </c>
      <c r="D29" s="31">
        <v>321273</v>
      </c>
      <c r="E29" s="23" t="s">
        <v>59</v>
      </c>
      <c r="F29" s="43">
        <v>8</v>
      </c>
      <c r="G29" s="44">
        <v>2</v>
      </c>
      <c r="H29" s="44">
        <v>10</v>
      </c>
      <c r="I29" s="33">
        <v>18315</v>
      </c>
      <c r="J29" s="33">
        <v>5852</v>
      </c>
      <c r="K29" s="18">
        <f t="shared" si="3"/>
        <v>24167</v>
      </c>
    </row>
    <row r="30" spans="1:11" ht="16.149999999999999" customHeight="1" x14ac:dyDescent="0.25">
      <c r="A30" s="21" t="s">
        <v>17</v>
      </c>
      <c r="B30" s="41" t="s">
        <v>18</v>
      </c>
      <c r="C30" s="42" t="s">
        <v>24</v>
      </c>
      <c r="D30" s="31">
        <v>37828100</v>
      </c>
      <c r="E30" s="23" t="s">
        <v>25</v>
      </c>
      <c r="F30" s="43">
        <v>8</v>
      </c>
      <c r="G30" s="44">
        <v>11</v>
      </c>
      <c r="H30" s="32">
        <v>54</v>
      </c>
      <c r="I30" s="33">
        <v>108893</v>
      </c>
      <c r="J30" s="45">
        <v>36568</v>
      </c>
      <c r="K30" s="18">
        <f>I30+J30</f>
        <v>145461</v>
      </c>
    </row>
    <row r="31" spans="1:11" ht="16.149999999999999" customHeight="1" x14ac:dyDescent="0.25">
      <c r="A31" s="21" t="s">
        <v>17</v>
      </c>
      <c r="B31" s="46" t="s">
        <v>1</v>
      </c>
      <c r="C31" s="46" t="s">
        <v>112</v>
      </c>
      <c r="D31" s="22">
        <v>319031</v>
      </c>
      <c r="E31" s="23" t="s">
        <v>60</v>
      </c>
      <c r="F31" s="47">
        <v>8</v>
      </c>
      <c r="G31" s="47">
        <v>3</v>
      </c>
      <c r="H31" s="48">
        <v>15</v>
      </c>
      <c r="I31" s="45">
        <v>29579</v>
      </c>
      <c r="J31" s="45">
        <v>10253</v>
      </c>
      <c r="K31" s="18">
        <f t="shared" ref="K31:K37" si="4">I31+J31</f>
        <v>39832</v>
      </c>
    </row>
    <row r="32" spans="1:11" ht="16.149999999999999" customHeight="1" x14ac:dyDescent="0.25">
      <c r="A32" s="21" t="s">
        <v>17</v>
      </c>
      <c r="B32" s="46" t="s">
        <v>1</v>
      </c>
      <c r="C32" s="46" t="s">
        <v>61</v>
      </c>
      <c r="D32" s="22">
        <v>313491</v>
      </c>
      <c r="E32" s="23" t="s">
        <v>62</v>
      </c>
      <c r="F32" s="47">
        <v>8</v>
      </c>
      <c r="G32" s="47">
        <v>1</v>
      </c>
      <c r="H32" s="48">
        <v>4</v>
      </c>
      <c r="I32" s="45">
        <v>2609</v>
      </c>
      <c r="J32" s="45">
        <v>834</v>
      </c>
      <c r="K32" s="18">
        <f t="shared" si="4"/>
        <v>3443</v>
      </c>
    </row>
    <row r="33" spans="1:11" ht="16.149999999999999" customHeight="1" x14ac:dyDescent="0.25">
      <c r="A33" s="21" t="s">
        <v>17</v>
      </c>
      <c r="B33" s="46" t="s">
        <v>1</v>
      </c>
      <c r="C33" s="46" t="s">
        <v>63</v>
      </c>
      <c r="D33" s="22">
        <v>319091</v>
      </c>
      <c r="E33" s="23" t="s">
        <v>64</v>
      </c>
      <c r="F33" s="47">
        <v>8</v>
      </c>
      <c r="G33" s="47">
        <v>1</v>
      </c>
      <c r="H33" s="48">
        <v>5</v>
      </c>
      <c r="I33" s="45">
        <v>9100</v>
      </c>
      <c r="J33" s="45">
        <v>3272</v>
      </c>
      <c r="K33" s="18">
        <f t="shared" si="4"/>
        <v>12372</v>
      </c>
    </row>
    <row r="34" spans="1:11" ht="16.149999999999999" customHeight="1" x14ac:dyDescent="0.25">
      <c r="A34" s="21" t="s">
        <v>17</v>
      </c>
      <c r="B34" s="46" t="s">
        <v>1</v>
      </c>
      <c r="C34" s="22" t="s">
        <v>65</v>
      </c>
      <c r="D34" s="22">
        <v>313289</v>
      </c>
      <c r="E34" s="23" t="s">
        <v>66</v>
      </c>
      <c r="F34" s="47">
        <v>8</v>
      </c>
      <c r="G34" s="47">
        <v>1</v>
      </c>
      <c r="H34" s="48">
        <v>2</v>
      </c>
      <c r="I34" s="45">
        <v>3237</v>
      </c>
      <c r="J34" s="45">
        <v>1051</v>
      </c>
      <c r="K34" s="18">
        <f t="shared" si="4"/>
        <v>4288</v>
      </c>
    </row>
    <row r="35" spans="1:11" ht="16.149999999999999" customHeight="1" x14ac:dyDescent="0.25">
      <c r="A35" s="21" t="s">
        <v>17</v>
      </c>
      <c r="B35" s="31" t="s">
        <v>1</v>
      </c>
      <c r="C35" s="22" t="s">
        <v>67</v>
      </c>
      <c r="D35" s="22">
        <v>320056</v>
      </c>
      <c r="E35" s="23" t="s">
        <v>68</v>
      </c>
      <c r="F35" s="43">
        <v>8</v>
      </c>
      <c r="G35" s="44">
        <v>1</v>
      </c>
      <c r="H35" s="32">
        <v>5</v>
      </c>
      <c r="I35" s="33">
        <v>1396</v>
      </c>
      <c r="J35" s="45">
        <v>502</v>
      </c>
      <c r="K35" s="18">
        <f t="shared" si="4"/>
        <v>1898</v>
      </c>
    </row>
    <row r="36" spans="1:11" ht="16.149999999999999" customHeight="1" x14ac:dyDescent="0.25">
      <c r="A36" s="21" t="s">
        <v>17</v>
      </c>
      <c r="B36" s="31" t="s">
        <v>1</v>
      </c>
      <c r="C36" s="22" t="s">
        <v>69</v>
      </c>
      <c r="D36" s="22">
        <v>319759</v>
      </c>
      <c r="E36" s="23" t="s">
        <v>70</v>
      </c>
      <c r="F36" s="43">
        <v>8</v>
      </c>
      <c r="G36" s="44">
        <v>1</v>
      </c>
      <c r="H36" s="32">
        <v>5</v>
      </c>
      <c r="I36" s="33">
        <v>3059</v>
      </c>
      <c r="J36" s="45">
        <v>977</v>
      </c>
      <c r="K36" s="19">
        <f t="shared" si="4"/>
        <v>4036</v>
      </c>
    </row>
    <row r="37" spans="1:11" ht="16.149999999999999" customHeight="1" x14ac:dyDescent="0.25">
      <c r="A37" s="21" t="s">
        <v>17</v>
      </c>
      <c r="B37" s="31" t="s">
        <v>1</v>
      </c>
      <c r="C37" s="22" t="s">
        <v>40</v>
      </c>
      <c r="D37" s="22">
        <v>313271</v>
      </c>
      <c r="E37" s="23" t="s">
        <v>41</v>
      </c>
      <c r="F37" s="43">
        <v>8</v>
      </c>
      <c r="G37" s="44">
        <v>3</v>
      </c>
      <c r="H37" s="32">
        <v>12</v>
      </c>
      <c r="I37" s="33">
        <v>26601</v>
      </c>
      <c r="J37" s="45">
        <v>9168</v>
      </c>
      <c r="K37" s="19">
        <f t="shared" si="4"/>
        <v>35769</v>
      </c>
    </row>
    <row r="38" spans="1:11" ht="16.149999999999999" customHeight="1" x14ac:dyDescent="0.25">
      <c r="A38" s="21" t="s">
        <v>17</v>
      </c>
      <c r="B38" s="46" t="s">
        <v>39</v>
      </c>
      <c r="C38" s="22" t="s">
        <v>42</v>
      </c>
      <c r="D38" s="22">
        <v>47342242</v>
      </c>
      <c r="E38" s="23" t="s">
        <v>43</v>
      </c>
      <c r="F38" s="47">
        <v>7</v>
      </c>
      <c r="G38" s="47">
        <v>1</v>
      </c>
      <c r="H38" s="49">
        <v>5</v>
      </c>
      <c r="I38" s="45">
        <v>8680</v>
      </c>
      <c r="J38" s="45">
        <v>3055</v>
      </c>
      <c r="K38" s="19">
        <f>I38+J38</f>
        <v>11735</v>
      </c>
    </row>
    <row r="39" spans="1:11" ht="16.149999999999999" customHeight="1" x14ac:dyDescent="0.25">
      <c r="A39" s="50" t="s">
        <v>17</v>
      </c>
      <c r="B39" s="51" t="s">
        <v>1</v>
      </c>
      <c r="C39" s="51" t="s">
        <v>71</v>
      </c>
      <c r="D39" s="52">
        <v>316211</v>
      </c>
      <c r="E39" s="53" t="s">
        <v>72</v>
      </c>
      <c r="F39" s="54">
        <v>7</v>
      </c>
      <c r="G39" s="54">
        <v>1</v>
      </c>
      <c r="H39" s="55">
        <v>5</v>
      </c>
      <c r="I39" s="56">
        <v>-9213</v>
      </c>
      <c r="J39" s="56">
        <v>-3224</v>
      </c>
      <c r="K39" s="30">
        <f>I39+J39</f>
        <v>-12437</v>
      </c>
    </row>
    <row r="40" spans="1:11" ht="16.149999999999999" customHeight="1" x14ac:dyDescent="0.25">
      <c r="A40" s="8" t="s">
        <v>26</v>
      </c>
      <c r="B40" s="5" t="s">
        <v>1</v>
      </c>
      <c r="C40" s="5" t="s">
        <v>73</v>
      </c>
      <c r="D40" s="5">
        <v>321842</v>
      </c>
      <c r="E40" s="4" t="s">
        <v>74</v>
      </c>
      <c r="F40" s="4">
        <v>8</v>
      </c>
      <c r="G40" s="3">
        <v>1</v>
      </c>
      <c r="H40" s="3">
        <v>4</v>
      </c>
      <c r="I40" s="7">
        <v>8630</v>
      </c>
      <c r="J40" s="7">
        <v>2800</v>
      </c>
      <c r="K40" s="19">
        <f t="shared" ref="K40:K62" si="5">I40+J40</f>
        <v>11430</v>
      </c>
    </row>
    <row r="41" spans="1:11" ht="16.149999999999999" customHeight="1" x14ac:dyDescent="0.25">
      <c r="A41" s="8" t="s">
        <v>26</v>
      </c>
      <c r="B41" s="5" t="s">
        <v>1</v>
      </c>
      <c r="C41" s="5" t="s">
        <v>75</v>
      </c>
      <c r="D41" s="5">
        <v>323101</v>
      </c>
      <c r="E41" s="4" t="s">
        <v>76</v>
      </c>
      <c r="F41" s="4">
        <v>8</v>
      </c>
      <c r="G41" s="3">
        <v>1</v>
      </c>
      <c r="H41" s="3">
        <v>5</v>
      </c>
      <c r="I41" s="7">
        <v>9881</v>
      </c>
      <c r="J41" s="7">
        <v>3051</v>
      </c>
      <c r="K41" s="19">
        <f t="shared" si="5"/>
        <v>12932</v>
      </c>
    </row>
    <row r="42" spans="1:11" ht="16.149999999999999" customHeight="1" x14ac:dyDescent="0.25">
      <c r="A42" s="8" t="s">
        <v>26</v>
      </c>
      <c r="B42" s="5" t="s">
        <v>1</v>
      </c>
      <c r="C42" s="5" t="s">
        <v>77</v>
      </c>
      <c r="D42" s="5">
        <v>323560</v>
      </c>
      <c r="E42" s="4" t="s">
        <v>78</v>
      </c>
      <c r="F42" s="4">
        <v>8</v>
      </c>
      <c r="G42" s="3">
        <v>2</v>
      </c>
      <c r="H42" s="3">
        <v>10</v>
      </c>
      <c r="I42" s="7">
        <v>21345</v>
      </c>
      <c r="J42" s="7">
        <v>7280</v>
      </c>
      <c r="K42" s="19">
        <f t="shared" si="5"/>
        <v>28625</v>
      </c>
    </row>
    <row r="43" spans="1:11" ht="16.149999999999999" customHeight="1" x14ac:dyDescent="0.25">
      <c r="A43" s="8" t="s">
        <v>26</v>
      </c>
      <c r="B43" s="5" t="s">
        <v>1</v>
      </c>
      <c r="C43" s="5" t="s">
        <v>79</v>
      </c>
      <c r="D43" s="5">
        <v>326470</v>
      </c>
      <c r="E43" s="4" t="s">
        <v>80</v>
      </c>
      <c r="F43" s="4">
        <v>8</v>
      </c>
      <c r="G43" s="3">
        <v>1</v>
      </c>
      <c r="H43" s="3">
        <v>4</v>
      </c>
      <c r="I43" s="7">
        <v>8694</v>
      </c>
      <c r="J43" s="7">
        <v>1026</v>
      </c>
      <c r="K43" s="19">
        <f>I43+J43</f>
        <v>9720</v>
      </c>
    </row>
    <row r="44" spans="1:11" ht="16.149999999999999" customHeight="1" x14ac:dyDescent="0.25">
      <c r="A44" s="8" t="s">
        <v>26</v>
      </c>
      <c r="B44" s="5" t="s">
        <v>1</v>
      </c>
      <c r="C44" s="5" t="s">
        <v>81</v>
      </c>
      <c r="D44" s="5">
        <v>326224</v>
      </c>
      <c r="E44" s="4" t="s">
        <v>82</v>
      </c>
      <c r="F44" s="4">
        <v>8</v>
      </c>
      <c r="G44" s="3">
        <v>2</v>
      </c>
      <c r="H44" s="3">
        <v>6</v>
      </c>
      <c r="I44" s="7">
        <v>10746</v>
      </c>
      <c r="J44" s="7">
        <v>3863</v>
      </c>
      <c r="K44" s="19">
        <f t="shared" ref="K44:K52" si="6">I44+J44</f>
        <v>14609</v>
      </c>
    </row>
    <row r="45" spans="1:11" ht="16.149999999999999" customHeight="1" x14ac:dyDescent="0.25">
      <c r="A45" s="8" t="s">
        <v>26</v>
      </c>
      <c r="B45" s="5" t="s">
        <v>1</v>
      </c>
      <c r="C45" s="5" t="s">
        <v>83</v>
      </c>
      <c r="D45" s="5">
        <v>326232</v>
      </c>
      <c r="E45" s="4" t="s">
        <v>84</v>
      </c>
      <c r="F45" s="4">
        <v>8</v>
      </c>
      <c r="G45" s="3">
        <v>1</v>
      </c>
      <c r="H45" s="3">
        <v>5</v>
      </c>
      <c r="I45" s="7">
        <v>10938</v>
      </c>
      <c r="J45" s="7">
        <v>3494</v>
      </c>
      <c r="K45" s="19">
        <f t="shared" si="6"/>
        <v>14432</v>
      </c>
    </row>
    <row r="46" spans="1:11" ht="16.149999999999999" customHeight="1" x14ac:dyDescent="0.25">
      <c r="A46" s="8" t="s">
        <v>26</v>
      </c>
      <c r="B46" s="5" t="s">
        <v>1</v>
      </c>
      <c r="C46" s="5" t="s">
        <v>85</v>
      </c>
      <c r="D46" s="5">
        <v>327646</v>
      </c>
      <c r="E46" s="4" t="s">
        <v>86</v>
      </c>
      <c r="F46" s="4">
        <v>8</v>
      </c>
      <c r="G46" s="3">
        <v>4</v>
      </c>
      <c r="H46" s="3">
        <v>18</v>
      </c>
      <c r="I46" s="7">
        <v>37431</v>
      </c>
      <c r="J46" s="7">
        <v>12583</v>
      </c>
      <c r="K46" s="19">
        <f t="shared" si="6"/>
        <v>50014</v>
      </c>
    </row>
    <row r="47" spans="1:11" ht="16.149999999999999" customHeight="1" x14ac:dyDescent="0.25">
      <c r="A47" s="8" t="s">
        <v>26</v>
      </c>
      <c r="B47" s="5" t="s">
        <v>1</v>
      </c>
      <c r="C47" s="5" t="s">
        <v>87</v>
      </c>
      <c r="D47" s="5">
        <v>327018</v>
      </c>
      <c r="E47" s="4" t="s">
        <v>88</v>
      </c>
      <c r="F47" s="4">
        <v>8</v>
      </c>
      <c r="G47" s="3">
        <v>2</v>
      </c>
      <c r="H47" s="3">
        <v>10</v>
      </c>
      <c r="I47" s="7">
        <v>18673</v>
      </c>
      <c r="J47" s="7">
        <v>6899</v>
      </c>
      <c r="K47" s="19">
        <f t="shared" si="6"/>
        <v>25572</v>
      </c>
    </row>
    <row r="48" spans="1:11" ht="16.149999999999999" customHeight="1" x14ac:dyDescent="0.25">
      <c r="A48" s="8" t="s">
        <v>26</v>
      </c>
      <c r="B48" s="5" t="s">
        <v>1</v>
      </c>
      <c r="C48" s="5" t="s">
        <v>89</v>
      </c>
      <c r="D48" s="5">
        <v>327905</v>
      </c>
      <c r="E48" s="4" t="s">
        <v>90</v>
      </c>
      <c r="F48" s="4">
        <v>8</v>
      </c>
      <c r="G48" s="3">
        <v>1</v>
      </c>
      <c r="H48" s="3">
        <v>4</v>
      </c>
      <c r="I48" s="7">
        <v>7178</v>
      </c>
      <c r="J48" s="7">
        <v>1433</v>
      </c>
      <c r="K48" s="19">
        <f t="shared" si="6"/>
        <v>8611</v>
      </c>
    </row>
    <row r="49" spans="1:11" ht="16.149999999999999" customHeight="1" x14ac:dyDescent="0.25">
      <c r="A49" s="8" t="s">
        <v>26</v>
      </c>
      <c r="B49" s="5" t="s">
        <v>1</v>
      </c>
      <c r="C49" s="5" t="s">
        <v>91</v>
      </c>
      <c r="D49" s="5">
        <v>330213</v>
      </c>
      <c r="E49" s="4" t="s">
        <v>92</v>
      </c>
      <c r="F49" s="4">
        <v>9</v>
      </c>
      <c r="G49" s="3">
        <v>1</v>
      </c>
      <c r="H49" s="3">
        <v>5</v>
      </c>
      <c r="I49" s="7">
        <v>9058</v>
      </c>
      <c r="J49" s="7">
        <v>3256</v>
      </c>
      <c r="K49" s="19">
        <f t="shared" si="6"/>
        <v>12314</v>
      </c>
    </row>
    <row r="50" spans="1:11" ht="16.149999999999999" customHeight="1" x14ac:dyDescent="0.25">
      <c r="A50" s="8" t="s">
        <v>26</v>
      </c>
      <c r="B50" s="5" t="s">
        <v>1</v>
      </c>
      <c r="C50" s="5" t="s">
        <v>35</v>
      </c>
      <c r="D50" s="5">
        <v>330655</v>
      </c>
      <c r="E50" s="4" t="s">
        <v>36</v>
      </c>
      <c r="F50" s="4">
        <v>8</v>
      </c>
      <c r="G50" s="3">
        <v>1</v>
      </c>
      <c r="H50" s="3">
        <v>2</v>
      </c>
      <c r="I50" s="7">
        <v>3394</v>
      </c>
      <c r="J50" s="7">
        <v>1110</v>
      </c>
      <c r="K50" s="19">
        <f t="shared" si="6"/>
        <v>4504</v>
      </c>
    </row>
    <row r="51" spans="1:11" ht="16.149999999999999" customHeight="1" x14ac:dyDescent="0.25">
      <c r="A51" s="8" t="s">
        <v>26</v>
      </c>
      <c r="B51" s="5" t="s">
        <v>1</v>
      </c>
      <c r="C51" s="5" t="s">
        <v>93</v>
      </c>
      <c r="D51" s="5">
        <v>332429</v>
      </c>
      <c r="E51" s="4" t="s">
        <v>94</v>
      </c>
      <c r="F51" s="4">
        <v>8</v>
      </c>
      <c r="G51" s="3">
        <v>1</v>
      </c>
      <c r="H51" s="3">
        <v>5</v>
      </c>
      <c r="I51" s="7">
        <v>11037</v>
      </c>
      <c r="J51" s="7">
        <v>1302</v>
      </c>
      <c r="K51" s="19">
        <f t="shared" si="6"/>
        <v>12339</v>
      </c>
    </row>
    <row r="52" spans="1:11" ht="16.149999999999999" customHeight="1" x14ac:dyDescent="0.25">
      <c r="A52" s="8" t="s">
        <v>26</v>
      </c>
      <c r="B52" s="5" t="s">
        <v>39</v>
      </c>
      <c r="C52" s="5" t="s">
        <v>95</v>
      </c>
      <c r="D52" s="5">
        <v>45732108</v>
      </c>
      <c r="E52" s="4" t="s">
        <v>96</v>
      </c>
      <c r="F52" s="4">
        <v>8</v>
      </c>
      <c r="G52" s="3">
        <v>1</v>
      </c>
      <c r="H52" s="3">
        <v>2</v>
      </c>
      <c r="I52" s="7">
        <v>1610</v>
      </c>
      <c r="J52" s="7">
        <v>566</v>
      </c>
      <c r="K52" s="19">
        <f t="shared" si="6"/>
        <v>2176</v>
      </c>
    </row>
    <row r="53" spans="1:11" ht="16.149999999999999" customHeight="1" x14ac:dyDescent="0.25">
      <c r="A53" s="8" t="s">
        <v>20</v>
      </c>
      <c r="B53" s="5" t="s">
        <v>16</v>
      </c>
      <c r="C53" s="17" t="s">
        <v>29</v>
      </c>
      <c r="D53" s="28">
        <v>54131430</v>
      </c>
      <c r="E53" s="4" t="s">
        <v>30</v>
      </c>
      <c r="F53" s="4">
        <v>8</v>
      </c>
      <c r="G53" s="3">
        <v>2</v>
      </c>
      <c r="H53" s="3">
        <v>10</v>
      </c>
      <c r="I53" s="7">
        <v>17970</v>
      </c>
      <c r="J53" s="7">
        <v>6460</v>
      </c>
      <c r="K53" s="19">
        <f t="shared" si="5"/>
        <v>24430</v>
      </c>
    </row>
    <row r="54" spans="1:11" ht="16.149999999999999" customHeight="1" x14ac:dyDescent="0.25">
      <c r="A54" s="8" t="s">
        <v>20</v>
      </c>
      <c r="B54" s="5" t="s">
        <v>18</v>
      </c>
      <c r="C54" s="17" t="s">
        <v>21</v>
      </c>
      <c r="D54" s="28">
        <v>35541016</v>
      </c>
      <c r="E54" s="4" t="s">
        <v>22</v>
      </c>
      <c r="F54" s="4">
        <v>8</v>
      </c>
      <c r="G54" s="3">
        <v>8</v>
      </c>
      <c r="H54" s="3">
        <v>38</v>
      </c>
      <c r="I54" s="25">
        <v>71709</v>
      </c>
      <c r="J54" s="25">
        <v>22493</v>
      </c>
      <c r="K54" s="19">
        <f>I54+J54</f>
        <v>94202</v>
      </c>
    </row>
    <row r="55" spans="1:11" ht="16.149999999999999" customHeight="1" x14ac:dyDescent="0.25">
      <c r="A55" s="8" t="s">
        <v>20</v>
      </c>
      <c r="B55" s="5" t="s">
        <v>1</v>
      </c>
      <c r="C55" s="17" t="s">
        <v>97</v>
      </c>
      <c r="D55" s="28">
        <v>326089</v>
      </c>
      <c r="E55" s="4" t="s">
        <v>98</v>
      </c>
      <c r="F55" s="4">
        <v>8</v>
      </c>
      <c r="G55" s="3">
        <v>1</v>
      </c>
      <c r="H55" s="3">
        <v>5</v>
      </c>
      <c r="I55" s="25">
        <v>10252</v>
      </c>
      <c r="J55" s="25">
        <v>645</v>
      </c>
      <c r="K55" s="18">
        <f t="shared" si="5"/>
        <v>10897</v>
      </c>
    </row>
    <row r="56" spans="1:11" ht="16.149999999999999" customHeight="1" x14ac:dyDescent="0.25">
      <c r="A56" s="14" t="s">
        <v>20</v>
      </c>
      <c r="B56" s="5" t="s">
        <v>1</v>
      </c>
      <c r="C56" s="17" t="s">
        <v>99</v>
      </c>
      <c r="D56" s="28">
        <v>332038</v>
      </c>
      <c r="E56" s="4" t="s">
        <v>100</v>
      </c>
      <c r="F56" s="4">
        <v>8</v>
      </c>
      <c r="G56" s="3">
        <v>1</v>
      </c>
      <c r="H56" s="3">
        <v>5</v>
      </c>
      <c r="I56" s="25">
        <v>10332</v>
      </c>
      <c r="J56" s="25">
        <v>3352</v>
      </c>
      <c r="K56" s="19">
        <f t="shared" si="5"/>
        <v>13684</v>
      </c>
    </row>
    <row r="57" spans="1:11" ht="16.149999999999999" customHeight="1" x14ac:dyDescent="0.25">
      <c r="A57" s="14" t="s">
        <v>20</v>
      </c>
      <c r="B57" s="5" t="s">
        <v>1</v>
      </c>
      <c r="C57" s="17" t="s">
        <v>101</v>
      </c>
      <c r="D57" s="28">
        <v>329282</v>
      </c>
      <c r="E57" s="16" t="s">
        <v>102</v>
      </c>
      <c r="F57" s="4">
        <v>8</v>
      </c>
      <c r="G57" s="3">
        <v>1</v>
      </c>
      <c r="H57" s="3">
        <v>2</v>
      </c>
      <c r="I57" s="25">
        <v>2369</v>
      </c>
      <c r="J57" s="25">
        <v>639</v>
      </c>
      <c r="K57" s="19">
        <f t="shared" si="5"/>
        <v>3008</v>
      </c>
    </row>
    <row r="58" spans="1:11" ht="16.149999999999999" customHeight="1" x14ac:dyDescent="0.25">
      <c r="A58" s="8" t="s">
        <v>20</v>
      </c>
      <c r="B58" s="5" t="s">
        <v>1</v>
      </c>
      <c r="C58" s="17" t="s">
        <v>113</v>
      </c>
      <c r="D58" s="29">
        <v>328758</v>
      </c>
      <c r="E58" s="16" t="s">
        <v>103</v>
      </c>
      <c r="F58" s="4">
        <v>9</v>
      </c>
      <c r="G58" s="3">
        <v>1</v>
      </c>
      <c r="H58" s="3">
        <v>4</v>
      </c>
      <c r="I58" s="25">
        <v>8112</v>
      </c>
      <c r="J58" s="25">
        <v>2936</v>
      </c>
      <c r="K58" s="18">
        <f t="shared" si="5"/>
        <v>11048</v>
      </c>
    </row>
    <row r="59" spans="1:11" ht="16.149999999999999" customHeight="1" x14ac:dyDescent="0.25">
      <c r="A59" s="14" t="s">
        <v>20</v>
      </c>
      <c r="B59" s="5" t="s">
        <v>1</v>
      </c>
      <c r="C59" s="17" t="s">
        <v>104</v>
      </c>
      <c r="D59" s="28">
        <v>329614</v>
      </c>
      <c r="E59" s="4" t="s">
        <v>105</v>
      </c>
      <c r="F59" s="4">
        <v>8</v>
      </c>
      <c r="G59" s="3">
        <v>1</v>
      </c>
      <c r="H59" s="3">
        <v>3</v>
      </c>
      <c r="I59" s="25">
        <v>6598</v>
      </c>
      <c r="J59" s="25">
        <v>2108</v>
      </c>
      <c r="K59" s="19">
        <f t="shared" si="5"/>
        <v>8706</v>
      </c>
    </row>
    <row r="60" spans="1:11" ht="16.149999999999999" customHeight="1" x14ac:dyDescent="0.25">
      <c r="A60" s="14" t="s">
        <v>20</v>
      </c>
      <c r="B60" s="5" t="s">
        <v>1</v>
      </c>
      <c r="C60" s="17" t="s">
        <v>106</v>
      </c>
      <c r="D60" s="28">
        <v>324060</v>
      </c>
      <c r="E60" s="16" t="s">
        <v>107</v>
      </c>
      <c r="F60" s="4">
        <v>8</v>
      </c>
      <c r="G60" s="3">
        <v>1</v>
      </c>
      <c r="H60" s="3">
        <v>5</v>
      </c>
      <c r="I60" s="25">
        <v>10342</v>
      </c>
      <c r="J60" s="25">
        <v>3718</v>
      </c>
      <c r="K60" s="19">
        <f t="shared" si="5"/>
        <v>14060</v>
      </c>
    </row>
    <row r="61" spans="1:11" ht="16.149999999999999" customHeight="1" x14ac:dyDescent="0.25">
      <c r="A61" s="14" t="s">
        <v>20</v>
      </c>
      <c r="B61" s="5" t="s">
        <v>1</v>
      </c>
      <c r="C61" s="17" t="s">
        <v>108</v>
      </c>
      <c r="D61" s="28">
        <v>324248</v>
      </c>
      <c r="E61" s="4" t="s">
        <v>109</v>
      </c>
      <c r="F61" s="4">
        <v>8</v>
      </c>
      <c r="G61" s="3">
        <v>1</v>
      </c>
      <c r="H61" s="3">
        <v>5</v>
      </c>
      <c r="I61" s="25">
        <v>11895</v>
      </c>
      <c r="J61" s="25">
        <v>3800</v>
      </c>
      <c r="K61" s="19">
        <f t="shared" si="5"/>
        <v>15695</v>
      </c>
    </row>
    <row r="62" spans="1:11" ht="16.149999999999999" customHeight="1" x14ac:dyDescent="0.25">
      <c r="A62" s="8" t="s">
        <v>20</v>
      </c>
      <c r="B62" s="15" t="s">
        <v>1</v>
      </c>
      <c r="C62" s="17" t="s">
        <v>110</v>
      </c>
      <c r="D62" s="28">
        <v>329151</v>
      </c>
      <c r="E62" s="27" t="s">
        <v>111</v>
      </c>
      <c r="F62" s="27">
        <v>8</v>
      </c>
      <c r="G62" s="27">
        <v>1</v>
      </c>
      <c r="H62" s="27">
        <v>5</v>
      </c>
      <c r="I62" s="25">
        <v>11122</v>
      </c>
      <c r="J62" s="25">
        <v>3210</v>
      </c>
      <c r="K62" s="18">
        <f t="shared" si="5"/>
        <v>14332</v>
      </c>
    </row>
    <row r="63" spans="1:11" ht="16.149999999999999" customHeight="1" thickBot="1" x14ac:dyDescent="0.3">
      <c r="A63" s="34" t="s">
        <v>20</v>
      </c>
      <c r="B63" s="5" t="s">
        <v>19</v>
      </c>
      <c r="C63" s="17" t="s">
        <v>37</v>
      </c>
      <c r="D63" s="28">
        <v>179094</v>
      </c>
      <c r="E63" s="16" t="s">
        <v>38</v>
      </c>
      <c r="F63" s="4">
        <v>9</v>
      </c>
      <c r="G63" s="3">
        <v>1</v>
      </c>
      <c r="H63" s="3">
        <v>5</v>
      </c>
      <c r="I63" s="25">
        <v>7868</v>
      </c>
      <c r="J63" s="25">
        <v>2848</v>
      </c>
      <c r="K63" s="20">
        <f>I63+J63</f>
        <v>10716</v>
      </c>
    </row>
    <row r="64" spans="1:11" ht="16.5" thickBot="1" x14ac:dyDescent="0.3">
      <c r="A64" s="58" t="s">
        <v>0</v>
      </c>
      <c r="B64" s="59"/>
      <c r="C64" s="59"/>
      <c r="D64" s="59"/>
      <c r="E64" s="60"/>
      <c r="F64" s="9"/>
      <c r="G64" s="10">
        <f>SUM(G4:G63)</f>
        <v>107</v>
      </c>
      <c r="H64" s="10">
        <f>SUM(H4:H63)</f>
        <v>474</v>
      </c>
      <c r="I64" s="11">
        <f>SUM(I4:I63)</f>
        <v>864589</v>
      </c>
      <c r="J64" s="11">
        <f>SUM(J4:J63)</f>
        <v>278036</v>
      </c>
      <c r="K64" s="12">
        <f>SUM(K4:K63)</f>
        <v>1142625</v>
      </c>
    </row>
  </sheetData>
  <autoFilter ref="A3:N64" xr:uid="{9F7722FF-AFF9-4CC4-B5A9-9DA500D03721}"/>
  <mergeCells count="2">
    <mergeCell ref="A1:K1"/>
    <mergeCell ref="A64:E64"/>
  </mergeCells>
  <pageMargins left="0" right="0" top="0" bottom="0" header="0.31496062992125984" footer="0.31496062992125984"/>
  <pageSetup paperSize="9" scale="67" fitToHeight="9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Hambálková Katarína</cp:lastModifiedBy>
  <cp:lastPrinted>2024-10-08T09:54:43Z</cp:lastPrinted>
  <dcterms:created xsi:type="dcterms:W3CDTF">2024-01-18T07:47:27Z</dcterms:created>
  <dcterms:modified xsi:type="dcterms:W3CDTF">2024-11-11T13:16:09Z</dcterms:modified>
</cp:coreProperties>
</file>