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ura.polonyiova\Documents\Laura\Dohodovacie konanie\DK 2023\DK energie\DK energie skoly v nájme\4_kolo\"/>
    </mc:Choice>
  </mc:AlternateContent>
  <xr:revisionPtr revIDLastSave="0" documentId="13_ncr:1_{D8614700-7C66-4048-99DA-11A29569FE0C}" xr6:coauthVersionLast="36" xr6:coauthVersionMax="36" xr10:uidLastSave="{00000000-0000-0000-0000-000000000000}"/>
  <bookViews>
    <workbookView xWindow="0" yWindow="0" windowWidth="23040" windowHeight="8775" tabRatio="734" xr2:uid="{00000000-000D-0000-FFFF-FFFF00000000}"/>
  </bookViews>
  <sheets>
    <sheet name="4_kolo" sheetId="50" r:id="rId1"/>
  </sheets>
  <definedNames>
    <definedName name="_xlnm._FilterDatabase" localSheetId="0" hidden="1">'4_kolo'!$A$4:$AM$18</definedName>
    <definedName name="_xlnm.Print_Titles" localSheetId="0">'4_kolo'!$4:$4</definedName>
  </definedNames>
  <calcPr calcId="191029"/>
</workbook>
</file>

<file path=xl/calcChain.xml><?xml version="1.0" encoding="utf-8"?>
<calcChain xmlns="http://schemas.openxmlformats.org/spreadsheetml/2006/main">
  <c r="AM18" i="50" l="1"/>
  <c r="L18" i="50"/>
  <c r="AM6" i="50" l="1"/>
  <c r="AM7" i="50"/>
  <c r="AM8" i="50"/>
  <c r="AM9" i="50"/>
  <c r="AM10" i="50"/>
  <c r="AM11" i="50"/>
  <c r="AM12" i="50"/>
  <c r="AM13" i="50"/>
  <c r="AM14" i="50"/>
  <c r="AM15" i="50"/>
  <c r="AM16" i="50"/>
  <c r="AM17" i="50"/>
  <c r="AM5" i="50"/>
  <c r="AJ18" i="50"/>
  <c r="AG18" i="50"/>
  <c r="AK18" i="50" l="1"/>
  <c r="AH18" i="50"/>
  <c r="AD18" i="50" l="1"/>
  <c r="O18" i="50"/>
  <c r="R18" i="50"/>
  <c r="U18" i="50"/>
  <c r="X18" i="50"/>
  <c r="AA18" i="50"/>
  <c r="P18" i="50" l="1"/>
  <c r="M18" i="50"/>
  <c r="S18" i="50"/>
  <c r="AE18" i="50"/>
  <c r="V18" i="50"/>
  <c r="AB18" i="50"/>
  <c r="Y18" i="50"/>
</calcChain>
</file>

<file path=xl/sharedStrings.xml><?xml version="1.0" encoding="utf-8"?>
<sst xmlns="http://schemas.openxmlformats.org/spreadsheetml/2006/main" count="157" uniqueCount="92">
  <si>
    <t>Obec</t>
  </si>
  <si>
    <t>Názov zriaďovateľa</t>
  </si>
  <si>
    <t>áno</t>
  </si>
  <si>
    <t>Banská Bystrica</t>
  </si>
  <si>
    <t>Spojená škola</t>
  </si>
  <si>
    <t>Centrum poradenstva a prevencie</t>
  </si>
  <si>
    <t>Ulica</t>
  </si>
  <si>
    <t xml:space="preserve">Kraj sídla zriaď. </t>
  </si>
  <si>
    <t>Kód zriaď. pre fin.</t>
  </si>
  <si>
    <t>Typ zriaď.</t>
  </si>
  <si>
    <t>BB</t>
  </si>
  <si>
    <t>ZA</t>
  </si>
  <si>
    <t>K</t>
  </si>
  <si>
    <t>SPOLU</t>
  </si>
  <si>
    <t>C</t>
  </si>
  <si>
    <t>S</t>
  </si>
  <si>
    <t>IČO zriaď.</t>
  </si>
  <si>
    <t>Požiadavka na dofin. v DK (€)</t>
  </si>
  <si>
    <t>Zriaď. vstúpil do DK áno/nie</t>
  </si>
  <si>
    <t>Názov školy/školského zariadenia</t>
  </si>
  <si>
    <t>Poskytnuté fin. prostriedky</t>
  </si>
  <si>
    <t>Počet žiakov škôl a detí v ŠMŠ</t>
  </si>
  <si>
    <t>BA</t>
  </si>
  <si>
    <t>Bratislava-Karlova Ves</t>
  </si>
  <si>
    <t>C58</t>
  </si>
  <si>
    <t>Rímskokatolícka cirkev, Bratislavská arcidiecéza</t>
  </si>
  <si>
    <t>Spojená škola sv. Františka z Assisi</t>
  </si>
  <si>
    <t>Karloveská 32</t>
  </si>
  <si>
    <t>PO</t>
  </si>
  <si>
    <t>NR</t>
  </si>
  <si>
    <t>KNR</t>
  </si>
  <si>
    <t>Regionálny úrad školskej správy v Nitre</t>
  </si>
  <si>
    <t>Zlaté Moravce</t>
  </si>
  <si>
    <t>J. Kráľa 39</t>
  </si>
  <si>
    <t>IČO/ KODSKO</t>
  </si>
  <si>
    <t>Január 2023</t>
  </si>
  <si>
    <t>Komentár</t>
  </si>
  <si>
    <t>Február 2023</t>
  </si>
  <si>
    <t>Marec 2023</t>
  </si>
  <si>
    <t>Apríl 2023</t>
  </si>
  <si>
    <t>Nitra</t>
  </si>
  <si>
    <t>J. Vuruma 2</t>
  </si>
  <si>
    <t>Máj 2023</t>
  </si>
  <si>
    <t>Jún 2023</t>
  </si>
  <si>
    <t>S1072</t>
  </si>
  <si>
    <t>Tridon s. r. o.</t>
  </si>
  <si>
    <t>Súkromná základná škola</t>
  </si>
  <si>
    <t>Žilina</t>
  </si>
  <si>
    <t>Oravská cesta 11</t>
  </si>
  <si>
    <t>S381</t>
  </si>
  <si>
    <t>JUVENTAS Žilina, n.o.</t>
  </si>
  <si>
    <t>Súkromné gymnázium</t>
  </si>
  <si>
    <t>Oravská 11</t>
  </si>
  <si>
    <t>KZA</t>
  </si>
  <si>
    <t>Regionálny úrad školskej správy v Žiline</t>
  </si>
  <si>
    <t>Martin</t>
  </si>
  <si>
    <t>Červenej armády 1</t>
  </si>
  <si>
    <t>C15</t>
  </si>
  <si>
    <t>Kongregácia Školských sestier sv. Františka</t>
  </si>
  <si>
    <t>Gymnázium sv. Františka z Assisi</t>
  </si>
  <si>
    <t>J. M. Hurbana 44</t>
  </si>
  <si>
    <t>Júl 2023</t>
  </si>
  <si>
    <t>Nesprávne vyplnené údaje</t>
  </si>
  <si>
    <t>C52</t>
  </si>
  <si>
    <t>Zbor cirkvi bratskej v Banskej Bystrici</t>
  </si>
  <si>
    <t>Základná škola Narnia</t>
  </si>
  <si>
    <t>Okružná 2</t>
  </si>
  <si>
    <t>S004</t>
  </si>
  <si>
    <t>Ing. Dezider Szokol</t>
  </si>
  <si>
    <t>Súkromná stredná odborná škola s vyučovacím jazykom maďarským - Magyar Tannyelvű Magán Szakközépiskola</t>
  </si>
  <si>
    <t>Kolárovo</t>
  </si>
  <si>
    <t>Slovenská 52</t>
  </si>
  <si>
    <t>Súkromná škola umeleckého priemyslu s vyučovacím jazykom maďarským- Iparművészeti Magániskola</t>
  </si>
  <si>
    <t>S524</t>
  </si>
  <si>
    <t>Life Academy, s. r. o.</t>
  </si>
  <si>
    <t>Súkromná spojená škola</t>
  </si>
  <si>
    <t>Poprad</t>
  </si>
  <si>
    <t>Rovná 597/15</t>
  </si>
  <si>
    <t>C18</t>
  </si>
  <si>
    <t>Slovenský vikariát Kongregácie sestier sv. Cyrila a Metoda</t>
  </si>
  <si>
    <t>Spojená škola sv. Jozefa</t>
  </si>
  <si>
    <t>Turzovka</t>
  </si>
  <si>
    <t>Jašíkova 219</t>
  </si>
  <si>
    <t>Dohodovacie konanie -  Zvýšené nájomné v roku 2023 z dôvodu nárastu cien energií - 4.kolo</t>
  </si>
  <si>
    <t>S832</t>
  </si>
  <si>
    <t>Duálna akadémia, z.z.p.o.</t>
  </si>
  <si>
    <t>Súkromná SOŠ automobilová Duálna akadémia</t>
  </si>
  <si>
    <t>Bratislava-Devínska Nová Ves</t>
  </si>
  <si>
    <t>Jána Jonáša 5</t>
  </si>
  <si>
    <t>August 2023</t>
  </si>
  <si>
    <t>September 2023</t>
  </si>
  <si>
    <t>Neoprávnený žiadateľ - jednotková cena tepla sa v porovnaní s rokom 2022 nezvýšila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</si>
</sst>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.5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Border="1"/>
    <xf numFmtId="3" fontId="4" fillId="0" borderId="0" xfId="0" applyNumberFormat="1" applyFont="1" applyBorder="1"/>
    <xf numFmtId="0" fontId="3" fillId="0" borderId="0" xfId="0" applyFont="1" applyBorder="1"/>
    <xf numFmtId="3" fontId="4" fillId="0" borderId="0" xfId="0" applyNumberFormat="1" applyFont="1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4" fillId="2" borderId="9" xfId="0" applyFont="1" applyFill="1" applyBorder="1"/>
    <xf numFmtId="0" fontId="6" fillId="0" borderId="0" xfId="0" applyFont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vertical="center"/>
    </xf>
    <xf numFmtId="0" fontId="4" fillId="2" borderId="15" xfId="0" applyFont="1" applyFill="1" applyBorder="1"/>
    <xf numFmtId="3" fontId="4" fillId="2" borderId="18" xfId="0" applyNumberFormat="1" applyFont="1" applyFill="1" applyBorder="1"/>
    <xf numFmtId="3" fontId="4" fillId="2" borderId="19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0" xfId="0" applyFill="1" applyBorder="1"/>
    <xf numFmtId="0" fontId="7" fillId="0" borderId="6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3" fontId="4" fillId="2" borderId="17" xfId="0" applyNumberFormat="1" applyFont="1" applyFill="1" applyBorder="1"/>
    <xf numFmtId="3" fontId="4" fillId="2" borderId="11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7" fillId="0" borderId="6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3" fontId="3" fillId="0" borderId="22" xfId="0" applyNumberFormat="1" applyFont="1" applyFill="1" applyBorder="1" applyAlignment="1">
      <alignment vertical="center"/>
    </xf>
    <xf numFmtId="49" fontId="4" fillId="0" borderId="21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</cellXfs>
  <cellStyles count="5">
    <cellStyle name="Normálna" xfId="0" builtinId="0"/>
    <cellStyle name="Normálna 2" xfId="1" xr:uid="{5C2B78D3-AF38-4A01-91CF-6595829CE6EF}"/>
    <cellStyle name="Normálna 2 2" xfId="3" xr:uid="{20B3D74A-0E6C-47F2-B6E0-4F9E1E22CBEE}"/>
    <cellStyle name="Normálna 3" xfId="2" xr:uid="{3B1ECE5D-295F-4255-9097-88B811F0E2A1}"/>
    <cellStyle name="Percentá 2" xfId="4" xr:uid="{EB2A47F9-82DC-4F34-BA4B-47BEC1E2EA4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70C55-AC09-4FE6-92D4-571DCFBF9FCE}">
  <dimension ref="A1:AM18"/>
  <sheetViews>
    <sheetView tabSelected="1" workbookViewId="0">
      <pane ySplit="4" topLeftCell="A5" activePane="bottomLeft" state="frozen"/>
      <selection pane="bottomLeft" activeCell="H10" sqref="H10"/>
    </sheetView>
  </sheetViews>
  <sheetFormatPr defaultRowHeight="15" x14ac:dyDescent="0.25"/>
  <cols>
    <col min="1" max="1" width="6.5703125" style="1" customWidth="1"/>
    <col min="2" max="2" width="6.140625" style="1" customWidth="1"/>
    <col min="3" max="3" width="8.7109375" style="1" customWidth="1"/>
    <col min="4" max="4" width="9.42578125" customWidth="1"/>
    <col min="5" max="5" width="31.42578125" customWidth="1"/>
    <col min="6" max="6" width="11.42578125" style="1" customWidth="1"/>
    <col min="7" max="7" width="28.7109375" customWidth="1"/>
    <col min="8" max="8" width="22.28515625" customWidth="1"/>
    <col min="9" max="9" width="17.7109375" customWidth="1"/>
    <col min="10" max="10" width="10.28515625" style="2" customWidth="1"/>
    <col min="11" max="11" width="7.85546875" style="2" customWidth="1"/>
    <col min="12" max="13" width="12" style="2" customWidth="1"/>
    <col min="14" max="14" width="32" customWidth="1"/>
    <col min="15" max="16" width="12" customWidth="1"/>
    <col min="17" max="17" width="32" hidden="1" customWidth="1"/>
    <col min="18" max="19" width="12" customWidth="1"/>
    <col min="20" max="20" width="32" hidden="1" customWidth="1"/>
    <col min="21" max="22" width="12" customWidth="1"/>
    <col min="23" max="23" width="32" hidden="1" customWidth="1"/>
    <col min="24" max="25" width="12" customWidth="1"/>
    <col min="26" max="26" width="32" hidden="1" customWidth="1"/>
    <col min="27" max="28" width="12" customWidth="1"/>
    <col min="29" max="29" width="32" customWidth="1"/>
    <col min="30" max="31" width="12" customWidth="1"/>
    <col min="32" max="32" width="32" hidden="1" customWidth="1"/>
    <col min="33" max="34" width="12" customWidth="1"/>
    <col min="35" max="35" width="32" hidden="1" customWidth="1"/>
    <col min="36" max="37" width="12" customWidth="1"/>
    <col min="38" max="38" width="32" hidden="1" customWidth="1"/>
    <col min="39" max="39" width="10.85546875" customWidth="1"/>
  </cols>
  <sheetData>
    <row r="1" spans="1:39" s="2" customFormat="1" ht="15.75" x14ac:dyDescent="0.25">
      <c r="A1" s="22" t="s">
        <v>83</v>
      </c>
      <c r="B1" s="3"/>
      <c r="C1" s="3"/>
      <c r="F1" s="3"/>
      <c r="I1" s="14"/>
      <c r="J1" s="15"/>
      <c r="K1" s="15"/>
      <c r="L1" s="17"/>
      <c r="M1" s="17"/>
    </row>
    <row r="2" spans="1:39" s="2" customFormat="1" ht="16.5" thickBot="1" x14ac:dyDescent="0.3">
      <c r="A2" s="42"/>
      <c r="B2" s="3"/>
      <c r="C2" s="3"/>
      <c r="F2" s="3"/>
      <c r="I2" s="14"/>
      <c r="J2" s="15"/>
      <c r="K2" s="15"/>
      <c r="L2" s="17"/>
      <c r="M2" s="17"/>
    </row>
    <row r="3" spans="1:39" ht="15.75" customHeight="1" thickBot="1" x14ac:dyDescent="0.3">
      <c r="A3" s="5"/>
      <c r="I3" s="16"/>
      <c r="J3" s="4"/>
      <c r="K3" s="4"/>
      <c r="L3" s="44" t="s">
        <v>35</v>
      </c>
      <c r="M3" s="45"/>
      <c r="N3" s="46"/>
      <c r="O3" s="44" t="s">
        <v>37</v>
      </c>
      <c r="P3" s="45"/>
      <c r="Q3" s="46"/>
      <c r="R3" s="44" t="s">
        <v>38</v>
      </c>
      <c r="S3" s="45"/>
      <c r="T3" s="46"/>
      <c r="U3" s="44" t="s">
        <v>39</v>
      </c>
      <c r="V3" s="45"/>
      <c r="W3" s="46"/>
      <c r="X3" s="44" t="s">
        <v>42</v>
      </c>
      <c r="Y3" s="45"/>
      <c r="Z3" s="46"/>
      <c r="AA3" s="44" t="s">
        <v>43</v>
      </c>
      <c r="AB3" s="45"/>
      <c r="AC3" s="46"/>
      <c r="AD3" s="44" t="s">
        <v>61</v>
      </c>
      <c r="AE3" s="45"/>
      <c r="AF3" s="46"/>
      <c r="AG3" s="44" t="s">
        <v>89</v>
      </c>
      <c r="AH3" s="45"/>
      <c r="AI3" s="46"/>
      <c r="AJ3" s="44" t="s">
        <v>90</v>
      </c>
      <c r="AK3" s="45"/>
      <c r="AL3" s="46"/>
      <c r="AM3" s="40" t="s">
        <v>13</v>
      </c>
    </row>
    <row r="4" spans="1:39" ht="81" customHeight="1" x14ac:dyDescent="0.25">
      <c r="A4" s="10" t="s">
        <v>7</v>
      </c>
      <c r="B4" s="11" t="s">
        <v>9</v>
      </c>
      <c r="C4" s="11" t="s">
        <v>8</v>
      </c>
      <c r="D4" s="11" t="s">
        <v>16</v>
      </c>
      <c r="E4" s="12" t="s">
        <v>1</v>
      </c>
      <c r="F4" s="13" t="s">
        <v>34</v>
      </c>
      <c r="G4" s="12" t="s">
        <v>19</v>
      </c>
      <c r="H4" s="12" t="s">
        <v>0</v>
      </c>
      <c r="I4" s="9" t="s">
        <v>6</v>
      </c>
      <c r="J4" s="11" t="s">
        <v>18</v>
      </c>
      <c r="K4" s="23" t="s">
        <v>21</v>
      </c>
      <c r="L4" s="10" t="s">
        <v>17</v>
      </c>
      <c r="M4" s="28" t="s">
        <v>20</v>
      </c>
      <c r="N4" s="29" t="s">
        <v>36</v>
      </c>
      <c r="O4" s="10" t="s">
        <v>17</v>
      </c>
      <c r="P4" s="28" t="s">
        <v>20</v>
      </c>
      <c r="Q4" s="29" t="s">
        <v>36</v>
      </c>
      <c r="R4" s="10" t="s">
        <v>17</v>
      </c>
      <c r="S4" s="28" t="s">
        <v>20</v>
      </c>
      <c r="T4" s="29" t="s">
        <v>36</v>
      </c>
      <c r="U4" s="10" t="s">
        <v>17</v>
      </c>
      <c r="V4" s="28" t="s">
        <v>20</v>
      </c>
      <c r="W4" s="29" t="s">
        <v>36</v>
      </c>
      <c r="X4" s="10" t="s">
        <v>17</v>
      </c>
      <c r="Y4" s="28" t="s">
        <v>20</v>
      </c>
      <c r="Z4" s="29" t="s">
        <v>36</v>
      </c>
      <c r="AA4" s="10" t="s">
        <v>17</v>
      </c>
      <c r="AB4" s="28" t="s">
        <v>20</v>
      </c>
      <c r="AC4" s="29" t="s">
        <v>36</v>
      </c>
      <c r="AD4" s="10" t="s">
        <v>17</v>
      </c>
      <c r="AE4" s="28" t="s">
        <v>20</v>
      </c>
      <c r="AF4" s="29" t="s">
        <v>36</v>
      </c>
      <c r="AG4" s="10" t="s">
        <v>17</v>
      </c>
      <c r="AH4" s="28" t="s">
        <v>20</v>
      </c>
      <c r="AI4" s="29" t="s">
        <v>36</v>
      </c>
      <c r="AJ4" s="10" t="s">
        <v>17</v>
      </c>
      <c r="AK4" s="28" t="s">
        <v>20</v>
      </c>
      <c r="AL4" s="29" t="s">
        <v>36</v>
      </c>
      <c r="AM4" s="39" t="s">
        <v>20</v>
      </c>
    </row>
    <row r="5" spans="1:39" s="8" customFormat="1" ht="30" x14ac:dyDescent="0.25">
      <c r="A5" s="32" t="s">
        <v>22</v>
      </c>
      <c r="B5" s="33" t="s">
        <v>14</v>
      </c>
      <c r="C5" s="34" t="s">
        <v>24</v>
      </c>
      <c r="D5" s="35">
        <v>42131685</v>
      </c>
      <c r="E5" s="36" t="s">
        <v>25</v>
      </c>
      <c r="F5" s="34">
        <v>42176182</v>
      </c>
      <c r="G5" s="36" t="s">
        <v>26</v>
      </c>
      <c r="H5" s="36" t="s">
        <v>23</v>
      </c>
      <c r="I5" s="36" t="s">
        <v>27</v>
      </c>
      <c r="J5" s="7" t="s">
        <v>2</v>
      </c>
      <c r="K5" s="24">
        <v>725</v>
      </c>
      <c r="L5" s="43">
        <v>11299</v>
      </c>
      <c r="M5" s="6">
        <v>11299</v>
      </c>
      <c r="N5" s="41"/>
      <c r="O5" s="43">
        <v>8335</v>
      </c>
      <c r="P5" s="6">
        <v>8335</v>
      </c>
      <c r="Q5" s="41"/>
      <c r="R5" s="43">
        <v>5811</v>
      </c>
      <c r="S5" s="6">
        <v>5811</v>
      </c>
      <c r="T5" s="41"/>
      <c r="U5" s="43">
        <v>2094</v>
      </c>
      <c r="V5" s="6">
        <v>2094</v>
      </c>
      <c r="W5" s="31"/>
      <c r="X5" s="43"/>
      <c r="Y5" s="6"/>
      <c r="Z5" s="31"/>
      <c r="AA5" s="43"/>
      <c r="AB5" s="6"/>
      <c r="AC5" s="31"/>
      <c r="AD5" s="43"/>
      <c r="AE5" s="6"/>
      <c r="AF5" s="31"/>
      <c r="AG5" s="43"/>
      <c r="AH5" s="6"/>
      <c r="AI5" s="31"/>
      <c r="AJ5" s="43"/>
      <c r="AK5" s="6"/>
      <c r="AL5" s="31"/>
      <c r="AM5" s="38">
        <f>M5+P5+S5+V5+Y5+AB5+AE5+AH5+AK5</f>
        <v>27539</v>
      </c>
    </row>
    <row r="6" spans="1:39" s="8" customFormat="1" ht="42.75" x14ac:dyDescent="0.25">
      <c r="A6" s="32" t="s">
        <v>22</v>
      </c>
      <c r="B6" s="33" t="s">
        <v>15</v>
      </c>
      <c r="C6" s="34" t="s">
        <v>84</v>
      </c>
      <c r="D6" s="36">
        <v>50073893</v>
      </c>
      <c r="E6" s="36" t="s">
        <v>85</v>
      </c>
      <c r="F6" s="34">
        <v>891657</v>
      </c>
      <c r="G6" s="36" t="s">
        <v>86</v>
      </c>
      <c r="H6" s="36" t="s">
        <v>87</v>
      </c>
      <c r="I6" s="36" t="s">
        <v>88</v>
      </c>
      <c r="J6" s="7" t="s">
        <v>2</v>
      </c>
      <c r="K6" s="24">
        <v>337</v>
      </c>
      <c r="L6" s="43">
        <v>1812</v>
      </c>
      <c r="M6" s="6">
        <v>0</v>
      </c>
      <c r="N6" s="31" t="s">
        <v>91</v>
      </c>
      <c r="O6" s="43">
        <v>3811</v>
      </c>
      <c r="P6" s="6">
        <v>3811</v>
      </c>
      <c r="Q6" s="31"/>
      <c r="R6" s="43">
        <v>3744</v>
      </c>
      <c r="S6" s="6">
        <v>3479</v>
      </c>
      <c r="T6" s="31"/>
      <c r="U6" s="43"/>
      <c r="V6" s="6"/>
      <c r="W6" s="31"/>
      <c r="X6" s="43"/>
      <c r="Y6" s="6"/>
      <c r="Z6" s="31"/>
      <c r="AA6" s="43"/>
      <c r="AB6" s="6"/>
      <c r="AC6" s="31"/>
      <c r="AD6" s="43"/>
      <c r="AE6" s="6"/>
      <c r="AF6" s="31"/>
      <c r="AG6" s="43"/>
      <c r="AH6" s="6"/>
      <c r="AI6" s="31"/>
      <c r="AJ6" s="43"/>
      <c r="AK6" s="6"/>
      <c r="AL6" s="31"/>
      <c r="AM6" s="38">
        <f t="shared" ref="AM6:AM17" si="0">M6+P6+S6+V6+Y6+AB6+AE6+AH6+AK6</f>
        <v>7290</v>
      </c>
    </row>
    <row r="7" spans="1:39" s="8" customFormat="1" ht="30" x14ac:dyDescent="0.25">
      <c r="A7" s="32" t="s">
        <v>29</v>
      </c>
      <c r="B7" s="33" t="s">
        <v>12</v>
      </c>
      <c r="C7" s="34" t="s">
        <v>30</v>
      </c>
      <c r="D7" s="35">
        <v>54130590</v>
      </c>
      <c r="E7" s="36" t="s">
        <v>31</v>
      </c>
      <c r="F7" s="34">
        <v>34062840</v>
      </c>
      <c r="G7" s="36" t="s">
        <v>4</v>
      </c>
      <c r="H7" s="36" t="s">
        <v>32</v>
      </c>
      <c r="I7" s="36" t="s">
        <v>33</v>
      </c>
      <c r="J7" s="7" t="s">
        <v>2</v>
      </c>
      <c r="K7" s="24">
        <v>154</v>
      </c>
      <c r="L7" s="43"/>
      <c r="M7" s="6"/>
      <c r="N7" s="31"/>
      <c r="O7" s="43"/>
      <c r="P7" s="6"/>
      <c r="Q7" s="31"/>
      <c r="R7" s="43"/>
      <c r="S7" s="6"/>
      <c r="T7" s="31"/>
      <c r="U7" s="43"/>
      <c r="V7" s="6"/>
      <c r="W7" s="31"/>
      <c r="X7" s="43"/>
      <c r="Y7" s="6"/>
      <c r="Z7" s="31"/>
      <c r="AA7" s="43"/>
      <c r="AB7" s="6"/>
      <c r="AC7" s="31"/>
      <c r="AD7" s="43"/>
      <c r="AE7" s="6"/>
      <c r="AF7" s="31"/>
      <c r="AG7" s="43">
        <v>730</v>
      </c>
      <c r="AH7" s="6">
        <v>730</v>
      </c>
      <c r="AI7" s="31"/>
      <c r="AJ7" s="43"/>
      <c r="AK7" s="6"/>
      <c r="AL7" s="31"/>
      <c r="AM7" s="38">
        <f t="shared" si="0"/>
        <v>730</v>
      </c>
    </row>
    <row r="8" spans="1:39" s="8" customFormat="1" ht="30" x14ac:dyDescent="0.25">
      <c r="A8" s="32" t="s">
        <v>29</v>
      </c>
      <c r="B8" s="33" t="s">
        <v>12</v>
      </c>
      <c r="C8" s="34" t="s">
        <v>30</v>
      </c>
      <c r="D8" s="35">
        <v>54130590</v>
      </c>
      <c r="E8" s="36" t="s">
        <v>31</v>
      </c>
      <c r="F8" s="34">
        <v>36097551</v>
      </c>
      <c r="G8" s="36" t="s">
        <v>5</v>
      </c>
      <c r="H8" s="36" t="s">
        <v>40</v>
      </c>
      <c r="I8" s="36" t="s">
        <v>41</v>
      </c>
      <c r="J8" s="7" t="s">
        <v>2</v>
      </c>
      <c r="K8" s="24"/>
      <c r="L8" s="43"/>
      <c r="M8" s="6"/>
      <c r="N8" s="31"/>
      <c r="O8" s="43"/>
      <c r="P8" s="6"/>
      <c r="Q8" s="31"/>
      <c r="R8" s="43"/>
      <c r="S8" s="6"/>
      <c r="T8" s="31"/>
      <c r="U8" s="43"/>
      <c r="V8" s="6"/>
      <c r="W8" s="31"/>
      <c r="X8" s="43"/>
      <c r="Y8" s="6"/>
      <c r="Z8" s="31"/>
      <c r="AA8" s="43"/>
      <c r="AB8" s="6"/>
      <c r="AC8" s="31"/>
      <c r="AD8" s="43"/>
      <c r="AE8" s="6"/>
      <c r="AF8" s="31"/>
      <c r="AG8" s="43">
        <v>1900</v>
      </c>
      <c r="AH8" s="6">
        <v>1375</v>
      </c>
      <c r="AI8" s="31"/>
      <c r="AJ8" s="43"/>
      <c r="AK8" s="6"/>
      <c r="AL8" s="31"/>
      <c r="AM8" s="38">
        <f t="shared" si="0"/>
        <v>1375</v>
      </c>
    </row>
    <row r="9" spans="1:39" s="8" customFormat="1" ht="75" x14ac:dyDescent="0.25">
      <c r="A9" s="32" t="s">
        <v>29</v>
      </c>
      <c r="B9" s="33" t="s">
        <v>15</v>
      </c>
      <c r="C9" s="34" t="s">
        <v>67</v>
      </c>
      <c r="D9" s="36">
        <v>90000176</v>
      </c>
      <c r="E9" s="36" t="s">
        <v>68</v>
      </c>
      <c r="F9" s="34">
        <v>37966081</v>
      </c>
      <c r="G9" s="36" t="s">
        <v>69</v>
      </c>
      <c r="H9" s="36" t="s">
        <v>70</v>
      </c>
      <c r="I9" s="36" t="s">
        <v>71</v>
      </c>
      <c r="J9" s="7" t="s">
        <v>2</v>
      </c>
      <c r="K9" s="24">
        <v>286</v>
      </c>
      <c r="L9" s="43"/>
      <c r="M9" s="6"/>
      <c r="N9" s="31"/>
      <c r="O9" s="43"/>
      <c r="P9" s="6"/>
      <c r="Q9" s="31"/>
      <c r="R9" s="43"/>
      <c r="S9" s="6"/>
      <c r="T9" s="31"/>
      <c r="U9" s="43"/>
      <c r="V9" s="6"/>
      <c r="W9" s="31"/>
      <c r="X9" s="43">
        <v>397</v>
      </c>
      <c r="Y9" s="6">
        <v>397</v>
      </c>
      <c r="Z9" s="31"/>
      <c r="AA9" s="43">
        <v>305</v>
      </c>
      <c r="AB9" s="6">
        <v>305</v>
      </c>
      <c r="AC9" s="31"/>
      <c r="AD9" s="43"/>
      <c r="AE9" s="6"/>
      <c r="AF9" s="31"/>
      <c r="AG9" s="43"/>
      <c r="AH9" s="6"/>
      <c r="AI9" s="31"/>
      <c r="AJ9" s="43"/>
      <c r="AK9" s="6"/>
      <c r="AL9" s="31"/>
      <c r="AM9" s="38">
        <f t="shared" si="0"/>
        <v>702</v>
      </c>
    </row>
    <row r="10" spans="1:39" s="8" customFormat="1" ht="60" x14ac:dyDescent="0.25">
      <c r="A10" s="32" t="s">
        <v>29</v>
      </c>
      <c r="B10" s="33" t="s">
        <v>15</v>
      </c>
      <c r="C10" s="34" t="s">
        <v>67</v>
      </c>
      <c r="D10" s="36">
        <v>90000176</v>
      </c>
      <c r="E10" s="36" t="s">
        <v>68</v>
      </c>
      <c r="F10" s="34">
        <v>52829871</v>
      </c>
      <c r="G10" s="36" t="s">
        <v>72</v>
      </c>
      <c r="H10" s="36" t="s">
        <v>70</v>
      </c>
      <c r="I10" s="36" t="s">
        <v>71</v>
      </c>
      <c r="J10" s="7" t="s">
        <v>2</v>
      </c>
      <c r="K10" s="24">
        <v>84</v>
      </c>
      <c r="L10" s="43"/>
      <c r="M10" s="6"/>
      <c r="N10" s="31"/>
      <c r="O10" s="43"/>
      <c r="P10" s="6"/>
      <c r="Q10" s="31"/>
      <c r="R10" s="43"/>
      <c r="S10" s="6"/>
      <c r="T10" s="31"/>
      <c r="U10" s="43"/>
      <c r="V10" s="6"/>
      <c r="W10" s="31"/>
      <c r="X10" s="43">
        <v>1011</v>
      </c>
      <c r="Y10" s="6">
        <v>478</v>
      </c>
      <c r="Z10" s="31"/>
      <c r="AA10" s="43">
        <v>950</v>
      </c>
      <c r="AB10" s="6">
        <v>527</v>
      </c>
      <c r="AC10" s="31"/>
      <c r="AD10" s="43"/>
      <c r="AE10" s="6"/>
      <c r="AF10" s="31"/>
      <c r="AG10" s="43"/>
      <c r="AH10" s="6"/>
      <c r="AI10" s="31"/>
      <c r="AJ10" s="43"/>
      <c r="AK10" s="6"/>
      <c r="AL10" s="31"/>
      <c r="AM10" s="38">
        <f t="shared" si="0"/>
        <v>1005</v>
      </c>
    </row>
    <row r="11" spans="1:39" s="8" customFormat="1" ht="30" x14ac:dyDescent="0.25">
      <c r="A11" s="32" t="s">
        <v>11</v>
      </c>
      <c r="B11" s="33" t="s">
        <v>12</v>
      </c>
      <c r="C11" s="34" t="s">
        <v>53</v>
      </c>
      <c r="D11" s="35">
        <v>54132975</v>
      </c>
      <c r="E11" s="36" t="s">
        <v>54</v>
      </c>
      <c r="F11" s="34">
        <v>516970</v>
      </c>
      <c r="G11" s="36" t="s">
        <v>5</v>
      </c>
      <c r="H11" s="36" t="s">
        <v>55</v>
      </c>
      <c r="I11" s="36" t="s">
        <v>56</v>
      </c>
      <c r="J11" s="7" t="s">
        <v>2</v>
      </c>
      <c r="K11" s="24"/>
      <c r="L11" s="43"/>
      <c r="M11" s="6"/>
      <c r="N11" s="31"/>
      <c r="O11" s="43"/>
      <c r="P11" s="6"/>
      <c r="Q11" s="31"/>
      <c r="R11" s="43"/>
      <c r="S11" s="6"/>
      <c r="T11" s="31"/>
      <c r="U11" s="43"/>
      <c r="V11" s="6"/>
      <c r="W11" s="31"/>
      <c r="X11" s="43"/>
      <c r="Y11" s="6"/>
      <c r="Z11" s="31"/>
      <c r="AA11" s="43"/>
      <c r="AB11" s="6"/>
      <c r="AC11" s="31"/>
      <c r="AD11" s="43"/>
      <c r="AE11" s="6"/>
      <c r="AF11" s="31"/>
      <c r="AG11" s="43">
        <v>1206</v>
      </c>
      <c r="AH11" s="6">
        <v>1206</v>
      </c>
      <c r="AI11" s="31"/>
      <c r="AJ11" s="43"/>
      <c r="AK11" s="6"/>
      <c r="AL11" s="31"/>
      <c r="AM11" s="38">
        <f t="shared" si="0"/>
        <v>1206</v>
      </c>
    </row>
    <row r="12" spans="1:39" s="8" customFormat="1" ht="30" x14ac:dyDescent="0.25">
      <c r="A12" s="32" t="s">
        <v>11</v>
      </c>
      <c r="B12" s="33" t="s">
        <v>14</v>
      </c>
      <c r="C12" s="34" t="s">
        <v>57</v>
      </c>
      <c r="D12" s="36">
        <v>586536</v>
      </c>
      <c r="E12" s="36" t="s">
        <v>58</v>
      </c>
      <c r="F12" s="34">
        <v>30222052</v>
      </c>
      <c r="G12" s="36" t="s">
        <v>59</v>
      </c>
      <c r="H12" s="36" t="s">
        <v>47</v>
      </c>
      <c r="I12" s="36" t="s">
        <v>60</v>
      </c>
      <c r="J12" s="7" t="s">
        <v>2</v>
      </c>
      <c r="K12" s="24">
        <v>370</v>
      </c>
      <c r="L12" s="43"/>
      <c r="M12" s="6"/>
      <c r="N12" s="31"/>
      <c r="O12" s="43"/>
      <c r="P12" s="6"/>
      <c r="Q12" s="31"/>
      <c r="R12" s="43"/>
      <c r="S12" s="6"/>
      <c r="T12" s="31"/>
      <c r="U12" s="43"/>
      <c r="V12" s="6"/>
      <c r="W12" s="31"/>
      <c r="X12" s="43"/>
      <c r="Y12" s="6"/>
      <c r="Z12" s="31"/>
      <c r="AA12" s="43"/>
      <c r="AB12" s="6"/>
      <c r="AC12" s="31"/>
      <c r="AD12" s="43">
        <v>278</v>
      </c>
      <c r="AE12" s="6">
        <v>276</v>
      </c>
      <c r="AF12" s="31"/>
      <c r="AG12" s="43">
        <v>96</v>
      </c>
      <c r="AH12" s="6">
        <v>96</v>
      </c>
      <c r="AI12" s="31"/>
      <c r="AJ12" s="43"/>
      <c r="AK12" s="6"/>
      <c r="AL12" s="31"/>
      <c r="AM12" s="38">
        <f t="shared" si="0"/>
        <v>372</v>
      </c>
    </row>
    <row r="13" spans="1:39" s="8" customFormat="1" ht="30" x14ac:dyDescent="0.25">
      <c r="A13" s="32" t="s">
        <v>11</v>
      </c>
      <c r="B13" s="33" t="s">
        <v>14</v>
      </c>
      <c r="C13" s="34" t="s">
        <v>78</v>
      </c>
      <c r="D13" s="36">
        <v>894125</v>
      </c>
      <c r="E13" s="36" t="s">
        <v>79</v>
      </c>
      <c r="F13" s="34">
        <v>30223423</v>
      </c>
      <c r="G13" s="36" t="s">
        <v>80</v>
      </c>
      <c r="H13" s="36" t="s">
        <v>81</v>
      </c>
      <c r="I13" s="36" t="s">
        <v>82</v>
      </c>
      <c r="J13" s="7" t="s">
        <v>2</v>
      </c>
      <c r="K13" s="24">
        <v>49</v>
      </c>
      <c r="L13" s="43"/>
      <c r="M13" s="6"/>
      <c r="N13" s="31"/>
      <c r="O13" s="43"/>
      <c r="P13" s="6"/>
      <c r="Q13" s="31"/>
      <c r="R13" s="43"/>
      <c r="S13" s="6"/>
      <c r="T13" s="31"/>
      <c r="U13" s="43"/>
      <c r="V13" s="6"/>
      <c r="W13" s="31"/>
      <c r="X13" s="43">
        <v>274</v>
      </c>
      <c r="Y13" s="6">
        <v>274</v>
      </c>
      <c r="Z13" s="31"/>
      <c r="AA13" s="43">
        <v>200</v>
      </c>
      <c r="AB13" s="6">
        <v>200</v>
      </c>
      <c r="AC13" s="31"/>
      <c r="AD13" s="43">
        <v>187</v>
      </c>
      <c r="AE13" s="6">
        <v>187</v>
      </c>
      <c r="AF13" s="31"/>
      <c r="AG13" s="43"/>
      <c r="AH13" s="6"/>
      <c r="AI13" s="31"/>
      <c r="AJ13" s="43"/>
      <c r="AK13" s="6"/>
      <c r="AL13" s="31"/>
      <c r="AM13" s="38">
        <f t="shared" si="0"/>
        <v>661</v>
      </c>
    </row>
    <row r="14" spans="1:39" s="8" customFormat="1" x14ac:dyDescent="0.25">
      <c r="A14" s="32" t="s">
        <v>11</v>
      </c>
      <c r="B14" s="33" t="s">
        <v>15</v>
      </c>
      <c r="C14" s="34" t="s">
        <v>44</v>
      </c>
      <c r="D14" s="36">
        <v>54603838</v>
      </c>
      <c r="E14" s="36" t="s">
        <v>45</v>
      </c>
      <c r="F14" s="34">
        <v>37906542</v>
      </c>
      <c r="G14" s="36" t="s">
        <v>46</v>
      </c>
      <c r="H14" s="36" t="s">
        <v>47</v>
      </c>
      <c r="I14" s="36" t="s">
        <v>48</v>
      </c>
      <c r="J14" s="7" t="s">
        <v>2</v>
      </c>
      <c r="K14" s="24">
        <v>315</v>
      </c>
      <c r="L14" s="43"/>
      <c r="M14" s="6"/>
      <c r="N14" s="31"/>
      <c r="O14" s="43"/>
      <c r="P14" s="6"/>
      <c r="Q14" s="31"/>
      <c r="R14" s="43"/>
      <c r="S14" s="6"/>
      <c r="T14" s="31"/>
      <c r="U14" s="43"/>
      <c r="V14" s="6"/>
      <c r="W14" s="31"/>
      <c r="X14" s="43"/>
      <c r="Y14" s="6"/>
      <c r="Z14" s="31"/>
      <c r="AA14" s="43"/>
      <c r="AB14" s="6"/>
      <c r="AC14" s="31"/>
      <c r="AD14" s="43"/>
      <c r="AE14" s="6"/>
      <c r="AF14" s="31"/>
      <c r="AG14" s="43">
        <v>9000</v>
      </c>
      <c r="AH14" s="6">
        <v>740</v>
      </c>
      <c r="AI14" s="31"/>
      <c r="AJ14" s="43"/>
      <c r="AK14" s="6"/>
      <c r="AL14" s="31"/>
      <c r="AM14" s="38">
        <f t="shared" si="0"/>
        <v>740</v>
      </c>
    </row>
    <row r="15" spans="1:39" s="8" customFormat="1" x14ac:dyDescent="0.25">
      <c r="A15" s="32" t="s">
        <v>11</v>
      </c>
      <c r="B15" s="33" t="s">
        <v>15</v>
      </c>
      <c r="C15" s="34" t="s">
        <v>49</v>
      </c>
      <c r="D15" s="35">
        <v>37983121</v>
      </c>
      <c r="E15" s="36" t="s">
        <v>50</v>
      </c>
      <c r="F15" s="34">
        <v>37804324</v>
      </c>
      <c r="G15" s="36" t="s">
        <v>51</v>
      </c>
      <c r="H15" s="36" t="s">
        <v>47</v>
      </c>
      <c r="I15" s="36" t="s">
        <v>52</v>
      </c>
      <c r="J15" s="7" t="s">
        <v>2</v>
      </c>
      <c r="K15" s="24">
        <v>174</v>
      </c>
      <c r="L15" s="43"/>
      <c r="M15" s="6"/>
      <c r="N15" s="31"/>
      <c r="O15" s="43"/>
      <c r="P15" s="6"/>
      <c r="Q15" s="31"/>
      <c r="R15" s="43"/>
      <c r="S15" s="6"/>
      <c r="T15" s="31"/>
      <c r="U15" s="43"/>
      <c r="V15" s="6"/>
      <c r="W15" s="31"/>
      <c r="X15" s="43"/>
      <c r="Y15" s="6"/>
      <c r="Z15" s="31"/>
      <c r="AA15" s="43"/>
      <c r="AB15" s="6"/>
      <c r="AC15" s="31"/>
      <c r="AD15" s="43"/>
      <c r="AE15" s="6"/>
      <c r="AF15" s="31"/>
      <c r="AG15" s="43">
        <v>8743</v>
      </c>
      <c r="AH15" s="6">
        <v>2310</v>
      </c>
      <c r="AI15" s="31"/>
      <c r="AJ15" s="43">
        <v>9975</v>
      </c>
      <c r="AK15" s="6">
        <v>3542</v>
      </c>
      <c r="AL15" s="31"/>
      <c r="AM15" s="38">
        <f t="shared" si="0"/>
        <v>5852</v>
      </c>
    </row>
    <row r="16" spans="1:39" s="8" customFormat="1" ht="30" x14ac:dyDescent="0.25">
      <c r="A16" s="32" t="s">
        <v>10</v>
      </c>
      <c r="B16" s="33" t="s">
        <v>14</v>
      </c>
      <c r="C16" s="34" t="s">
        <v>63</v>
      </c>
      <c r="D16" s="36">
        <v>37826174</v>
      </c>
      <c r="E16" s="36" t="s">
        <v>64</v>
      </c>
      <c r="F16" s="34">
        <v>42002931</v>
      </c>
      <c r="G16" s="36" t="s">
        <v>65</v>
      </c>
      <c r="H16" s="36" t="s">
        <v>3</v>
      </c>
      <c r="I16" s="36" t="s">
        <v>66</v>
      </c>
      <c r="J16" s="7" t="s">
        <v>2</v>
      </c>
      <c r="K16" s="24">
        <v>409</v>
      </c>
      <c r="L16" s="43"/>
      <c r="M16" s="6"/>
      <c r="N16" s="31"/>
      <c r="O16" s="43"/>
      <c r="P16" s="6"/>
      <c r="Q16" s="31"/>
      <c r="R16" s="43"/>
      <c r="S16" s="6"/>
      <c r="T16" s="31"/>
      <c r="U16" s="43"/>
      <c r="V16" s="6"/>
      <c r="W16" s="31"/>
      <c r="X16" s="43">
        <v>120.42</v>
      </c>
      <c r="Y16" s="6">
        <v>120</v>
      </c>
      <c r="Z16" s="31"/>
      <c r="AA16" s="43">
        <v>-246.68</v>
      </c>
      <c r="AB16" s="6">
        <v>0</v>
      </c>
      <c r="AC16" s="31" t="s">
        <v>62</v>
      </c>
      <c r="AD16" s="43"/>
      <c r="AE16" s="6"/>
      <c r="AF16" s="31"/>
      <c r="AG16" s="43"/>
      <c r="AH16" s="6"/>
      <c r="AI16" s="31"/>
      <c r="AJ16" s="43"/>
      <c r="AK16" s="6"/>
      <c r="AL16" s="31"/>
      <c r="AM16" s="38">
        <f t="shared" si="0"/>
        <v>120</v>
      </c>
    </row>
    <row r="17" spans="1:39" s="8" customFormat="1" x14ac:dyDescent="0.25">
      <c r="A17" s="32" t="s">
        <v>28</v>
      </c>
      <c r="B17" s="33" t="s">
        <v>15</v>
      </c>
      <c r="C17" s="34" t="s">
        <v>73</v>
      </c>
      <c r="D17" s="36">
        <v>44405847</v>
      </c>
      <c r="E17" s="36" t="s">
        <v>74</v>
      </c>
      <c r="F17" s="34">
        <v>52108163</v>
      </c>
      <c r="G17" s="36" t="s">
        <v>75</v>
      </c>
      <c r="H17" s="36" t="s">
        <v>76</v>
      </c>
      <c r="I17" s="36" t="s">
        <v>77</v>
      </c>
      <c r="J17" s="7" t="s">
        <v>2</v>
      </c>
      <c r="K17" s="24">
        <v>324</v>
      </c>
      <c r="L17" s="43">
        <v>498</v>
      </c>
      <c r="M17" s="6">
        <v>454</v>
      </c>
      <c r="N17" s="31"/>
      <c r="O17" s="43">
        <v>463</v>
      </c>
      <c r="P17" s="6">
        <v>369</v>
      </c>
      <c r="Q17" s="31"/>
      <c r="R17" s="43">
        <v>394</v>
      </c>
      <c r="S17" s="6">
        <v>244</v>
      </c>
      <c r="T17" s="31"/>
      <c r="U17" s="43">
        <v>100</v>
      </c>
      <c r="V17" s="6">
        <v>27</v>
      </c>
      <c r="W17" s="31"/>
      <c r="X17" s="43"/>
      <c r="Y17" s="6"/>
      <c r="Z17" s="31"/>
      <c r="AA17" s="43"/>
      <c r="AB17" s="6"/>
      <c r="AC17" s="31"/>
      <c r="AD17" s="43"/>
      <c r="AE17" s="6"/>
      <c r="AF17" s="31"/>
      <c r="AG17" s="43"/>
      <c r="AH17" s="6"/>
      <c r="AI17" s="31"/>
      <c r="AJ17" s="43"/>
      <c r="AK17" s="6"/>
      <c r="AL17" s="31"/>
      <c r="AM17" s="38">
        <f t="shared" si="0"/>
        <v>1094</v>
      </c>
    </row>
    <row r="18" spans="1:39" ht="15.75" thickBot="1" x14ac:dyDescent="0.3">
      <c r="A18" s="18"/>
      <c r="B18" s="19"/>
      <c r="C18" s="19"/>
      <c r="D18" s="20"/>
      <c r="E18" s="20"/>
      <c r="F18" s="19"/>
      <c r="G18" s="20"/>
      <c r="H18" s="20"/>
      <c r="I18" s="21" t="s">
        <v>13</v>
      </c>
      <c r="J18" s="21"/>
      <c r="K18" s="25"/>
      <c r="L18" s="26">
        <f>SUM(L5:L17)</f>
        <v>13609</v>
      </c>
      <c r="M18" s="27">
        <f>SUM(M5:M17)</f>
        <v>11753</v>
      </c>
      <c r="N18" s="30"/>
      <c r="O18" s="26">
        <f>SUM(O5:O17)</f>
        <v>12609</v>
      </c>
      <c r="P18" s="27">
        <f>SUM(P5:P17)</f>
        <v>12515</v>
      </c>
      <c r="Q18" s="30"/>
      <c r="R18" s="26">
        <f>SUM(R5:R17)</f>
        <v>9949</v>
      </c>
      <c r="S18" s="27">
        <f>SUM(S5:S17)</f>
        <v>9534</v>
      </c>
      <c r="T18" s="30"/>
      <c r="U18" s="26">
        <f>SUM(U5:U17)</f>
        <v>2194</v>
      </c>
      <c r="V18" s="27">
        <f>SUM(V5:V17)</f>
        <v>2121</v>
      </c>
      <c r="W18" s="30"/>
      <c r="X18" s="26">
        <f>SUM(X5:X17)</f>
        <v>1802.42</v>
      </c>
      <c r="Y18" s="27">
        <f>SUM(Y5:Y17)</f>
        <v>1269</v>
      </c>
      <c r="Z18" s="30"/>
      <c r="AA18" s="26">
        <f>SUM(AA5:AA17)</f>
        <v>1208.32</v>
      </c>
      <c r="AB18" s="27">
        <f>SUM(AB5:AB17)</f>
        <v>1032</v>
      </c>
      <c r="AC18" s="30"/>
      <c r="AD18" s="26">
        <f>SUM(AD5:AD17)</f>
        <v>465</v>
      </c>
      <c r="AE18" s="27">
        <f>SUM(AE5:AE17)</f>
        <v>463</v>
      </c>
      <c r="AF18" s="30"/>
      <c r="AG18" s="26">
        <f>SUM(AG5:AG17)</f>
        <v>21675</v>
      </c>
      <c r="AH18" s="27">
        <f>SUM(AH5:AH17)</f>
        <v>6457</v>
      </c>
      <c r="AI18" s="30"/>
      <c r="AJ18" s="26">
        <f>SUM(AJ5:AJ17)</f>
        <v>9975</v>
      </c>
      <c r="AK18" s="27">
        <f>SUM(AK5:AK17)</f>
        <v>3542</v>
      </c>
      <c r="AL18" s="30"/>
      <c r="AM18" s="37">
        <f>SUM(AM5:AM17)</f>
        <v>48686</v>
      </c>
    </row>
  </sheetData>
  <sheetProtection formatCells="0" formatColumns="0" formatRows="0" insertColumns="0" insertRows="0" insertHyperlinks="0" deleteColumns="0" deleteRows="0" sort="0" autoFilter="0" pivotTables="0"/>
  <autoFilter ref="A4:AM18" xr:uid="{7FDE5B00-5C72-4E26-92F9-D1A73C9F7536}"/>
  <mergeCells count="9">
    <mergeCell ref="AG3:AI3"/>
    <mergeCell ref="AJ3:AL3"/>
    <mergeCell ref="AD3:AF3"/>
    <mergeCell ref="AA3:AC3"/>
    <mergeCell ref="L3:N3"/>
    <mergeCell ref="O3:Q3"/>
    <mergeCell ref="R3:T3"/>
    <mergeCell ref="U3:W3"/>
    <mergeCell ref="X3:Z3"/>
  </mergeCells>
  <pageMargins left="0.23622047244094491" right="0.23622047244094491" top="0.35433070866141736" bottom="0.35433070866141736" header="0.31496062992125984" footer="0"/>
  <pageSetup paperSize="9" scale="77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4_kolo</vt:lpstr>
      <vt:lpstr>'4_kolo'!Názvy_tlače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dofinancovanie nedoplatku</dc:title>
  <dc:subject/>
  <dc:creator>Dátové centrum MŠVVaŠ SR 2023</dc:creator>
  <cp:keywords/>
  <dc:description/>
  <cp:lastModifiedBy>Polónyiová Laura</cp:lastModifiedBy>
  <cp:lastPrinted>2023-08-22T07:50:21Z</cp:lastPrinted>
  <dcterms:created xsi:type="dcterms:W3CDTF">2023-02-01T06:51:57Z</dcterms:created>
  <dcterms:modified xsi:type="dcterms:W3CDTF">2023-09-20T12:33:19Z</dcterms:modified>
  <cp:category/>
</cp:coreProperties>
</file>