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D12" i="2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<sst xmlns="http://schemas.openxmlformats.org/spreadsheetml/2006/main" count="284" uniqueCount="194">
  <si>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</si>
  <si>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</si>
  <si>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</si>
  <si>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</si>
  <si>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</si>
  <si>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</si>
  <si>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</si>
  <si>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</si>
  <si>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</si>
  <si>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</si>
  <si>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</si>
  <si>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</si>
  <si>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</si>
  <si>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</si>
  <si>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</si>
  <si>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</si>
  <si>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</si>
  <si>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</si>
  <si>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</si>
  <si>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</si>
  <si>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</si>
  <si>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</si>
  <si>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</si>
  <si>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</si>
  <si>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</si>
  <si>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</si>
  <si>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</si>
  <si>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</si>
  <si>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</si>
  <si>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</si>
  <si>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</si>
  <si>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</si>
  <si>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</si>
  <si>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</si>
  <si>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</si>
  <si>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</si>
  <si>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</si>
  <si>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</si>
  <si>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</si>
  <si>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</si>
  <si>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</si>
  <si>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</si>
  <si>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</si>
  <si>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</si>
  <si>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</si>
  <si>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</si>
  <si>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</si>
  <si>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</si>
  <si>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</si>
  <si>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</si>
  <si>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</si>
  <si>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</si>
  <si>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</si>
  <si>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</si>
  <si>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</si>
  <si>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</si>
  <si>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</si>
  <si>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</si>
  <si>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</si>
  <si>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</si>
  <si>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</si>
  <si>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</si>
  <si>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</si>
  <si>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</si>
  <si>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</si>
  <si>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</si>
  <si>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</si>
  <si>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</si>
  <si>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</si>
  <si>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</si>
  <si>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</si>
  <si>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</si>
  <si>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</si>
  <si>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</si>
  <si>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</si>
  <si>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</si>
  <si>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</si>
  <si>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</si>
  <si>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</si>
  <si>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</si>
  <si>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</si>
  <si>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</si>
  <si>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</si>
  <si>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</si>
  <si>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</si>
  <si>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</si>
  <si>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</si>
  <si>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</si>
  <si>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</si>
  <si>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</si>
  <si>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</si>
  <si>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</si>
  <si>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</si>
  <si>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</si>
  <si>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</si>
  <si>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</si>
  <si>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</si>
  <si>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</si>
  <si>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</si>
  <si>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</si>
  <si>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</si>
  <si>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</si>
  <si>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</si>
  <si>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</si>
  <si>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</si>
  <si>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</si>
  <si>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</si>
  <si>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</si>
  <si>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</si>
  <si>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</si>
  <si>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</si>
  <si>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</si>
  <si>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</si>
  <si>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</si>
  <si>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</si>
  <si>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</si>
  <si>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</si>
  <si>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</si>
  <si>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</si>
  <si>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</si>
  <si>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</si>
  <si>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</si>
  <si>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</si>
  <si>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</si>
  <si>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</si>
  <si>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</si>
  <si>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</si>
  <si>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</si>
  <si>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</si>
  <si>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</si>
  <si>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</si>
  <si>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</si>
  <si>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</si>
  <si>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</si>
  <si>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</si>
  <si>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</si>
  <si>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</si>
  <si>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</si>
  <si>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</si>
  <si>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</si>
  <si>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</si>
  <si>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</si>
  <si>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</si>
  <si>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</si>
  <si>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</si>
  <si>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</si>
  <si>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</si>
  <si>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</si>
  <si>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</si>
  <si>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</si>
  <si>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</si>
  <si>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</si>
  <si>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</si>
  <si>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</si>
  <si>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</si>
  <si>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</si>
  <si>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</si>
  <si>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</si>
  <si>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</si>
  <si>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</si>
  <si>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</si>
  <si>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</si>
  <si>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</si>
  <si>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</si>
  <si>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</si>
  <si>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</si>
  <si>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</si>
  <si>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</si>
  <si>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</si>
  <si>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</si>
  <si>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</si>
  <si>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</si>
  <si>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</si>
  <si>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</si>
  <si>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</si>
  <si>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</si>
  <si>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</si>
  <si>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</si>
  <si>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</si>
  <si>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</si>
  <si>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</si>
  <si>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</si>
  <si>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</si>
  <si>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</si>
  <si>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</si>
  <si>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</si>
  <si>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</si>
  <si>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</si>
  <si>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</si>
  <si>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</si>
  <si>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</si>
  <si>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</si>
  <si>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</si>
  <si>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902 - Paušálna sadzba na nepriame výdavky určené na základe nákladov na zamestnancov (nariadenie 1303/2013, čl. 68  písm.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</si>
</sst>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3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45" fillId="0" borderId="10" xfId="0" applyFont="1" applyBorder="1" applyAlignment="1">
      <alignment wrapText="1"/>
    </xf>
    <xf numFmtId="49" fontId="45" fillId="0" borderId="16" xfId="0" applyNumberFormat="1" applyFont="1" applyBorder="1" applyAlignment="1">
      <alignment horizontal="right"/>
    </xf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49" fontId="34" fillId="36" borderId="20" xfId="0" applyNumberFormat="1" applyFont="1" applyFill="1" applyBorder="1" applyAlignment="1">
      <alignment horizontal="right"/>
    </xf>
    <xf numFmtId="0" fontId="34" fillId="36" borderId="21" xfId="0" applyFont="1" applyFill="1" applyBorder="1" applyAlignment="1">
      <alignment horizontal="left" wrapText="1"/>
    </xf>
    <xf numFmtId="0" fontId="34" fillId="36" borderId="21" xfId="0" applyFont="1" applyFill="1" applyBorder="1" applyAlignment="1">
      <alignment horizontal="right" wrapText="1"/>
    </xf>
    <xf numFmtId="0" fontId="37" fillId="36" borderId="21" xfId="0" applyFont="1" applyFill="1" applyBorder="1" applyAlignment="1">
      <alignment wrapText="1"/>
    </xf>
    <xf numFmtId="3" fontId="37" fillId="36" borderId="21" xfId="0" applyNumberFormat="1" applyFont="1" applyFill="1" applyBorder="1" applyAlignment="1">
      <alignment wrapText="1"/>
    </xf>
    <xf numFmtId="4" fontId="37" fillId="36" borderId="22" xfId="0" applyNumberFormat="1" applyFont="1" applyFill="1" applyBorder="1" applyAlignment="1">
      <alignment wrapText="1"/>
    </xf>
    <xf numFmtId="4" fontId="37" fillId="36" borderId="23" xfId="0" applyNumberFormat="1" applyFont="1" applyFill="1" applyBorder="1"/>
    <xf numFmtId="4" fontId="37" fillId="36" borderId="24" xfId="0" applyNumberFormat="1" applyFont="1" applyFill="1" applyBorder="1"/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C6" sqref="C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7"/>
      <c r="C1" s="268"/>
      <c r="D1" s="268"/>
      <c r="E1" s="268"/>
      <c r="F1" s="268"/>
      <c r="G1" s="268"/>
      <c r="H1" s="268"/>
      <c r="I1" s="268"/>
      <c r="J1" s="247" t="s">
        <v>179</v>
      </c>
    </row>
    <row r="2" spans="1:13" ht="97.5" customHeight="1" thickBot="1" x14ac:dyDescent="0.3">
      <c r="A2" s="272" t="s">
        <v>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131</v>
      </c>
      <c r="M3" s="214" t="s">
        <v>132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134</v>
      </c>
      <c r="M4" s="215" t="s">
        <v>135</v>
      </c>
    </row>
    <row r="5" spans="1:13" s="7" customFormat="1" ht="12" customHeight="1" x14ac:dyDescent="0.2">
      <c r="A5" s="9" t="s">
        <v>19</v>
      </c>
      <c r="B5" s="10" t="s">
        <v>142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136</v>
      </c>
      <c r="B6" s="216" t="s">
        <v>137</v>
      </c>
      <c r="C6" s="141" t="s">
        <v>193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192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128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125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126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127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145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147</v>
      </c>
      <c r="C22" s="137"/>
      <c r="D22" s="137"/>
      <c r="E22" s="62"/>
      <c r="F22" s="63"/>
      <c r="G22" s="64"/>
      <c r="H22" s="20">
        <f>SUM(H23:H27)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181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52" t="s">
        <v>117</v>
      </c>
      <c r="B25" s="251" t="s">
        <v>23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52" t="s">
        <v>118</v>
      </c>
      <c r="B26" s="4" t="s">
        <v>24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52" t="s">
        <v>124</v>
      </c>
      <c r="B27" s="4" t="s">
        <v>152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12" customHeight="1" x14ac:dyDescent="0.2">
      <c r="A28" s="230" t="s">
        <v>180</v>
      </c>
      <c r="B28" s="231" t="s">
        <v>138</v>
      </c>
      <c r="C28" s="232"/>
      <c r="D28" s="232"/>
      <c r="E28" s="233"/>
      <c r="F28" s="234"/>
      <c r="G28" s="235"/>
      <c r="H28" s="236">
        <f>SUM(H29:H31)</f>
        <v>0</v>
      </c>
      <c r="I28" s="237"/>
      <c r="J28" s="238"/>
      <c r="K28" s="239"/>
      <c r="L28" s="240"/>
      <c r="M28" s="240"/>
    </row>
    <row r="29" spans="1:13" ht="12" customHeight="1" x14ac:dyDescent="0.2">
      <c r="A29" s="222" t="s">
        <v>56</v>
      </c>
      <c r="B29" s="223" t="s">
        <v>143</v>
      </c>
      <c r="C29" s="224" t="s">
        <v>139</v>
      </c>
      <c r="D29" s="224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29"/>
      <c r="J29" s="77"/>
      <c r="K29" s="164"/>
      <c r="L29" s="3"/>
      <c r="M29" s="3"/>
    </row>
    <row r="30" spans="1:13" ht="24" customHeight="1" x14ac:dyDescent="0.2">
      <c r="A30" s="222" t="s">
        <v>57</v>
      </c>
      <c r="B30" s="223" t="s">
        <v>144</v>
      </c>
      <c r="C30" s="224" t="s">
        <v>139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12" customHeight="1" x14ac:dyDescent="0.2">
      <c r="A31" s="222" t="s">
        <v>58</v>
      </c>
      <c r="B31" s="223" t="s">
        <v>140</v>
      </c>
      <c r="C31" s="224"/>
      <c r="D31" s="224"/>
      <c r="E31" s="225"/>
      <c r="F31" s="226"/>
      <c r="G31" s="227"/>
      <c r="H31" s="228"/>
      <c r="I31" s="229"/>
      <c r="J31" s="77"/>
      <c r="K31" s="164"/>
      <c r="L31" s="3"/>
      <c r="M31" s="3"/>
    </row>
    <row r="32" spans="1:13" ht="12" customHeight="1" x14ac:dyDescent="0.2">
      <c r="A32" s="174" t="s">
        <v>50</v>
      </c>
      <c r="B32" s="175" t="s">
        <v>33</v>
      </c>
      <c r="C32" s="176"/>
      <c r="D32" s="176"/>
      <c r="E32" s="184"/>
      <c r="F32" s="185"/>
      <c r="G32" s="186"/>
      <c r="H32" s="180">
        <f>H22+H28</f>
        <v>0</v>
      </c>
      <c r="I32" s="187"/>
      <c r="J32" s="188"/>
      <c r="K32" s="189"/>
      <c r="L32" s="172"/>
      <c r="M32" s="172"/>
    </row>
    <row r="33" spans="1:13" s="61" customFormat="1" ht="12" customHeight="1" x14ac:dyDescent="0.2">
      <c r="A33" s="34" t="s">
        <v>77</v>
      </c>
      <c r="B33" s="36" t="s">
        <v>133</v>
      </c>
      <c r="C33" s="145"/>
      <c r="D33" s="140"/>
      <c r="E33" s="55"/>
      <c r="F33" s="56"/>
      <c r="G33" s="57"/>
      <c r="H33" s="58"/>
      <c r="I33" s="59"/>
      <c r="J33" s="60"/>
      <c r="K33" s="161"/>
      <c r="L33" s="166"/>
      <c r="M33" s="166"/>
    </row>
    <row r="34" spans="1:13" ht="24" customHeight="1" x14ac:dyDescent="0.2">
      <c r="A34" s="17" t="s">
        <v>146</v>
      </c>
      <c r="B34" s="30" t="s">
        <v>52</v>
      </c>
      <c r="C34" s="137"/>
      <c r="D34" s="137"/>
      <c r="E34" s="62"/>
      <c r="F34" s="63"/>
      <c r="G34" s="64"/>
      <c r="H34" s="20">
        <f>SUM(H35:H40)</f>
        <v>0</v>
      </c>
      <c r="I34" s="65"/>
      <c r="J34" s="66"/>
      <c r="K34" s="162"/>
      <c r="L34" s="170"/>
      <c r="M34" s="170"/>
    </row>
    <row r="35" spans="1:13" ht="26.25" customHeight="1" x14ac:dyDescent="0.2">
      <c r="A35" s="23" t="s">
        <v>148</v>
      </c>
      <c r="B35" s="31" t="s">
        <v>54</v>
      </c>
      <c r="C35" s="138" t="s">
        <v>110</v>
      </c>
      <c r="D35" s="139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58"/>
      <c r="L35" s="3"/>
      <c r="M35" s="3"/>
    </row>
    <row r="36" spans="1:13" ht="27.75" customHeight="1" x14ac:dyDescent="0.2">
      <c r="A36" s="23" t="s">
        <v>154</v>
      </c>
      <c r="B36" s="31" t="s">
        <v>54</v>
      </c>
      <c r="C36" s="138" t="s">
        <v>110</v>
      </c>
      <c r="D36" s="139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12" customHeight="1" x14ac:dyDescent="0.2">
      <c r="A37" s="23" t="s">
        <v>155</v>
      </c>
      <c r="B37" s="31" t="s">
        <v>119</v>
      </c>
      <c r="C37" s="138" t="s">
        <v>110</v>
      </c>
      <c r="D37" s="139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156</v>
      </c>
      <c r="B38" s="4" t="s">
        <v>101</v>
      </c>
      <c r="C38" s="138" t="s">
        <v>110</v>
      </c>
      <c r="D38" s="139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157</v>
      </c>
      <c r="B39" s="31" t="s">
        <v>123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158</v>
      </c>
      <c r="B40" s="31" t="s">
        <v>25</v>
      </c>
      <c r="C40" s="139"/>
      <c r="D40" s="139"/>
      <c r="E40" s="24"/>
      <c r="F40" s="25"/>
      <c r="G40" s="26"/>
      <c r="H40" s="27"/>
      <c r="I40" s="28"/>
      <c r="J40" s="29"/>
      <c r="K40" s="158"/>
      <c r="L40" s="3"/>
      <c r="M40" s="3"/>
    </row>
    <row r="41" spans="1:13" ht="12" customHeight="1" x14ac:dyDescent="0.2">
      <c r="A41" s="17" t="s">
        <v>149</v>
      </c>
      <c r="B41" s="30" t="s">
        <v>26</v>
      </c>
      <c r="C41" s="137"/>
      <c r="D41" s="137"/>
      <c r="E41" s="62"/>
      <c r="F41" s="63"/>
      <c r="G41" s="64"/>
      <c r="H41" s="20">
        <f>SUM(H42:H44)</f>
        <v>0</v>
      </c>
      <c r="I41" s="65"/>
      <c r="J41" s="66"/>
      <c r="K41" s="162"/>
      <c r="L41" s="170"/>
      <c r="M41" s="170"/>
    </row>
    <row r="42" spans="1:13" s="32" customFormat="1" ht="12.75" customHeight="1" x14ac:dyDescent="0.2">
      <c r="A42" s="23" t="s">
        <v>159</v>
      </c>
      <c r="B42" s="31" t="s">
        <v>27</v>
      </c>
      <c r="C42" s="139" t="s">
        <v>113</v>
      </c>
      <c r="D42" s="139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58"/>
      <c r="L42" s="3"/>
      <c r="M42" s="3"/>
    </row>
    <row r="43" spans="1:13" s="32" customFormat="1" ht="12.75" customHeight="1" x14ac:dyDescent="0.2">
      <c r="A43" s="23" t="s">
        <v>160</v>
      </c>
      <c r="B43" s="31" t="s">
        <v>182</v>
      </c>
      <c r="C43" s="138" t="s">
        <v>113</v>
      </c>
      <c r="D43" s="139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161</v>
      </c>
      <c r="B44" s="31" t="s">
        <v>183</v>
      </c>
      <c r="C44" s="138" t="s">
        <v>113</v>
      </c>
      <c r="D44" s="139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30" customHeight="1" x14ac:dyDescent="0.2">
      <c r="A45" s="17" t="s">
        <v>150</v>
      </c>
      <c r="B45" s="30" t="s">
        <v>31</v>
      </c>
      <c r="C45" s="137"/>
      <c r="D45" s="137"/>
      <c r="E45" s="62"/>
      <c r="F45" s="63"/>
      <c r="G45" s="64"/>
      <c r="H45" s="20">
        <f>SUM(H46:H48)</f>
        <v>0</v>
      </c>
      <c r="I45" s="65"/>
      <c r="J45" s="66"/>
      <c r="K45" s="162"/>
      <c r="L45" s="170"/>
      <c r="M45" s="170"/>
    </row>
    <row r="46" spans="1:13" s="32" customFormat="1" ht="23.25" customHeight="1" x14ac:dyDescent="0.2">
      <c r="A46" s="23" t="s">
        <v>162</v>
      </c>
      <c r="B46" s="31" t="s">
        <v>54</v>
      </c>
      <c r="C46" s="138" t="s">
        <v>102</v>
      </c>
      <c r="D46" s="139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58"/>
      <c r="L46" s="3"/>
      <c r="M46" s="3"/>
    </row>
    <row r="47" spans="1:13" s="32" customFormat="1" ht="12.75" customHeight="1" x14ac:dyDescent="0.2">
      <c r="A47" s="23" t="s">
        <v>163</v>
      </c>
      <c r="B47" s="31" t="s">
        <v>59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164</v>
      </c>
      <c r="B48" s="31" t="s">
        <v>25</v>
      </c>
      <c r="C48" s="139"/>
      <c r="D48" s="139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17" t="s">
        <v>151</v>
      </c>
      <c r="B49" s="30" t="s">
        <v>60</v>
      </c>
      <c r="C49" s="137"/>
      <c r="D49" s="137"/>
      <c r="E49" s="62"/>
      <c r="F49" s="62"/>
      <c r="G49" s="64"/>
      <c r="H49" s="20">
        <f>SUM(H50:H54)</f>
        <v>0</v>
      </c>
      <c r="I49" s="65"/>
      <c r="J49" s="66"/>
      <c r="K49" s="162"/>
      <c r="L49" s="170"/>
      <c r="M49" s="170"/>
    </row>
    <row r="50" spans="1:13" s="32" customFormat="1" ht="12.75" customHeight="1" x14ac:dyDescent="0.2">
      <c r="A50" s="23" t="s">
        <v>165</v>
      </c>
      <c r="B50" s="31" t="s">
        <v>61</v>
      </c>
      <c r="C50" s="138" t="s">
        <v>102</v>
      </c>
      <c r="D50" s="139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58"/>
      <c r="L50" s="3"/>
      <c r="M50" s="3"/>
    </row>
    <row r="51" spans="1:13" s="32" customFormat="1" ht="12.75" customHeight="1" x14ac:dyDescent="0.2">
      <c r="A51" s="23" t="s">
        <v>166</v>
      </c>
      <c r="B51" s="31" t="s">
        <v>29</v>
      </c>
      <c r="C51" s="138" t="s">
        <v>102</v>
      </c>
      <c r="D51" s="139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167</v>
      </c>
      <c r="B52" s="31" t="s">
        <v>62</v>
      </c>
      <c r="C52" s="138" t="s">
        <v>102</v>
      </c>
      <c r="D52" s="139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168</v>
      </c>
      <c r="B53" s="31" t="s">
        <v>63</v>
      </c>
      <c r="C53" s="138" t="s">
        <v>102</v>
      </c>
      <c r="D53" s="139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58"/>
      <c r="L53" s="3"/>
      <c r="M53" s="3"/>
    </row>
    <row r="54" spans="1:13" s="32" customFormat="1" ht="33.75" customHeight="1" x14ac:dyDescent="0.2">
      <c r="A54" s="23" t="s">
        <v>169</v>
      </c>
      <c r="B54" s="31" t="s">
        <v>25</v>
      </c>
      <c r="C54" s="139"/>
      <c r="D54" s="139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1.5" customHeight="1" x14ac:dyDescent="0.2">
      <c r="A55" s="17" t="s">
        <v>153</v>
      </c>
      <c r="B55" s="30" t="s">
        <v>64</v>
      </c>
      <c r="C55" s="137"/>
      <c r="D55" s="137"/>
      <c r="E55" s="62"/>
      <c r="F55" s="62"/>
      <c r="G55" s="64"/>
      <c r="H55" s="20">
        <f>SUM(H56:H59)</f>
        <v>0</v>
      </c>
      <c r="I55" s="65"/>
      <c r="J55" s="66"/>
      <c r="K55" s="162"/>
      <c r="L55" s="170"/>
      <c r="M55" s="170"/>
    </row>
    <row r="56" spans="1:13" s="32" customFormat="1" ht="45.75" customHeight="1" x14ac:dyDescent="0.2">
      <c r="A56" s="23" t="s">
        <v>170</v>
      </c>
      <c r="B56" s="31" t="s">
        <v>185</v>
      </c>
      <c r="C56" s="138" t="s">
        <v>113</v>
      </c>
      <c r="D56" s="139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58"/>
      <c r="L56" s="3"/>
      <c r="M56" s="3"/>
    </row>
    <row r="57" spans="1:13" s="32" customFormat="1" ht="31.5" customHeight="1" x14ac:dyDescent="0.2">
      <c r="A57" s="23" t="s">
        <v>171</v>
      </c>
      <c r="B57" s="31" t="s">
        <v>65</v>
      </c>
      <c r="C57" s="138" t="s">
        <v>109</v>
      </c>
      <c r="D57" s="139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41.25" customHeight="1" x14ac:dyDescent="0.2">
      <c r="A58" s="23" t="s">
        <v>172</v>
      </c>
      <c r="B58" s="31" t="s">
        <v>129</v>
      </c>
      <c r="C58" s="139" t="s">
        <v>112</v>
      </c>
      <c r="D58" s="139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12.75" customHeight="1" x14ac:dyDescent="0.2">
      <c r="A59" s="23" t="s">
        <v>173</v>
      </c>
      <c r="B59" s="31" t="s">
        <v>25</v>
      </c>
      <c r="C59" s="139"/>
      <c r="D59" s="139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0" t="s">
        <v>174</v>
      </c>
      <c r="B60" s="231" t="s">
        <v>138</v>
      </c>
      <c r="C60" s="232"/>
      <c r="D60" s="232"/>
      <c r="E60" s="233"/>
      <c r="F60" s="234"/>
      <c r="G60" s="235"/>
      <c r="H60" s="236">
        <f>SUM(H61:H63)</f>
        <v>0</v>
      </c>
      <c r="I60" s="237"/>
      <c r="J60" s="238"/>
      <c r="K60" s="239"/>
      <c r="L60" s="240"/>
      <c r="M60" s="240"/>
    </row>
    <row r="61" spans="1:13" s="111" customFormat="1" ht="18" customHeight="1" x14ac:dyDescent="0.25">
      <c r="A61" s="222" t="s">
        <v>175</v>
      </c>
      <c r="B61" s="223" t="s">
        <v>143</v>
      </c>
      <c r="C61" s="224" t="s">
        <v>139</v>
      </c>
      <c r="D61" s="224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29"/>
      <c r="J61" s="77"/>
      <c r="K61" s="164"/>
      <c r="L61" s="3"/>
      <c r="M61" s="3"/>
    </row>
    <row r="62" spans="1:13" s="111" customFormat="1" ht="27.75" customHeight="1" x14ac:dyDescent="0.25">
      <c r="A62" s="222" t="s">
        <v>176</v>
      </c>
      <c r="B62" s="223" t="s">
        <v>144</v>
      </c>
      <c r="C62" s="224" t="s">
        <v>139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177</v>
      </c>
      <c r="B63" s="223" t="s">
        <v>140</v>
      </c>
      <c r="C63" s="224"/>
      <c r="D63" s="224"/>
      <c r="E63" s="50"/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56" t="s">
        <v>188</v>
      </c>
      <c r="B64" s="257" t="s">
        <v>190</v>
      </c>
      <c r="C64" s="258"/>
      <c r="D64" s="258"/>
      <c r="E64" s="259"/>
      <c r="F64" s="260"/>
      <c r="G64" s="261"/>
      <c r="H64" s="262">
        <f>H65</f>
        <v>0</v>
      </c>
      <c r="I64" s="263"/>
      <c r="J64" s="238"/>
      <c r="K64" s="239"/>
      <c r="L64" s="240"/>
      <c r="M64" s="240"/>
    </row>
    <row r="65" spans="1:13" s="111" customFormat="1" ht="66" customHeight="1" x14ac:dyDescent="0.25">
      <c r="A65" s="221" t="s">
        <v>189</v>
      </c>
      <c r="B65" s="216" t="s">
        <v>137</v>
      </c>
      <c r="C65" s="141" t="s">
        <v>187</v>
      </c>
      <c r="D65" s="248">
        <v>637033</v>
      </c>
      <c r="E65" s="220" t="s">
        <v>28</v>
      </c>
      <c r="F65" s="264">
        <v>0</v>
      </c>
      <c r="G65" s="265">
        <v>0</v>
      </c>
      <c r="H65" s="266">
        <f>F65*G65</f>
        <v>0</v>
      </c>
      <c r="I65" s="250" t="s">
        <v>191</v>
      </c>
      <c r="J65" s="253"/>
      <c r="K65" s="254"/>
      <c r="L65" s="255"/>
      <c r="M65" s="255"/>
    </row>
    <row r="66" spans="1:13" s="111" customFormat="1" ht="22.5" customHeight="1" x14ac:dyDescent="0.25">
      <c r="A66" s="174" t="s">
        <v>77</v>
      </c>
      <c r="B66" s="175" t="s">
        <v>33</v>
      </c>
      <c r="C66" s="176"/>
      <c r="D66" s="176"/>
      <c r="E66" s="184"/>
      <c r="F66" s="185"/>
      <c r="G66" s="186"/>
      <c r="H66" s="180">
        <f>H34+H41+H45+H49+H55+H60+H64</f>
        <v>0</v>
      </c>
      <c r="I66" s="187"/>
      <c r="J66" s="188"/>
      <c r="K66" s="189"/>
      <c r="L66" s="172"/>
      <c r="M66" s="172"/>
    </row>
    <row r="67" spans="1:13" s="111" customFormat="1" ht="31.5" customHeight="1" x14ac:dyDescent="0.25">
      <c r="A67" s="69" t="s">
        <v>66</v>
      </c>
      <c r="B67" s="70" t="s">
        <v>67</v>
      </c>
      <c r="C67" s="146"/>
      <c r="D67" s="146"/>
      <c r="E67" s="71"/>
      <c r="F67" s="72"/>
      <c r="G67" s="73"/>
      <c r="H67" s="74"/>
      <c r="I67" s="75"/>
      <c r="J67" s="76"/>
      <c r="K67" s="163"/>
      <c r="L67" s="171"/>
      <c r="M67" s="171"/>
    </row>
    <row r="68" spans="1:13" s="111" customFormat="1" ht="33.75" customHeight="1" x14ac:dyDescent="0.25">
      <c r="A68" s="241" t="s">
        <v>68</v>
      </c>
      <c r="B68" s="242" t="s">
        <v>69</v>
      </c>
      <c r="C68" s="144" t="s">
        <v>184</v>
      </c>
      <c r="D68" s="144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64"/>
      <c r="L68" s="165"/>
      <c r="M68" s="165"/>
    </row>
    <row r="69" spans="1:13" s="111" customFormat="1" ht="25.5" customHeight="1" x14ac:dyDescent="0.25">
      <c r="A69" s="174" t="s">
        <v>66</v>
      </c>
      <c r="B69" s="175" t="s">
        <v>49</v>
      </c>
      <c r="C69" s="176"/>
      <c r="D69" s="176"/>
      <c r="E69" s="177"/>
      <c r="F69" s="178"/>
      <c r="G69" s="179"/>
      <c r="H69" s="180">
        <f>H68</f>
        <v>0</v>
      </c>
      <c r="I69" s="181"/>
      <c r="J69" s="182"/>
      <c r="K69" s="183"/>
      <c r="L69" s="173"/>
      <c r="M69" s="173"/>
    </row>
    <row r="70" spans="1:13" s="111" customFormat="1" ht="58.5" customHeight="1" thickBot="1" x14ac:dyDescent="0.3">
      <c r="A70" s="9"/>
      <c r="B70" s="10" t="s">
        <v>70</v>
      </c>
      <c r="C70" s="136"/>
      <c r="D70" s="136"/>
      <c r="E70" s="10"/>
      <c r="F70" s="12"/>
      <c r="G70" s="78"/>
      <c r="H70" s="79">
        <f>H7+H20+H32+H66+H69</f>
        <v>0</v>
      </c>
      <c r="I70" s="80"/>
      <c r="J70" s="16"/>
      <c r="K70" s="156"/>
      <c r="L70" s="167"/>
      <c r="M70" s="167"/>
    </row>
    <row r="71" spans="1:13" s="111" customFormat="1" ht="34.5" customHeight="1" thickBot="1" x14ac:dyDescent="0.3">
      <c r="A71" s="81"/>
      <c r="B71" s="82"/>
      <c r="C71" s="147"/>
      <c r="D71" s="147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48"/>
      <c r="D72" s="148" t="s">
        <v>72</v>
      </c>
      <c r="E72" s="88" t="s">
        <v>73</v>
      </c>
      <c r="F72" s="89" t="s">
        <v>74</v>
      </c>
      <c r="G72" s="274"/>
      <c r="H72" s="275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142</v>
      </c>
      <c r="C73" s="149"/>
      <c r="D73" s="150"/>
      <c r="E73" s="93"/>
      <c r="F73" s="249" t="s">
        <v>130</v>
      </c>
      <c r="G73" s="276" t="s">
        <v>141</v>
      </c>
      <c r="H73" s="277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51"/>
      <c r="D74" s="152"/>
      <c r="E74" s="96"/>
      <c r="F74" s="278" t="s">
        <v>130</v>
      </c>
      <c r="G74" s="276" t="s">
        <v>75</v>
      </c>
      <c r="H74" s="277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178</v>
      </c>
      <c r="B75" s="92" t="s">
        <v>97</v>
      </c>
      <c r="C75" s="150"/>
      <c r="D75" s="150"/>
      <c r="E75" s="93"/>
      <c r="F75" s="279"/>
      <c r="G75" s="276" t="s">
        <v>75</v>
      </c>
      <c r="H75" s="277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79</v>
      </c>
      <c r="C76" s="153"/>
      <c r="D76" s="153"/>
      <c r="E76" s="101"/>
      <c r="F76" s="280"/>
      <c r="G76" s="276" t="s">
        <v>75</v>
      </c>
      <c r="H76" s="277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54"/>
      <c r="D77" s="154"/>
      <c r="E77" s="104"/>
      <c r="F77" s="105">
        <v>0.05</v>
      </c>
      <c r="G77" s="270" t="s">
        <v>81</v>
      </c>
      <c r="H77" s="271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47"/>
      <c r="D79" s="147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82</v>
      </c>
      <c r="B80" s="107"/>
      <c r="C80" s="155"/>
      <c r="D80" s="155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83</v>
      </c>
      <c r="B81" s="107"/>
      <c r="C81" s="155"/>
      <c r="D81" s="155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81" t="s">
        <v>186</v>
      </c>
      <c r="B82" s="282"/>
      <c r="C82" s="282"/>
      <c r="D82" s="282"/>
      <c r="E82" s="282"/>
      <c r="F82" s="282"/>
      <c r="G82" s="282"/>
      <c r="H82" s="282"/>
      <c r="I82" s="282"/>
      <c r="J82" s="116"/>
    </row>
    <row r="83" spans="1:10" s="111" customFormat="1" ht="15" customHeight="1" x14ac:dyDescent="0.25">
      <c r="A83" s="112" t="s">
        <v>84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9" t="s">
        <v>85</v>
      </c>
      <c r="B84" s="269"/>
      <c r="C84" s="269"/>
      <c r="D84" s="269"/>
      <c r="E84" s="269"/>
      <c r="F84" s="269"/>
      <c r="G84" s="269"/>
      <c r="H84" s="269"/>
      <c r="I84" s="269"/>
      <c r="J84" s="116"/>
    </row>
    <row r="85" spans="1:10" s="111" customFormat="1" ht="15" customHeight="1" x14ac:dyDescent="0.25">
      <c r="A85" s="269"/>
      <c r="B85" s="269"/>
      <c r="C85" s="269"/>
      <c r="D85" s="269"/>
      <c r="E85" s="269"/>
      <c r="F85" s="269"/>
      <c r="G85" s="269"/>
      <c r="H85" s="269"/>
      <c r="I85" s="269"/>
      <c r="J85" s="116"/>
    </row>
    <row r="86" spans="1:10" s="111" customFormat="1" ht="15" customHeight="1" x14ac:dyDescent="0.25">
      <c r="A86" s="106" t="s">
        <v>86</v>
      </c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6.0&amp;RPríloha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3" t="s">
        <v>87</v>
      </c>
      <c r="B3" s="284"/>
      <c r="C3" s="284"/>
      <c r="D3" s="284"/>
      <c r="E3" s="285"/>
    </row>
    <row r="4" spans="1:5" ht="13.5" customHeight="1" thickBot="1" x14ac:dyDescent="0.25">
      <c r="A4" s="286" t="s">
        <v>88</v>
      </c>
      <c r="B4" s="287"/>
      <c r="C4" s="287"/>
      <c r="D4" s="287"/>
      <c r="E4" s="288"/>
    </row>
    <row r="5" spans="1:5" ht="26.25" customHeight="1" thickBot="1" x14ac:dyDescent="0.25">
      <c r="A5" s="289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90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91" t="s">
        <v>95</v>
      </c>
      <c r="B16" s="291"/>
      <c r="C16" s="291"/>
      <c r="D16" s="291"/>
      <c r="E16" s="291"/>
    </row>
    <row r="17" spans="1:5" x14ac:dyDescent="0.2">
      <c r="A17" s="292" t="s">
        <v>96</v>
      </c>
      <c r="B17" s="292"/>
      <c r="C17" s="292"/>
      <c r="D17" s="292"/>
      <c r="E17" s="292"/>
    </row>
    <row r="18" spans="1:5" x14ac:dyDescent="0.2">
      <c r="A18" s="292"/>
      <c r="B18" s="292"/>
      <c r="C18" s="292"/>
      <c r="D18" s="292"/>
      <c r="E18" s="292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2019-06-13T13:41:23Z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