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Tab_1_Rozpocet_projektu!$A$2:$K$88</definedName>
  </definedNames>
  <calcPr calcId="145621"/>
</workbook>
</file>

<file path=xl/calcChain.xml><?xml version="1.0" encoding="utf-8"?>
<calcChain xmlns="http://schemas.openxmlformats.org/spreadsheetml/2006/main">
  <c r="H25" i="1" l="1"/>
  <c r="H33" i="1" l="1"/>
  <c r="H32" i="1"/>
  <c r="H31" i="1" s="1"/>
  <c r="H30" i="1"/>
  <c r="H29" i="1"/>
  <c r="H28" i="1"/>
  <c r="H27" i="1"/>
  <c r="H26" i="1"/>
  <c r="H24" i="1"/>
  <c r="H23" i="1"/>
  <c r="H22" i="1" l="1"/>
  <c r="H35" i="1" s="1"/>
  <c r="H6" i="1"/>
  <c r="H65" i="1"/>
  <c r="H64" i="1"/>
  <c r="H63" i="1" s="1"/>
  <c r="H15" i="1"/>
  <c r="H14" i="1"/>
  <c r="H13" i="1"/>
  <c r="H42" i="1"/>
  <c r="H41" i="1"/>
  <c r="H40" i="1"/>
  <c r="H39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9" i="1"/>
  <c r="H70" i="1" s="1"/>
  <c r="H62" i="1"/>
  <c r="H61" i="1"/>
  <c r="H60" i="1"/>
  <c r="H59" i="1"/>
  <c r="H57" i="1"/>
  <c r="H56" i="1"/>
  <c r="H55" i="1"/>
  <c r="H54" i="1"/>
  <c r="H53" i="1"/>
  <c r="H51" i="1"/>
  <c r="H50" i="1"/>
  <c r="H49" i="1"/>
  <c r="H47" i="1"/>
  <c r="H46" i="1"/>
  <c r="H45" i="1"/>
  <c r="H38" i="1"/>
  <c r="H19" i="1"/>
  <c r="H18" i="1"/>
  <c r="H48" i="1" l="1"/>
  <c r="H17" i="1"/>
  <c r="H20" i="1" s="1"/>
  <c r="H58" i="1"/>
  <c r="H37" i="1"/>
  <c r="H52" i="1"/>
  <c r="D12" i="2"/>
  <c r="H44" i="1"/>
  <c r="H67" i="1" l="1"/>
  <c r="H71" i="1" s="1"/>
</calcChain>
</file>

<file path=xl/sharedStrings.xml><?xml version="1.0" encoding="utf-8"?>
<sst xmlns="http://schemas.openxmlformats.org/spreadsheetml/2006/main" count="294" uniqueCount="194">
  <si>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</si>
  <si>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</si>
  <si>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</si>
  <si>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</si>
  <si>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</si>
  <si>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</si>
  <si>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</si>
  <si>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</si>
  <si>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</si>
  <si>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</si>
  <si>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</si>
  <si>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</si>
  <si>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</si>
  <si>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</si>
  <si>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</si>
  <si>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</si>
  <si>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</si>
  <si>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</si>
  <si>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</si>
  <si>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</si>
  <si>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</si>
  <si>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</si>
  <si>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</si>
  <si>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</si>
  <si>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</si>
  <si>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</si>
  <si>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</si>
  <si>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</si>
  <si>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</si>
  <si>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</si>
  <si>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</si>
  <si>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</si>
  <si>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</si>
  <si>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</si>
  <si>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</si>
  <si>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</si>
  <si>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</si>
  <si>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</si>
  <si>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</si>
  <si>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</si>
  <si>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</si>
  <si>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</si>
  <si>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</si>
  <si>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</si>
  <si>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</si>
  <si>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</si>
  <si>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</si>
  <si>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</si>
  <si>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</si>
  <si>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</si>
  <si>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</si>
  <si>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</si>
  <si>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</si>
  <si>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</si>
  <si>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</si>
  <si>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</si>
  <si>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</si>
  <si>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</si>
  <si>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</si>
  <si>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</si>
  <si>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</si>
  <si>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</si>
  <si>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</si>
  <si>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</si>
  <si>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</si>
  <si>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</si>
  <si>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</si>
  <si>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</si>
  <si>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</si>
  <si>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</si>
  <si>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</si>
  <si>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</si>
  <si>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</si>
  <si>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</si>
  <si>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</si>
  <si>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</si>
  <si>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</si>
  <si>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</si>
  <si>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</si>
  <si>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</si>
  <si>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</si>
  <si>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</si>
  <si>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</si>
  <si>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</si>
  <si>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</si>
  <si>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</si>
  <si>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</si>
  <si>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</si>
  <si>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</si>
  <si>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</si>
  <si>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</si>
  <si>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</si>
  <si>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</si>
  <si>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</si>
  <si>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</si>
  <si>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</si>
  <si>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</si>
  <si>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</si>
  <si>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</si>
  <si>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</si>
  <si>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</si>
  <si>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</si>
  <si>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</si>
  <si>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</si>
  <si>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</si>
  <si>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</si>
  <si>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</si>
  <si>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</si>
  <si>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</si>
  <si>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</si>
  <si>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</si>
  <si>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</si>
  <si>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</si>
  <si>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</si>
  <si>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</si>
  <si>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</si>
  <si>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</si>
  <si>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</si>
  <si>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</si>
  <si>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</si>
  <si>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</si>
  <si>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</si>
  <si>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</si>
  <si>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</si>
  <si>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</si>
  <si>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</si>
  <si>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</si>
  <si>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</si>
  <si>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</si>
  <si>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</si>
  <si>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</si>
  <si>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</si>
  <si>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</si>
  <si>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</si>
  <si>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</si>
  <si>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</si>
  <si>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</si>
  <si>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</si>
  <si>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</si>
  <si>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</si>
  <si>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</si>
  <si>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</si>
  <si>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</si>
  <si>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</si>
  <si>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</si>
  <si>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</si>
  <si>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</si>
  <si>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</si>
  <si>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</si>
  <si>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</si>
  <si>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</si>
  <si>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</si>
  <si>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</si>
  <si>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</si>
  <si>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</si>
  <si>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</si>
  <si>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</si>
  <si>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</si>
  <si>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</si>
  <si>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</si>
  <si>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</si>
  <si>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</si>
  <si>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</si>
  <si>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</si>
  <si>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</si>
  <si>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</si>
  <si>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</si>
  <si>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3.1.7.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</si>
  <si>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</si>
  <si>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</si>
  <si>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</si>
  <si>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</si>
  <si>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</si>
  <si>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</si>
  <si>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</si>
  <si>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</si>
  <si>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</si>
  <si>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</si>
  <si>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</si>
  <si>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</si>
  <si>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</si>
  <si>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</si>
  <si>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</si>
  <si>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</si>
  <si>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</si>
  <si>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</si>
  <si>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</si>
  <si>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</si>
  <si>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</si>
  <si>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</si>
  <si>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</si>
  <si>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</si>
  <si>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</si>
  <si>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3.1.8.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</si>
</sst>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853513</xdr:colOff>
      <xdr:row>1</xdr:row>
      <xdr:rowOff>838200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0"/>
          <a:ext cx="8997388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4"/>
  <sheetViews>
    <sheetView tabSelected="1" view="pageLayout" topLeftCell="A2" zoomScale="50" zoomScaleNormal="100" zoomScaleSheetLayoutView="80" zoomScalePageLayoutView="50" workbookViewId="0">
      <selection activeCell="I6" sqref="I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188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192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SUM(H23:H30)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30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190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191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" t="s">
        <v>167</v>
      </c>
      <c r="B29" s="4" t="s">
        <v>105</v>
      </c>
      <c r="C29" s="139" t="s">
        <v>114</v>
      </c>
      <c r="D29" s="140">
        <v>637014</v>
      </c>
      <c r="E29" s="24" t="s">
        <v>28</v>
      </c>
      <c r="F29" s="25">
        <v>0</v>
      </c>
      <c r="G29" s="26">
        <v>0</v>
      </c>
      <c r="H29" s="27">
        <f t="shared" si="1"/>
        <v>0</v>
      </c>
      <c r="I29" s="245"/>
      <c r="J29" s="246"/>
      <c r="K29" s="247"/>
      <c r="L29" s="220"/>
      <c r="M29" s="220"/>
    </row>
    <row r="30" spans="1:13" s="61" customFormat="1" ht="12" customHeight="1" x14ac:dyDescent="0.2">
      <c r="A30" s="23" t="s">
        <v>193</v>
      </c>
      <c r="B30" s="4" t="s">
        <v>127</v>
      </c>
      <c r="C30" s="139" t="s">
        <v>114</v>
      </c>
      <c r="D30" s="140">
        <v>637014</v>
      </c>
      <c r="E30" s="24" t="s">
        <v>28</v>
      </c>
      <c r="F30" s="25">
        <v>0</v>
      </c>
      <c r="G30" s="26">
        <v>0</v>
      </c>
      <c r="H30" s="27">
        <f t="shared" si="1"/>
        <v>0</v>
      </c>
      <c r="I30" s="245"/>
      <c r="J30" s="246"/>
      <c r="K30" s="247"/>
      <c r="L30" s="220"/>
      <c r="M30" s="220"/>
    </row>
    <row r="31" spans="1:13" ht="12" customHeight="1" x14ac:dyDescent="0.2">
      <c r="A31" s="231" t="s">
        <v>189</v>
      </c>
      <c r="B31" s="232" t="s">
        <v>145</v>
      </c>
      <c r="C31" s="233"/>
      <c r="D31" s="233"/>
      <c r="E31" s="234"/>
      <c r="F31" s="235"/>
      <c r="G31" s="236"/>
      <c r="H31" s="237">
        <f>SUM(H32:H34)</f>
        <v>0</v>
      </c>
      <c r="I31" s="238"/>
      <c r="J31" s="239"/>
      <c r="K31" s="240"/>
      <c r="L31" s="241"/>
      <c r="M31" s="241"/>
    </row>
    <row r="32" spans="1:13" ht="12" customHeight="1" x14ac:dyDescent="0.2">
      <c r="A32" s="223" t="s">
        <v>58</v>
      </c>
      <c r="B32" s="224" t="s">
        <v>151</v>
      </c>
      <c r="C32" s="225" t="s">
        <v>147</v>
      </c>
      <c r="D32" s="225" t="s">
        <v>142</v>
      </c>
      <c r="E32" s="226" t="s">
        <v>40</v>
      </c>
      <c r="F32" s="25">
        <v>0</v>
      </c>
      <c r="G32" s="26">
        <v>0</v>
      </c>
      <c r="H32" s="27">
        <f>F32*G32</f>
        <v>0</v>
      </c>
      <c r="I32" s="230"/>
      <c r="J32" s="77"/>
      <c r="K32" s="165"/>
      <c r="L32" s="3"/>
      <c r="M32" s="3"/>
    </row>
    <row r="33" spans="1:13" ht="24" customHeight="1" x14ac:dyDescent="0.2">
      <c r="A33" s="223" t="s">
        <v>59</v>
      </c>
      <c r="B33" s="224" t="s">
        <v>152</v>
      </c>
      <c r="C33" s="225" t="s">
        <v>147</v>
      </c>
      <c r="D33" s="225" t="s">
        <v>142</v>
      </c>
      <c r="E33" s="226" t="s">
        <v>40</v>
      </c>
      <c r="F33" s="25">
        <v>0</v>
      </c>
      <c r="G33" s="26">
        <v>0</v>
      </c>
      <c r="H33" s="27">
        <f>F33*G33</f>
        <v>0</v>
      </c>
      <c r="I33" s="230"/>
      <c r="J33" s="77"/>
      <c r="K33" s="165"/>
      <c r="L33" s="3"/>
      <c r="M33" s="3"/>
    </row>
    <row r="34" spans="1:13" ht="12" customHeight="1" x14ac:dyDescent="0.2">
      <c r="A34" s="223" t="s">
        <v>60</v>
      </c>
      <c r="B34" s="224" t="s">
        <v>148</v>
      </c>
      <c r="C34" s="225"/>
      <c r="D34" s="225"/>
      <c r="E34" s="226"/>
      <c r="F34" s="227"/>
      <c r="G34" s="228"/>
      <c r="H34" s="229"/>
      <c r="I34" s="230"/>
      <c r="J34" s="77"/>
      <c r="K34" s="165"/>
      <c r="L34" s="3"/>
      <c r="M34" s="3"/>
    </row>
    <row r="35" spans="1:13" ht="12" customHeight="1" x14ac:dyDescent="0.2">
      <c r="A35" s="175" t="s">
        <v>52</v>
      </c>
      <c r="B35" s="176" t="s">
        <v>35</v>
      </c>
      <c r="C35" s="177"/>
      <c r="D35" s="177"/>
      <c r="E35" s="185"/>
      <c r="F35" s="186"/>
      <c r="G35" s="187"/>
      <c r="H35" s="181">
        <f>H22+H31</f>
        <v>0</v>
      </c>
      <c r="I35" s="188"/>
      <c r="J35" s="189"/>
      <c r="K35" s="190"/>
      <c r="L35" s="173"/>
      <c r="M35" s="173"/>
    </row>
    <row r="36" spans="1:13" s="61" customFormat="1" ht="12" customHeight="1" x14ac:dyDescent="0.2">
      <c r="A36" s="34" t="s">
        <v>80</v>
      </c>
      <c r="B36" s="36" t="s">
        <v>138</v>
      </c>
      <c r="C36" s="146"/>
      <c r="D36" s="141"/>
      <c r="E36" s="55"/>
      <c r="F36" s="56"/>
      <c r="G36" s="57"/>
      <c r="H36" s="58"/>
      <c r="I36" s="59"/>
      <c r="J36" s="60"/>
      <c r="K36" s="162"/>
      <c r="L36" s="167"/>
      <c r="M36" s="167"/>
    </row>
    <row r="37" spans="1:13" ht="24" customHeight="1" x14ac:dyDescent="0.2">
      <c r="A37" s="17" t="s">
        <v>154</v>
      </c>
      <c r="B37" s="30" t="s">
        <v>54</v>
      </c>
      <c r="C37" s="138"/>
      <c r="D37" s="138"/>
      <c r="E37" s="62"/>
      <c r="F37" s="63"/>
      <c r="G37" s="64"/>
      <c r="H37" s="20">
        <f>SUM(H38:H43)</f>
        <v>0</v>
      </c>
      <c r="I37" s="65"/>
      <c r="J37" s="66"/>
      <c r="K37" s="163"/>
      <c r="L37" s="171"/>
      <c r="M37" s="171"/>
    </row>
    <row r="38" spans="1:13" ht="26.25" customHeight="1" x14ac:dyDescent="0.2">
      <c r="A38" s="23" t="s">
        <v>156</v>
      </c>
      <c r="B38" s="31" t="s">
        <v>56</v>
      </c>
      <c r="C38" s="139" t="s">
        <v>114</v>
      </c>
      <c r="D38" s="140">
        <v>610620</v>
      </c>
      <c r="E38" s="24" t="s">
        <v>22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27.75" customHeight="1" x14ac:dyDescent="0.2">
      <c r="A39" s="23" t="s">
        <v>162</v>
      </c>
      <c r="B39" s="31" t="s">
        <v>56</v>
      </c>
      <c r="C39" s="139" t="s">
        <v>114</v>
      </c>
      <c r="D39" s="140">
        <v>637027</v>
      </c>
      <c r="E39" s="24" t="s">
        <v>22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163</v>
      </c>
      <c r="B40" s="31" t="s">
        <v>123</v>
      </c>
      <c r="C40" s="139" t="s">
        <v>114</v>
      </c>
      <c r="D40" s="140">
        <v>610620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164</v>
      </c>
      <c r="B41" s="4" t="s">
        <v>105</v>
      </c>
      <c r="C41" s="139" t="s">
        <v>114</v>
      </c>
      <c r="D41" s="140">
        <v>637014</v>
      </c>
      <c r="E41" s="24" t="s">
        <v>28</v>
      </c>
      <c r="F41" s="25">
        <v>0</v>
      </c>
      <c r="G41" s="26">
        <v>0</v>
      </c>
      <c r="H41" s="27">
        <f>F41*G41</f>
        <v>0</v>
      </c>
      <c r="I41" s="28"/>
      <c r="J41" s="29"/>
      <c r="K41" s="159"/>
      <c r="L41" s="3"/>
      <c r="M41" s="3"/>
    </row>
    <row r="42" spans="1:13" ht="12" customHeight="1" x14ac:dyDescent="0.2">
      <c r="A42" s="23" t="s">
        <v>165</v>
      </c>
      <c r="B42" s="31" t="s">
        <v>127</v>
      </c>
      <c r="C42" s="139" t="s">
        <v>114</v>
      </c>
      <c r="D42" s="140">
        <v>637014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9"/>
      <c r="L42" s="3"/>
      <c r="M42" s="3"/>
    </row>
    <row r="43" spans="1:13" ht="12" customHeight="1" x14ac:dyDescent="0.2">
      <c r="A43" s="23" t="s">
        <v>166</v>
      </c>
      <c r="B43" s="31" t="s">
        <v>25</v>
      </c>
      <c r="C43" s="140"/>
      <c r="D43" s="140"/>
      <c r="E43" s="24"/>
      <c r="F43" s="25"/>
      <c r="G43" s="26"/>
      <c r="H43" s="27"/>
      <c r="I43" s="28"/>
      <c r="J43" s="29"/>
      <c r="K43" s="159"/>
      <c r="L43" s="3"/>
      <c r="M43" s="3"/>
    </row>
    <row r="44" spans="1:13" ht="12" customHeight="1" x14ac:dyDescent="0.2">
      <c r="A44" s="17" t="s">
        <v>157</v>
      </c>
      <c r="B44" s="30" t="s">
        <v>26</v>
      </c>
      <c r="C44" s="138"/>
      <c r="D44" s="138"/>
      <c r="E44" s="62"/>
      <c r="F44" s="63"/>
      <c r="G44" s="64"/>
      <c r="H44" s="20">
        <f>SUM(H45:H47)</f>
        <v>0</v>
      </c>
      <c r="I44" s="65"/>
      <c r="J44" s="66"/>
      <c r="K44" s="163"/>
      <c r="L44" s="171"/>
      <c r="M44" s="171"/>
    </row>
    <row r="45" spans="1:13" s="32" customFormat="1" ht="12.75" customHeight="1" x14ac:dyDescent="0.2">
      <c r="A45" s="23" t="s">
        <v>168</v>
      </c>
      <c r="B45" s="31" t="s">
        <v>27</v>
      </c>
      <c r="C45" s="140" t="s">
        <v>117</v>
      </c>
      <c r="D45" s="140">
        <v>634001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23" t="s">
        <v>169</v>
      </c>
      <c r="B46" s="31" t="s">
        <v>29</v>
      </c>
      <c r="C46" s="139" t="s">
        <v>117</v>
      </c>
      <c r="D46" s="140">
        <v>631001</v>
      </c>
      <c r="E46" s="24" t="s">
        <v>28</v>
      </c>
      <c r="F46" s="25">
        <v>0</v>
      </c>
      <c r="G46" s="26">
        <v>0</v>
      </c>
      <c r="H46" s="27">
        <f>F46*G46</f>
        <v>0</v>
      </c>
      <c r="I46" s="28"/>
      <c r="J46" s="29"/>
      <c r="K46" s="159"/>
      <c r="L46" s="3"/>
      <c r="M46" s="3"/>
    </row>
    <row r="47" spans="1:13" s="32" customFormat="1" ht="12.75" customHeight="1" x14ac:dyDescent="0.2">
      <c r="A47" s="23" t="s">
        <v>170</v>
      </c>
      <c r="B47" s="31" t="s">
        <v>32</v>
      </c>
      <c r="C47" s="139" t="s">
        <v>117</v>
      </c>
      <c r="D47" s="140">
        <v>631002</v>
      </c>
      <c r="E47" s="24" t="s">
        <v>28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17" t="s">
        <v>158</v>
      </c>
      <c r="B48" s="30" t="s">
        <v>33</v>
      </c>
      <c r="C48" s="138"/>
      <c r="D48" s="138"/>
      <c r="E48" s="62"/>
      <c r="F48" s="63"/>
      <c r="G48" s="64"/>
      <c r="H48" s="20">
        <f>SUM(H49:H51)</f>
        <v>0</v>
      </c>
      <c r="I48" s="65"/>
      <c r="J48" s="66"/>
      <c r="K48" s="163"/>
      <c r="L48" s="171"/>
      <c r="M48" s="171"/>
    </row>
    <row r="49" spans="1:13" s="32" customFormat="1" ht="23.25" customHeight="1" x14ac:dyDescent="0.2">
      <c r="A49" s="23" t="s">
        <v>171</v>
      </c>
      <c r="B49" s="31" t="s">
        <v>56</v>
      </c>
      <c r="C49" s="139" t="s">
        <v>106</v>
      </c>
      <c r="D49" s="140">
        <v>637004</v>
      </c>
      <c r="E49" s="24" t="s">
        <v>22</v>
      </c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23" t="s">
        <v>172</v>
      </c>
      <c r="B50" s="31" t="s">
        <v>61</v>
      </c>
      <c r="C50" s="139" t="s">
        <v>106</v>
      </c>
      <c r="D50" s="140">
        <v>637004</v>
      </c>
      <c r="E50" s="24" t="s">
        <v>22</v>
      </c>
      <c r="F50" s="25">
        <v>0</v>
      </c>
      <c r="G50" s="26">
        <v>0</v>
      </c>
      <c r="H50" s="27">
        <f>F50*G50</f>
        <v>0</v>
      </c>
      <c r="I50" s="28"/>
      <c r="J50" s="29"/>
      <c r="K50" s="159"/>
      <c r="L50" s="3"/>
      <c r="M50" s="3"/>
    </row>
    <row r="51" spans="1:13" s="32" customFormat="1" ht="12.75" customHeight="1" x14ac:dyDescent="0.2">
      <c r="A51" s="23" t="s">
        <v>173</v>
      </c>
      <c r="B51" s="31" t="s">
        <v>25</v>
      </c>
      <c r="C51" s="140"/>
      <c r="D51" s="140"/>
      <c r="E51" s="24"/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17" t="s">
        <v>159</v>
      </c>
      <c r="B52" s="30" t="s">
        <v>62</v>
      </c>
      <c r="C52" s="138"/>
      <c r="D52" s="138"/>
      <c r="E52" s="62"/>
      <c r="F52" s="62"/>
      <c r="G52" s="64"/>
      <c r="H52" s="20">
        <f>SUM(H53:H57)</f>
        <v>0</v>
      </c>
      <c r="I52" s="65"/>
      <c r="J52" s="66"/>
      <c r="K52" s="163"/>
      <c r="L52" s="171"/>
      <c r="M52" s="171"/>
    </row>
    <row r="53" spans="1:13" s="32" customFormat="1" ht="12.75" customHeight="1" x14ac:dyDescent="0.2">
      <c r="A53" s="23" t="s">
        <v>174</v>
      </c>
      <c r="B53" s="31" t="s">
        <v>63</v>
      </c>
      <c r="C53" s="139" t="s">
        <v>106</v>
      </c>
      <c r="D53" s="140">
        <v>636001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175</v>
      </c>
      <c r="B54" s="31" t="s">
        <v>30</v>
      </c>
      <c r="C54" s="139" t="s">
        <v>106</v>
      </c>
      <c r="D54" s="140">
        <v>634004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12.75" customHeight="1" x14ac:dyDescent="0.2">
      <c r="A55" s="23" t="s">
        <v>176</v>
      </c>
      <c r="B55" s="31" t="s">
        <v>64</v>
      </c>
      <c r="C55" s="139" t="s">
        <v>106</v>
      </c>
      <c r="D55" s="140">
        <v>637004</v>
      </c>
      <c r="E55" s="24" t="s">
        <v>28</v>
      </c>
      <c r="F55" s="25"/>
      <c r="G55" s="26"/>
      <c r="H55" s="27">
        <f>F55*G55</f>
        <v>0</v>
      </c>
      <c r="I55" s="28"/>
      <c r="J55" s="29"/>
      <c r="K55" s="159"/>
      <c r="L55" s="3"/>
      <c r="M55" s="3"/>
    </row>
    <row r="56" spans="1:13" s="32" customFormat="1" ht="12.75" customHeight="1" x14ac:dyDescent="0.2">
      <c r="A56" s="23" t="s">
        <v>177</v>
      </c>
      <c r="B56" s="31" t="s">
        <v>65</v>
      </c>
      <c r="C56" s="139" t="s">
        <v>106</v>
      </c>
      <c r="D56" s="140">
        <v>637004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9"/>
      <c r="L56" s="3"/>
      <c r="M56" s="3"/>
    </row>
    <row r="57" spans="1:13" s="32" customFormat="1" ht="33.75" customHeight="1" x14ac:dyDescent="0.2">
      <c r="A57" s="23" t="s">
        <v>178</v>
      </c>
      <c r="B57" s="31" t="s">
        <v>25</v>
      </c>
      <c r="C57" s="140"/>
      <c r="D57" s="140"/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17" t="s">
        <v>161</v>
      </c>
      <c r="B58" s="30" t="s">
        <v>66</v>
      </c>
      <c r="C58" s="138"/>
      <c r="D58" s="138"/>
      <c r="E58" s="62"/>
      <c r="F58" s="62"/>
      <c r="G58" s="64"/>
      <c r="H58" s="20">
        <f>SUM(H59:H62)</f>
        <v>0</v>
      </c>
      <c r="I58" s="65"/>
      <c r="J58" s="66"/>
      <c r="K58" s="163"/>
      <c r="L58" s="171"/>
      <c r="M58" s="171"/>
    </row>
    <row r="59" spans="1:13" s="32" customFormat="1" ht="14.25" customHeight="1" x14ac:dyDescent="0.2">
      <c r="A59" s="23" t="s">
        <v>179</v>
      </c>
      <c r="B59" s="31" t="s">
        <v>67</v>
      </c>
      <c r="C59" s="139" t="s">
        <v>117</v>
      </c>
      <c r="D59" s="140">
        <v>631001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31.5" customHeight="1" x14ac:dyDescent="0.2">
      <c r="A60" s="23" t="s">
        <v>180</v>
      </c>
      <c r="B60" s="31" t="s">
        <v>68</v>
      </c>
      <c r="C60" s="139" t="s">
        <v>113</v>
      </c>
      <c r="D60" s="140">
        <v>633006</v>
      </c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21.75" customHeight="1" x14ac:dyDescent="0.2">
      <c r="A61" s="23" t="s">
        <v>181</v>
      </c>
      <c r="B61" s="31" t="s">
        <v>134</v>
      </c>
      <c r="C61" s="140" t="s">
        <v>116</v>
      </c>
      <c r="D61" s="140">
        <v>642014</v>
      </c>
      <c r="E61" s="24" t="s">
        <v>28</v>
      </c>
      <c r="F61" s="25">
        <v>0</v>
      </c>
      <c r="G61" s="26">
        <v>0</v>
      </c>
      <c r="H61" s="27">
        <f>F61*G61</f>
        <v>0</v>
      </c>
      <c r="I61" s="28"/>
      <c r="J61" s="29"/>
      <c r="K61" s="159"/>
      <c r="L61" s="3"/>
      <c r="M61" s="3"/>
    </row>
    <row r="62" spans="1:13" s="32" customFormat="1" ht="12.75" customHeight="1" x14ac:dyDescent="0.2">
      <c r="A62" s="23" t="s">
        <v>182</v>
      </c>
      <c r="B62" s="31" t="s">
        <v>25</v>
      </c>
      <c r="C62" s="140"/>
      <c r="D62" s="140"/>
      <c r="E62" s="24" t="s">
        <v>28</v>
      </c>
      <c r="F62" s="25">
        <v>0</v>
      </c>
      <c r="G62" s="26">
        <v>0</v>
      </c>
      <c r="H62" s="27">
        <f>F62*G62</f>
        <v>0</v>
      </c>
      <c r="I62" s="28"/>
      <c r="J62" s="29"/>
      <c r="K62" s="159"/>
      <c r="L62" s="3"/>
      <c r="M62" s="3"/>
    </row>
    <row r="63" spans="1:13" s="32" customFormat="1" ht="12.75" customHeight="1" x14ac:dyDescent="0.2">
      <c r="A63" s="231" t="s">
        <v>183</v>
      </c>
      <c r="B63" s="232" t="s">
        <v>145</v>
      </c>
      <c r="C63" s="233"/>
      <c r="D63" s="233"/>
      <c r="E63" s="234"/>
      <c r="F63" s="235"/>
      <c r="G63" s="236"/>
      <c r="H63" s="237">
        <f>SUM(H64:H66)</f>
        <v>0</v>
      </c>
      <c r="I63" s="238"/>
      <c r="J63" s="239"/>
      <c r="K63" s="240"/>
      <c r="L63" s="241"/>
      <c r="M63" s="241"/>
    </row>
    <row r="64" spans="1:13" s="112" customFormat="1" ht="18" customHeight="1" x14ac:dyDescent="0.25">
      <c r="A64" s="223" t="s">
        <v>184</v>
      </c>
      <c r="B64" s="224" t="s">
        <v>151</v>
      </c>
      <c r="C64" s="225" t="s">
        <v>147</v>
      </c>
      <c r="D64" s="225" t="s">
        <v>142</v>
      </c>
      <c r="E64" s="226" t="s">
        <v>40</v>
      </c>
      <c r="F64" s="25">
        <v>0</v>
      </c>
      <c r="G64" s="26">
        <v>0</v>
      </c>
      <c r="H64" s="27">
        <f>F64*G64</f>
        <v>0</v>
      </c>
      <c r="I64" s="230"/>
      <c r="J64" s="77"/>
      <c r="K64" s="165"/>
      <c r="L64" s="3"/>
      <c r="M64" s="3"/>
    </row>
    <row r="65" spans="1:13" s="112" customFormat="1" ht="27.75" customHeight="1" x14ac:dyDescent="0.25">
      <c r="A65" s="223" t="s">
        <v>185</v>
      </c>
      <c r="B65" s="224" t="s">
        <v>152</v>
      </c>
      <c r="C65" s="225" t="s">
        <v>147</v>
      </c>
      <c r="D65" s="225" t="s">
        <v>142</v>
      </c>
      <c r="E65" s="226" t="s">
        <v>40</v>
      </c>
      <c r="F65" s="25">
        <v>0</v>
      </c>
      <c r="G65" s="26">
        <v>0</v>
      </c>
      <c r="H65" s="27">
        <f>F65*G65</f>
        <v>0</v>
      </c>
      <c r="I65" s="230"/>
      <c r="J65" s="77"/>
      <c r="K65" s="165"/>
      <c r="L65" s="3"/>
      <c r="M65" s="3"/>
    </row>
    <row r="66" spans="1:13" s="112" customFormat="1" ht="22.5" customHeight="1" x14ac:dyDescent="0.25">
      <c r="A66" s="223" t="s">
        <v>186</v>
      </c>
      <c r="B66" s="224" t="s">
        <v>148</v>
      </c>
      <c r="C66" s="225"/>
      <c r="D66" s="225"/>
      <c r="E66" s="226"/>
      <c r="F66" s="227"/>
      <c r="G66" s="228"/>
      <c r="H66" s="229"/>
      <c r="I66" s="230"/>
      <c r="J66" s="77"/>
      <c r="K66" s="165"/>
      <c r="L66" s="3"/>
      <c r="M66" s="3"/>
    </row>
    <row r="67" spans="1:13" s="112" customFormat="1" ht="22.5" customHeight="1" x14ac:dyDescent="0.25">
      <c r="A67" s="175" t="s">
        <v>80</v>
      </c>
      <c r="B67" s="176" t="s">
        <v>35</v>
      </c>
      <c r="C67" s="177"/>
      <c r="D67" s="177"/>
      <c r="E67" s="185"/>
      <c r="F67" s="186"/>
      <c r="G67" s="187"/>
      <c r="H67" s="181">
        <f>H37+H44+H48+H52+H58+H63</f>
        <v>0</v>
      </c>
      <c r="I67" s="188"/>
      <c r="J67" s="189"/>
      <c r="K67" s="190"/>
      <c r="L67" s="173"/>
      <c r="M67" s="173"/>
    </row>
    <row r="68" spans="1:13" s="112" customFormat="1" ht="22.5" customHeight="1" x14ac:dyDescent="0.25">
      <c r="A68" s="69" t="s">
        <v>69</v>
      </c>
      <c r="B68" s="70" t="s">
        <v>70</v>
      </c>
      <c r="C68" s="147"/>
      <c r="D68" s="147"/>
      <c r="E68" s="71"/>
      <c r="F68" s="72"/>
      <c r="G68" s="73"/>
      <c r="H68" s="74"/>
      <c r="I68" s="75"/>
      <c r="J68" s="76"/>
      <c r="K68" s="164"/>
      <c r="L68" s="172"/>
      <c r="M68" s="172"/>
    </row>
    <row r="69" spans="1:13" s="112" customFormat="1" ht="31.5" customHeight="1" x14ac:dyDescent="0.25">
      <c r="A69" s="242" t="s">
        <v>71</v>
      </c>
      <c r="B69" s="243" t="s">
        <v>72</v>
      </c>
      <c r="C69" s="145" t="s">
        <v>146</v>
      </c>
      <c r="D69" s="145" t="s">
        <v>142</v>
      </c>
      <c r="E69" s="50" t="s">
        <v>28</v>
      </c>
      <c r="F69" s="51">
        <v>0</v>
      </c>
      <c r="G69" s="52">
        <v>0</v>
      </c>
      <c r="H69" s="53">
        <f>F69*G69</f>
        <v>0</v>
      </c>
      <c r="I69" s="54"/>
      <c r="J69" s="77"/>
      <c r="K69" s="165"/>
      <c r="L69" s="166"/>
      <c r="M69" s="166"/>
    </row>
    <row r="70" spans="1:13" s="112" customFormat="1" ht="48" customHeight="1" x14ac:dyDescent="0.25">
      <c r="A70" s="175" t="s">
        <v>69</v>
      </c>
      <c r="B70" s="176" t="s">
        <v>51</v>
      </c>
      <c r="C70" s="177"/>
      <c r="D70" s="177"/>
      <c r="E70" s="178"/>
      <c r="F70" s="179"/>
      <c r="G70" s="180"/>
      <c r="H70" s="181">
        <f>H69</f>
        <v>0</v>
      </c>
      <c r="I70" s="182"/>
      <c r="J70" s="183"/>
      <c r="K70" s="184"/>
      <c r="L70" s="174"/>
      <c r="M70" s="174"/>
    </row>
    <row r="71" spans="1:13" s="112" customFormat="1" ht="31.5" customHeight="1" thickBot="1" x14ac:dyDescent="0.3">
      <c r="A71" s="9"/>
      <c r="B71" s="10" t="s">
        <v>73</v>
      </c>
      <c r="C71" s="137"/>
      <c r="D71" s="137"/>
      <c r="E71" s="10"/>
      <c r="F71" s="12"/>
      <c r="G71" s="78"/>
      <c r="H71" s="79">
        <f>H7+H20+H35+H67+H70</f>
        <v>0</v>
      </c>
      <c r="I71" s="80"/>
      <c r="J71" s="16"/>
      <c r="K71" s="157"/>
      <c r="L71" s="168"/>
      <c r="M71" s="168"/>
    </row>
    <row r="72" spans="1:13" s="112" customFormat="1" ht="33.75" customHeight="1" thickBot="1" x14ac:dyDescent="0.3">
      <c r="A72" s="81"/>
      <c r="B72" s="82"/>
      <c r="C72" s="148"/>
      <c r="D72" s="148"/>
      <c r="E72" s="83"/>
      <c r="F72" s="84"/>
      <c r="G72" s="84"/>
      <c r="H72" s="85"/>
      <c r="I72" s="85"/>
      <c r="J72" s="83"/>
      <c r="K72" s="33"/>
      <c r="L72" s="33"/>
      <c r="M72" s="33"/>
    </row>
    <row r="73" spans="1:13" s="112" customFormat="1" ht="15" customHeight="1" x14ac:dyDescent="0.25">
      <c r="A73" s="86"/>
      <c r="B73" s="87" t="s">
        <v>74</v>
      </c>
      <c r="C73" s="149"/>
      <c r="D73" s="149" t="s">
        <v>75</v>
      </c>
      <c r="E73" s="88" t="s">
        <v>76</v>
      </c>
      <c r="F73" s="89" t="s">
        <v>77</v>
      </c>
      <c r="G73" s="258"/>
      <c r="H73" s="259"/>
      <c r="I73" s="68"/>
      <c r="J73" s="8"/>
      <c r="K73" s="8"/>
      <c r="L73" s="8"/>
      <c r="M73" s="8"/>
    </row>
    <row r="74" spans="1:13" s="112" customFormat="1" ht="15" customHeight="1" x14ac:dyDescent="0.25">
      <c r="A74" s="90" t="s">
        <v>19</v>
      </c>
      <c r="B74" s="91" t="s">
        <v>150</v>
      </c>
      <c r="C74" s="150"/>
      <c r="D74" s="151"/>
      <c r="E74" s="93"/>
      <c r="F74" s="94">
        <v>0.15</v>
      </c>
      <c r="G74" s="260" t="s">
        <v>149</v>
      </c>
      <c r="H74" s="261"/>
      <c r="I74" s="95"/>
      <c r="J74" s="96"/>
      <c r="K74" s="1"/>
      <c r="L74" s="1"/>
      <c r="M74" s="1"/>
    </row>
    <row r="75" spans="1:13" s="112" customFormat="1" ht="34.5" customHeight="1" x14ac:dyDescent="0.25">
      <c r="A75" s="90" t="s">
        <v>36</v>
      </c>
      <c r="B75" s="92" t="s">
        <v>79</v>
      </c>
      <c r="C75" s="152"/>
      <c r="D75" s="153"/>
      <c r="E75" s="97"/>
      <c r="F75" s="262" t="s">
        <v>135</v>
      </c>
      <c r="G75" s="260" t="s">
        <v>78</v>
      </c>
      <c r="H75" s="261"/>
      <c r="I75" s="98"/>
      <c r="J75" s="67"/>
      <c r="K75" s="1"/>
      <c r="L75" s="1"/>
      <c r="M75" s="1"/>
    </row>
    <row r="76" spans="1:13" s="112" customFormat="1" ht="45.75" customHeight="1" x14ac:dyDescent="0.25">
      <c r="A76" s="90" t="s">
        <v>187</v>
      </c>
      <c r="B76" s="92" t="s">
        <v>101</v>
      </c>
      <c r="C76" s="151"/>
      <c r="D76" s="151"/>
      <c r="E76" s="93"/>
      <c r="F76" s="263"/>
      <c r="G76" s="260" t="s">
        <v>78</v>
      </c>
      <c r="H76" s="261"/>
      <c r="I76" s="98"/>
      <c r="J76" s="99"/>
      <c r="K76" s="1"/>
      <c r="L76" s="1"/>
      <c r="M76" s="1"/>
    </row>
    <row r="77" spans="1:13" s="112" customFormat="1" ht="15" customHeight="1" x14ac:dyDescent="0.25">
      <c r="A77" s="100" t="s">
        <v>52</v>
      </c>
      <c r="B77" s="101" t="s">
        <v>82</v>
      </c>
      <c r="C77" s="154"/>
      <c r="D77" s="154"/>
      <c r="E77" s="102"/>
      <c r="F77" s="264"/>
      <c r="G77" s="260" t="s">
        <v>78</v>
      </c>
      <c r="H77" s="261"/>
      <c r="I77" s="98"/>
      <c r="J77" s="99"/>
      <c r="K77" s="1"/>
      <c r="L77" s="1"/>
      <c r="M77" s="1"/>
    </row>
    <row r="78" spans="1:13" s="112" customFormat="1" ht="15" customHeight="1" thickBot="1" x14ac:dyDescent="0.3">
      <c r="A78" s="103" t="s">
        <v>80</v>
      </c>
      <c r="B78" s="104" t="s">
        <v>72</v>
      </c>
      <c r="C78" s="155"/>
      <c r="D78" s="155"/>
      <c r="E78" s="105"/>
      <c r="F78" s="106">
        <v>0.05</v>
      </c>
      <c r="G78" s="254" t="s">
        <v>84</v>
      </c>
      <c r="H78" s="255"/>
      <c r="I78" s="85"/>
      <c r="J78" s="83"/>
      <c r="K78" s="33"/>
      <c r="L78" s="33"/>
      <c r="M78" s="33"/>
    </row>
    <row r="79" spans="1:13" s="112" customFormat="1" ht="15" customHeight="1" x14ac:dyDescent="0.25">
      <c r="A79" s="81"/>
      <c r="B79" s="82"/>
      <c r="C79" s="148"/>
      <c r="D79" s="14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2" customFormat="1" ht="15" customHeight="1" x14ac:dyDescent="0.25">
      <c r="A80" s="81"/>
      <c r="B80" s="82"/>
      <c r="C80" s="148"/>
      <c r="D80" s="148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2" customFormat="1" ht="15" customHeight="1" x14ac:dyDescent="0.25">
      <c r="A81" s="107" t="s">
        <v>85</v>
      </c>
      <c r="B81" s="108"/>
      <c r="C81" s="156"/>
      <c r="D81" s="156"/>
      <c r="E81" s="109"/>
      <c r="F81" s="110"/>
      <c r="G81" s="110"/>
      <c r="H81" s="111"/>
      <c r="I81" s="111"/>
      <c r="J81" s="109"/>
      <c r="K81" s="1"/>
      <c r="L81" s="1"/>
      <c r="M81" s="1"/>
    </row>
    <row r="82" spans="1:13" s="112" customFormat="1" ht="15" customHeight="1" x14ac:dyDescent="0.25">
      <c r="A82" s="113" t="s">
        <v>86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3" s="112" customFormat="1" ht="15" customHeight="1" x14ac:dyDescent="0.25">
      <c r="A83" s="113" t="s">
        <v>87</v>
      </c>
      <c r="B83" s="108"/>
      <c r="C83" s="156"/>
      <c r="D83" s="156"/>
      <c r="E83" s="114"/>
      <c r="F83" s="115"/>
      <c r="G83" s="115"/>
      <c r="H83" s="116"/>
      <c r="I83" s="116"/>
      <c r="J83" s="117"/>
    </row>
    <row r="84" spans="1:13" s="112" customFormat="1" ht="15" customHeight="1" x14ac:dyDescent="0.25">
      <c r="A84" s="113" t="s">
        <v>88</v>
      </c>
      <c r="B84" s="108"/>
      <c r="C84" s="156"/>
      <c r="D84" s="156"/>
      <c r="E84" s="114"/>
      <c r="F84" s="115"/>
      <c r="G84" s="115"/>
      <c r="H84" s="116"/>
      <c r="I84" s="116"/>
      <c r="J84" s="117"/>
    </row>
    <row r="85" spans="1:13" s="112" customFormat="1" ht="15" customHeight="1" x14ac:dyDescent="0.25">
      <c r="A85" s="253" t="s">
        <v>89</v>
      </c>
      <c r="B85" s="253"/>
      <c r="C85" s="253"/>
      <c r="D85" s="253"/>
      <c r="E85" s="253"/>
      <c r="F85" s="253"/>
      <c r="G85" s="253"/>
      <c r="H85" s="253"/>
      <c r="I85" s="253"/>
      <c r="J85" s="117"/>
    </row>
    <row r="86" spans="1:13" s="112" customFormat="1" ht="15" customHeight="1" x14ac:dyDescent="0.25">
      <c r="A86" s="253"/>
      <c r="B86" s="253"/>
      <c r="C86" s="253"/>
      <c r="D86" s="253"/>
      <c r="E86" s="253"/>
      <c r="F86" s="253"/>
      <c r="G86" s="253"/>
      <c r="H86" s="253"/>
      <c r="I86" s="253"/>
      <c r="J86" s="117"/>
    </row>
    <row r="87" spans="1:13" s="112" customFormat="1" ht="15" customHeight="1" x14ac:dyDescent="0.25">
      <c r="A87" s="107" t="s">
        <v>90</v>
      </c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3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3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3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3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3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3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3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3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3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s="112" customFormat="1" ht="15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</row>
    <row r="1482" spans="1:13" s="112" customFormat="1" ht="15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  <row r="1503" spans="1:13" ht="12" customHeight="1" x14ac:dyDescent="0.25">
      <c r="A1503" s="113"/>
      <c r="B1503" s="108"/>
      <c r="C1503" s="156"/>
      <c r="D1503" s="156"/>
      <c r="E1503" s="114"/>
      <c r="F1503" s="115"/>
      <c r="G1503" s="115"/>
      <c r="H1503" s="116"/>
      <c r="I1503" s="116"/>
      <c r="J1503" s="117"/>
      <c r="K1503" s="112"/>
      <c r="L1503" s="112"/>
      <c r="M1503" s="112"/>
    </row>
    <row r="1504" spans="1:13" ht="12" customHeight="1" x14ac:dyDescent="0.25">
      <c r="A1504" s="113"/>
      <c r="B1504" s="108"/>
      <c r="C1504" s="156"/>
      <c r="D1504" s="156"/>
      <c r="E1504" s="114"/>
      <c r="F1504" s="115"/>
      <c r="G1504" s="115"/>
      <c r="H1504" s="116"/>
      <c r="I1504" s="116"/>
      <c r="J1504" s="117"/>
      <c r="K1504" s="112"/>
      <c r="L1504" s="112"/>
      <c r="M1504" s="112"/>
    </row>
  </sheetData>
  <sheetProtection selectLockedCells="1" selectUnlockedCells="1"/>
  <mergeCells count="10">
    <mergeCell ref="B1:I1"/>
    <mergeCell ref="A85:I86"/>
    <mergeCell ref="G78:H78"/>
    <mergeCell ref="A2:K2"/>
    <mergeCell ref="G73:H73"/>
    <mergeCell ref="G74:H74"/>
    <mergeCell ref="G75:H75"/>
    <mergeCell ref="G76:H76"/>
    <mergeCell ref="F75:F77"/>
    <mergeCell ref="G77:H77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2.0&amp;RPríloha č. 1a</oddHeader>
    <oddFooter>&amp;C&amp;P</oddFooter>
  </headerFooter>
  <rowBreaks count="2" manualBreakCount="2">
    <brk id="7" max="9" man="1"/>
    <brk id="5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A7A2B9-D4A9-4B76-8FE4-C156DD910D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921091-E1D2-4527-A1DE-6FFA0EB40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98A1D6-FC3D-4885-AF53-81BCDACF05F0}">
  <ds:schemaRefs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2009-03-05T16:25:48Z</cp:lastPrinted>
  <dcterms:created xsi:type="dcterms:W3CDTF">2005-09-13T19:12:51Z</dcterms:created>
  <dcterms:modified xsi:type="dcterms:W3CDTF">2016-05-13T08:33:27Z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