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slav.chudy\Desktop\20221116 Metodika PA z POO s prílohami-SCHVÁLENÁ\"/>
    </mc:Choice>
  </mc:AlternateContent>
  <xr:revisionPtr revIDLastSave="0" documentId="13_ncr:1_{6B14252F-6A2C-4BAC-95B4-F711CC171E8E}" xr6:coauthVersionLast="36" xr6:coauthVersionMax="36" xr10:uidLastSave="{00000000-0000-0000-0000-000000000000}"/>
  <bookViews>
    <workbookView xWindow="0" yWindow="0" windowWidth="23040" windowHeight="10416" tabRatio="761" xr2:uid="{00000000-000D-0000-FFFF-FFFF00000000}"/>
  </bookViews>
  <sheets>
    <sheet name="IS" sheetId="127" r:id="rId1"/>
  </sheets>
  <externalReferences>
    <externalReference r:id="rId2"/>
  </externalReferences>
  <definedNames>
    <definedName name="_xlnm._FilterDatabase" localSheetId="0" hidden="1">IS!$A$3:$Y$85</definedName>
    <definedName name="DoplnkoveKoeficienty" localSheetId="0">[1]Doplnkove_koeficienty!#REF!</definedName>
    <definedName name="DoplnkoveKoeficienty">[1]Doplnkove_koeficienty!#REF!</definedName>
    <definedName name="k2r" localSheetId="0">#REF!</definedName>
    <definedName name="k2r">#REF!</definedName>
    <definedName name="kbs" localSheetId="0">#REF!</definedName>
    <definedName name="kbs">#REF!</definedName>
    <definedName name="kcspp1" localSheetId="0">[1]Koeficienty!#REF!</definedName>
    <definedName name="kcspp1">[1]Koeficienty!#REF!</definedName>
    <definedName name="kcspp2" localSheetId="0">[1]Koeficienty!#REF!</definedName>
    <definedName name="kcspp2">[1]Koeficienty!#REF!</definedName>
    <definedName name="kcspp3" localSheetId="0">[1]Koeficienty!#REF!</definedName>
    <definedName name="kcspp3">[1]Koeficienty!#REF!</definedName>
    <definedName name="kcspp4" localSheetId="0">[1]Koeficienty!#REF!</definedName>
    <definedName name="kcspp4">[1]Koeficienty!#REF!</definedName>
    <definedName name="kcvj" localSheetId="0">#REF!</definedName>
    <definedName name="kcvj">#REF!</definedName>
    <definedName name="kcvjzs" localSheetId="0">#REF!</definedName>
    <definedName name="kcvjzs">#REF!</definedName>
    <definedName name="kint" localSheetId="0">#REF!</definedName>
    <definedName name="kint">#REF!</definedName>
    <definedName name="kint1" localSheetId="0">#REF!</definedName>
    <definedName name="kint1">#REF!</definedName>
    <definedName name="kint2" localSheetId="0">#REF!</definedName>
    <definedName name="kint2">#REF!</definedName>
    <definedName name="kint3" localSheetId="0">#REF!</definedName>
    <definedName name="kint3">#REF!</definedName>
    <definedName name="kintms" localSheetId="0">#REF!</definedName>
    <definedName name="kintms">#REF!</definedName>
    <definedName name="kjnm" localSheetId="0">#REF!</definedName>
    <definedName name="kjnm">#REF!</definedName>
    <definedName name="kkat1" localSheetId="0">#REF!</definedName>
    <definedName name="kkat1">#REF!</definedName>
    <definedName name="kkat1zs" localSheetId="0">#REF!</definedName>
    <definedName name="kkat1zs">#REF!</definedName>
    <definedName name="kkat2" localSheetId="0">#REF!</definedName>
    <definedName name="kkat2">#REF!</definedName>
    <definedName name="kkat2zs" localSheetId="0">#REF!</definedName>
    <definedName name="kkat2zs">#REF!</definedName>
    <definedName name="kkat3" localSheetId="0">#REF!</definedName>
    <definedName name="kkat3">#REF!</definedName>
    <definedName name="kkat3zs" localSheetId="0">#REF!</definedName>
    <definedName name="kkat3zs">#REF!</definedName>
    <definedName name="kkat4" localSheetId="0">#REF!</definedName>
    <definedName name="kkat4">#REF!</definedName>
    <definedName name="kkat4zs" localSheetId="0">#REF!</definedName>
    <definedName name="kkat4zs">#REF!</definedName>
    <definedName name="kkat5" localSheetId="0">#REF!</definedName>
    <definedName name="kkat5">#REF!</definedName>
    <definedName name="kkat5zs" localSheetId="0">#REF!</definedName>
    <definedName name="kkat5zs">#REF!</definedName>
    <definedName name="kkat6" localSheetId="0">#REF!</definedName>
    <definedName name="kkat6">#REF!</definedName>
    <definedName name="kkat6zs" localSheetId="0">#REF!</definedName>
    <definedName name="kkat6zs">#REF!</definedName>
    <definedName name="knem1" localSheetId="0">#REF!</definedName>
    <definedName name="knem1">#REF!</definedName>
    <definedName name="knem2" localSheetId="0">#REF!</definedName>
    <definedName name="knem2">#REF!</definedName>
    <definedName name="knem3" localSheetId="0">#REF!</definedName>
    <definedName name="knem3">#REF!</definedName>
    <definedName name="knemms" localSheetId="0">#REF!</definedName>
    <definedName name="knemms">#REF!</definedName>
    <definedName name="knemskd1" localSheetId="0">#REF!</definedName>
    <definedName name="knemskd1">#REF!</definedName>
    <definedName name="knemskd2" localSheetId="0">#REF!</definedName>
    <definedName name="knemskd2">#REF!</definedName>
    <definedName name="knemskd3" localSheetId="0">#REF!</definedName>
    <definedName name="knemskd3">#REF!</definedName>
    <definedName name="knpa" localSheetId="0">#REF!</definedName>
    <definedName name="knpa">#REF!</definedName>
    <definedName name="knr" localSheetId="0">#REF!</definedName>
    <definedName name="knr">#REF!</definedName>
    <definedName name="knrptp" localSheetId="0">#REF!</definedName>
    <definedName name="knrptp">#REF!</definedName>
    <definedName name="KoefTeplo" localSheetId="0">#REF!</definedName>
    <definedName name="KoefTeplo">#REF!</definedName>
    <definedName name="kop" localSheetId="0">#REF!</definedName>
    <definedName name="kop">#REF!</definedName>
    <definedName name="kos" localSheetId="0">#REF!</definedName>
    <definedName name="kos">#REF!</definedName>
    <definedName name="kprax60" localSheetId="0">#REF!</definedName>
    <definedName name="kprax60">#REF!</definedName>
    <definedName name="kprax80" localSheetId="0">#REF!</definedName>
    <definedName name="kprax80">#REF!</definedName>
    <definedName name="krvp1" localSheetId="0">#REF!</definedName>
    <definedName name="krvp1">#REF!</definedName>
    <definedName name="krvp2" localSheetId="0">[1]Koeficienty!#REF!</definedName>
    <definedName name="krvp2">[1]Koeficienty!#REF!</definedName>
    <definedName name="ksf" localSheetId="0">#REF!</definedName>
    <definedName name="ksf">#REF!</definedName>
    <definedName name="ksgym1" localSheetId="0">#REF!</definedName>
    <definedName name="ksgym1">#REF!</definedName>
    <definedName name="ksgym2" localSheetId="0">#REF!</definedName>
    <definedName name="ksgym2">#REF!</definedName>
    <definedName name="ksgym3" localSheetId="0">#REF!</definedName>
    <definedName name="ksgym3">#REF!</definedName>
    <definedName name="ksportm1" localSheetId="0">#REF!</definedName>
    <definedName name="ksportm1">#REF!</definedName>
    <definedName name="ksportm2" localSheetId="0">#REF!</definedName>
    <definedName name="ksportm2">#REF!</definedName>
    <definedName name="ksportm3" localSheetId="0">#REF!</definedName>
    <definedName name="ksportm3">#REF!</definedName>
    <definedName name="ksskd" localSheetId="0">#REF!</definedName>
    <definedName name="ksskd">#REF!</definedName>
    <definedName name="kvaz1" localSheetId="0">#REF!</definedName>
    <definedName name="kvaz1">#REF!</definedName>
    <definedName name="kvaz2" localSheetId="0">#REF!</definedName>
    <definedName name="kvaz2">#REF!</definedName>
    <definedName name="kvs" localSheetId="0">#REF!</definedName>
    <definedName name="kvs">#REF!</definedName>
    <definedName name="msnorm" localSheetId="0">#REF!</definedName>
    <definedName name="msnorm">#REF!</definedName>
    <definedName name="_xlnm.Print_Titles" localSheetId="0">IS!$3:$4</definedName>
    <definedName name="Normativy" localSheetId="0">#REF!</definedName>
    <definedName name="Normativy">#REF!</definedName>
    <definedName name="NormativyTeplo" localSheetId="0">#REF!</definedName>
    <definedName name="NormativyTeplo">#REF!</definedName>
    <definedName name="_xlnm.Print_Area" localSheetId="0">IS!$B$2:$P$85</definedName>
  </definedNames>
  <calcPr calcId="191029"/>
</workbook>
</file>

<file path=xl/calcChain.xml><?xml version="1.0" encoding="utf-8"?>
<calcChain xmlns="http://schemas.openxmlformats.org/spreadsheetml/2006/main">
  <c r="P77" i="127" l="1"/>
  <c r="P78" i="127"/>
  <c r="P79" i="127"/>
  <c r="P80" i="127"/>
  <c r="P81" i="127"/>
  <c r="P82" i="127"/>
  <c r="P83" i="127"/>
  <c r="P76" i="127"/>
  <c r="P64" i="127"/>
  <c r="P65" i="127"/>
  <c r="P66" i="127"/>
  <c r="P67" i="127"/>
  <c r="P68" i="127"/>
  <c r="P69" i="127"/>
  <c r="P70" i="127"/>
  <c r="P71" i="127"/>
  <c r="P72" i="127"/>
  <c r="P73" i="127"/>
  <c r="P74" i="127"/>
  <c r="P63" i="127"/>
  <c r="P52" i="127"/>
  <c r="P53" i="127"/>
  <c r="P54" i="127"/>
  <c r="P55" i="127"/>
  <c r="P56" i="127"/>
  <c r="P57" i="127"/>
  <c r="P58" i="127"/>
  <c r="P59" i="127"/>
  <c r="P60" i="127"/>
  <c r="P61" i="127"/>
  <c r="P51" i="127"/>
  <c r="P41" i="127"/>
  <c r="P42" i="127"/>
  <c r="P43" i="127"/>
  <c r="P44" i="127"/>
  <c r="P45" i="127"/>
  <c r="P46" i="127"/>
  <c r="P47" i="127"/>
  <c r="P48" i="127"/>
  <c r="P49" i="127"/>
  <c r="P40" i="127"/>
  <c r="P33" i="127"/>
  <c r="P34" i="127"/>
  <c r="P35" i="127"/>
  <c r="P36" i="127"/>
  <c r="P37" i="127"/>
  <c r="P38" i="127"/>
  <c r="P32" i="127"/>
  <c r="P23" i="127"/>
  <c r="P24" i="127"/>
  <c r="P25" i="127"/>
  <c r="P26" i="127"/>
  <c r="P27" i="127"/>
  <c r="P28" i="127"/>
  <c r="P29" i="127"/>
  <c r="P30" i="127"/>
  <c r="P22" i="127"/>
  <c r="P15" i="127"/>
  <c r="P16" i="127"/>
  <c r="P17" i="127"/>
  <c r="P18" i="127"/>
  <c r="P19" i="127"/>
  <c r="P20" i="127"/>
  <c r="P14" i="127"/>
  <c r="P6" i="127"/>
  <c r="P7" i="127"/>
  <c r="P8" i="127"/>
  <c r="P9" i="127"/>
  <c r="P10" i="127"/>
  <c r="P11" i="127"/>
  <c r="P12" i="127"/>
  <c r="P5" i="127"/>
  <c r="P13" i="127" s="1"/>
  <c r="P21" i="127" l="1"/>
  <c r="P31" i="127"/>
  <c r="P39" i="127"/>
  <c r="P75" i="127"/>
  <c r="P84" i="127"/>
  <c r="P50" i="127"/>
  <c r="P62" i="127"/>
  <c r="L13" i="127"/>
  <c r="N49" i="127"/>
  <c r="N48" i="127"/>
  <c r="N47" i="127"/>
  <c r="N46" i="127"/>
  <c r="N45" i="127"/>
  <c r="N44" i="127"/>
  <c r="N43" i="127"/>
  <c r="N42" i="127"/>
  <c r="N41" i="127"/>
  <c r="N40" i="127"/>
  <c r="M84" i="127" l="1"/>
  <c r="O84" i="127"/>
  <c r="L84" i="127"/>
  <c r="M75" i="127"/>
  <c r="O75" i="127"/>
  <c r="L75" i="127"/>
  <c r="M62" i="127"/>
  <c r="O62" i="127"/>
  <c r="L62" i="127"/>
  <c r="M50" i="127"/>
  <c r="O50" i="127"/>
  <c r="L50" i="127"/>
  <c r="M39" i="127"/>
  <c r="O39" i="127"/>
  <c r="L39" i="127"/>
  <c r="M31" i="127"/>
  <c r="O31" i="127"/>
  <c r="L31" i="127"/>
  <c r="N50" i="127" l="1"/>
  <c r="N62" i="127"/>
  <c r="N39" i="127"/>
  <c r="N31" i="127"/>
  <c r="N84" i="127"/>
  <c r="N75" i="127"/>
  <c r="M21" i="127" l="1"/>
  <c r="O21" i="127"/>
  <c r="L21" i="127"/>
  <c r="L85" i="127" s="1"/>
  <c r="M13" i="127"/>
  <c r="O13" i="127"/>
  <c r="O85" i="127" l="1"/>
  <c r="M85" i="127"/>
  <c r="P85" i="127" l="1"/>
  <c r="N13" i="127"/>
  <c r="N21" i="127"/>
  <c r="N85" i="1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Sninčáková Zora</author>
  </authors>
  <commentList>
    <comment ref="J3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Sninčáková Zora:</t>
        </r>
        <r>
          <rPr>
            <sz val="9"/>
            <color indexed="81"/>
            <rFont val="Segoe UI"/>
            <family val="2"/>
            <charset val="238"/>
          </rPr>
          <t xml:space="preserve">
pokračuje ako CPP Komárňanská 177 Hurbanovo</t>
        </r>
      </text>
    </comment>
  </commentList>
</comments>
</file>

<file path=xl/sharedStrings.xml><?xml version="1.0" encoding="utf-8"?>
<sst xmlns="http://schemas.openxmlformats.org/spreadsheetml/2006/main" count="615" uniqueCount="132">
  <si>
    <t>KTV</t>
  </si>
  <si>
    <t>KTC</t>
  </si>
  <si>
    <t>KPO</t>
  </si>
  <si>
    <t>Kysucké Nové Mesto</t>
  </si>
  <si>
    <t>Ružomberok</t>
  </si>
  <si>
    <t>Ilava</t>
  </si>
  <si>
    <t>Nové Mesto nad Váhom</t>
  </si>
  <si>
    <t>Púchov</t>
  </si>
  <si>
    <t>KZA</t>
  </si>
  <si>
    <t>KNR</t>
  </si>
  <si>
    <t>Dolný Kubín</t>
  </si>
  <si>
    <t>Gelnica</t>
  </si>
  <si>
    <t>Snina</t>
  </si>
  <si>
    <t>KKE</t>
  </si>
  <si>
    <t>BB</t>
  </si>
  <si>
    <t>Banská Bystrica</t>
  </si>
  <si>
    <t>P</t>
  </si>
  <si>
    <t>Banská Štiavnica</t>
  </si>
  <si>
    <t>K</t>
  </si>
  <si>
    <t>KBB</t>
  </si>
  <si>
    <t>Bratislava II</t>
  </si>
  <si>
    <t>Bratislava I</t>
  </si>
  <si>
    <t>Hlohovec</t>
  </si>
  <si>
    <t>Partizánske</t>
  </si>
  <si>
    <t>ZA</t>
  </si>
  <si>
    <t>Námestovo</t>
  </si>
  <si>
    <t>Liptovský Mikuláš</t>
  </si>
  <si>
    <t>Martin</t>
  </si>
  <si>
    <t>Brezno</t>
  </si>
  <si>
    <t>Rimavská Sobota</t>
  </si>
  <si>
    <t>Veľký Krtíš</t>
  </si>
  <si>
    <t>Dunajská Streda</t>
  </si>
  <si>
    <t>Trnava</t>
  </si>
  <si>
    <t>Piešťany</t>
  </si>
  <si>
    <t>Trenčín</t>
  </si>
  <si>
    <t>Humenné</t>
  </si>
  <si>
    <t>Rožňava</t>
  </si>
  <si>
    <t>Tvrdošín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</si>
  <si>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</si>
  <si>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</si>
  <si>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</si>
  <si>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</si>
  <si>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</si>
  <si>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Názov právneho subjektu</t>
  </si>
  <si>
    <t>A - skola, B - (SMS, INT), C - ostatne SZ</t>
  </si>
  <si>
    <t>Revúca</t>
  </si>
  <si>
    <t>Malacky</t>
  </si>
  <si>
    <t>CPPP</t>
  </si>
  <si>
    <t>KBA</t>
  </si>
  <si>
    <t>BA</t>
  </si>
  <si>
    <t>Bratislava IV</t>
  </si>
  <si>
    <t>C</t>
  </si>
  <si>
    <t>Kežmarok</t>
  </si>
  <si>
    <t>Spišská Nová Ves</t>
  </si>
  <si>
    <t>Považská Bystrica</t>
  </si>
  <si>
    <t>PO</t>
  </si>
  <si>
    <t>Bardejov</t>
  </si>
  <si>
    <t>Bratislava III</t>
  </si>
  <si>
    <t>TC</t>
  </si>
  <si>
    <t>Prievidza</t>
  </si>
  <si>
    <t>Bánovce nad Bebravou</t>
  </si>
  <si>
    <t>Bratislava V</t>
  </si>
  <si>
    <t>Skalica</t>
  </si>
  <si>
    <t>Stropkov</t>
  </si>
  <si>
    <t>Žarnovica</t>
  </si>
  <si>
    <t>Zvolen</t>
  </si>
  <si>
    <t>Senec</t>
  </si>
  <si>
    <t>Pezinok</t>
  </si>
  <si>
    <t>KE</t>
  </si>
  <si>
    <t>Košice - okolie</t>
  </si>
  <si>
    <t>TV</t>
  </si>
  <si>
    <t>Senica</t>
  </si>
  <si>
    <t>Trebišov</t>
  </si>
  <si>
    <t>Michalovce</t>
  </si>
  <si>
    <t>Myjava</t>
  </si>
  <si>
    <t>Svidník</t>
  </si>
  <si>
    <t>Bytča</t>
  </si>
  <si>
    <t>Čadca</t>
  </si>
  <si>
    <t>Šaľa</t>
  </si>
  <si>
    <t>Stará Ľubovňa</t>
  </si>
  <si>
    <t>Galanta</t>
  </si>
  <si>
    <t>NR</t>
  </si>
  <si>
    <t>Topoľčany</t>
  </si>
  <si>
    <t>Nové Zámky</t>
  </si>
  <si>
    <t>Levice</t>
  </si>
  <si>
    <t>Nitra</t>
  </si>
  <si>
    <t>Zlaté Moravce</t>
  </si>
  <si>
    <t>Prešov</t>
  </si>
  <si>
    <t>Poprad</t>
  </si>
  <si>
    <t>Lučenec</t>
  </si>
  <si>
    <t>Levoča</t>
  </si>
  <si>
    <t>Vranov nad Topľou</t>
  </si>
  <si>
    <t>Žilina</t>
  </si>
  <si>
    <t>Sabinov</t>
  </si>
  <si>
    <t>Žiar nad Hronom</t>
  </si>
  <si>
    <t>Detva</t>
  </si>
  <si>
    <t>Košice I</t>
  </si>
  <si>
    <t>Kategória</t>
  </si>
  <si>
    <t>kluc</t>
  </si>
  <si>
    <t xml:space="preserve">Regionálny úrad školskej správy v Bratislave </t>
  </si>
  <si>
    <t>Regionálny úrad školskej správy v Trnave</t>
  </si>
  <si>
    <t xml:space="preserve">Regionálny úrad školskej správy v Trenčíne </t>
  </si>
  <si>
    <t xml:space="preserve">Regionálny úrad školskej správy v Nitre </t>
  </si>
  <si>
    <t xml:space="preserve">Regionálny úrad školskej správy v Žiline </t>
  </si>
  <si>
    <t>Regionálny úrad školskej správy v Banskej Bystrici</t>
  </si>
  <si>
    <t>Regionálny úrad školskej správy v Prešove</t>
  </si>
  <si>
    <t xml:space="preserve">Regionálny úrad školskej správy v Košiciach </t>
  </si>
  <si>
    <t>Pokračujúce od 1.1.2023
(P)</t>
  </si>
  <si>
    <t>SPOLU</t>
  </si>
  <si>
    <t>b</t>
  </si>
  <si>
    <t>a</t>
  </si>
  <si>
    <t>c</t>
  </si>
  <si>
    <t>d</t>
  </si>
  <si>
    <t>e</t>
  </si>
  <si>
    <t>f</t>
  </si>
  <si>
    <t>g</t>
  </si>
  <si>
    <t>h</t>
  </si>
  <si>
    <t>i</t>
  </si>
  <si>
    <t>x</t>
  </si>
  <si>
    <t>Por. č.</t>
  </si>
  <si>
    <t>j</t>
  </si>
  <si>
    <t>N/P</t>
  </si>
  <si>
    <t>Počet PA
na december 2022</t>
  </si>
  <si>
    <r>
      <t xml:space="preserve">Komárno/ </t>
    </r>
    <r>
      <rPr>
        <sz val="10"/>
        <color theme="1"/>
        <rFont val="Arial"/>
        <family val="2"/>
        <charset val="238"/>
      </rPr>
      <t>Hurbanovo</t>
    </r>
  </si>
  <si>
    <t>Návrh na presuny počtu PA medzi poradňami</t>
  </si>
  <si>
    <t>Počet PA, ktorých dokážu CPPPaP  zamestnať od 1.12.2022</t>
  </si>
  <si>
    <t>3=1+2</t>
  </si>
  <si>
    <t>Počet PA po presune</t>
  </si>
  <si>
    <t>Košice II - IV.</t>
  </si>
  <si>
    <t>2=1*1 mes.*1047 €</t>
  </si>
  <si>
    <t>Finančné prostriedky na PA na december 2022 v €</t>
  </si>
  <si>
    <t>Počet financovaných pedagogických asistentov (PA) a výška finančných prostriedkov z Plánu obnovy a odolnosti pre poradenské zariadenia na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</si>
</sst>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63">
    <xf numFmtId="0" fontId="0" fillId="0" borderId="0"/>
    <xf numFmtId="0" fontId="28" fillId="0" borderId="0"/>
    <xf numFmtId="0" fontId="30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6" borderId="12" applyNumberFormat="0" applyAlignment="0" applyProtection="0"/>
    <xf numFmtId="0" fontId="39" fillId="7" borderId="13" applyNumberFormat="0" applyAlignment="0" applyProtection="0"/>
    <xf numFmtId="0" fontId="40" fillId="7" borderId="12" applyNumberFormat="0" applyAlignment="0" applyProtection="0"/>
    <xf numFmtId="0" fontId="41" fillId="0" borderId="14" applyNumberFormat="0" applyFill="0" applyAlignment="0" applyProtection="0"/>
    <xf numFmtId="0" fontId="42" fillId="8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46" fillId="33" borderId="0" applyNumberFormat="0" applyBorder="0" applyAlignment="0" applyProtection="0"/>
    <xf numFmtId="0" fontId="24" fillId="0" borderId="0"/>
    <xf numFmtId="0" fontId="24" fillId="9" borderId="16" applyNumberFormat="0" applyFont="0" applyAlignment="0" applyProtection="0"/>
    <xf numFmtId="0" fontId="23" fillId="0" borderId="0"/>
    <xf numFmtId="0" fontId="22" fillId="0" borderId="0"/>
    <xf numFmtId="0" fontId="22" fillId="0" borderId="0"/>
    <xf numFmtId="0" fontId="29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9" borderId="16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6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9" borderId="16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9" borderId="16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9" borderId="16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9" borderId="16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9" borderId="16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9" borderId="16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9" borderId="16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43" fontId="26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49" fillId="0" borderId="0"/>
    <xf numFmtId="0" fontId="1" fillId="0" borderId="0"/>
  </cellStyleXfs>
  <cellXfs count="187">
    <xf numFmtId="0" fontId="0" fillId="0" borderId="0" xfId="0"/>
    <xf numFmtId="0" fontId="26" fillId="0" borderId="2" xfId="0" applyFont="1" applyFill="1" applyBorder="1" applyAlignment="1">
      <alignment horizontal="center"/>
    </xf>
    <xf numFmtId="0" fontId="26" fillId="0" borderId="0" xfId="0" applyFont="1" applyFill="1"/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 vertical="center"/>
    </xf>
    <xf numFmtId="0" fontId="26" fillId="0" borderId="8" xfId="0" applyFont="1" applyFill="1" applyBorder="1"/>
    <xf numFmtId="0" fontId="26" fillId="2" borderId="8" xfId="0" applyFont="1" applyFill="1" applyBorder="1" applyAlignment="1">
      <alignment horizontal="center" vertical="center" textRotation="90" wrapText="1"/>
    </xf>
    <xf numFmtId="0" fontId="26" fillId="0" borderId="4" xfId="0" applyFont="1" applyFill="1" applyBorder="1" applyAlignment="1">
      <alignment horizontal="center"/>
    </xf>
    <xf numFmtId="0" fontId="26" fillId="0" borderId="4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19" xfId="0" applyFont="1" applyFill="1" applyBorder="1" applyAlignment="1"/>
    <xf numFmtId="0" fontId="26" fillId="0" borderId="18" xfId="0" applyFont="1" applyFill="1" applyBorder="1" applyAlignment="1"/>
    <xf numFmtId="0" fontId="26" fillId="0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/>
    </xf>
    <xf numFmtId="0" fontId="0" fillId="0" borderId="0" xfId="0" applyAlignment="1"/>
    <xf numFmtId="0" fontId="26" fillId="0" borderId="25" xfId="0" applyFont="1" applyFill="1" applyBorder="1" applyAlignment="1">
      <alignment horizontal="center"/>
    </xf>
    <xf numFmtId="0" fontId="26" fillId="0" borderId="26" xfId="0" applyNumberFormat="1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/>
    </xf>
    <xf numFmtId="0" fontId="26" fillId="0" borderId="28" xfId="0" applyFont="1" applyFill="1" applyBorder="1" applyAlignment="1"/>
    <xf numFmtId="0" fontId="50" fillId="35" borderId="5" xfId="0" applyFont="1" applyFill="1" applyBorder="1" applyAlignment="1">
      <alignment horizontal="center" vertical="center" wrapText="1"/>
    </xf>
    <xf numFmtId="1" fontId="50" fillId="35" borderId="6" xfId="0" applyNumberFormat="1" applyFont="1" applyFill="1" applyBorder="1" applyAlignment="1">
      <alignment horizontal="center" vertical="center" wrapText="1"/>
    </xf>
    <xf numFmtId="0" fontId="50" fillId="35" borderId="6" xfId="0" applyFont="1" applyFill="1" applyBorder="1" applyAlignment="1">
      <alignment horizontal="center" vertical="center" wrapText="1"/>
    </xf>
    <xf numFmtId="0" fontId="50" fillId="35" borderId="20" xfId="0" applyFont="1" applyFill="1" applyBorder="1" applyAlignment="1">
      <alignment horizontal="center" vertical="center" wrapText="1"/>
    </xf>
    <xf numFmtId="0" fontId="50" fillId="35" borderId="21" xfId="0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/>
    <xf numFmtId="3" fontId="26" fillId="0" borderId="24" xfId="0" applyNumberFormat="1" applyFont="1" applyFill="1" applyBorder="1" applyAlignment="1"/>
    <xf numFmtId="3" fontId="0" fillId="0" borderId="0" xfId="0" applyNumberFormat="1"/>
    <xf numFmtId="0" fontId="26" fillId="0" borderId="4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wrapText="1"/>
    </xf>
    <xf numFmtId="0" fontId="26" fillId="0" borderId="2" xfId="0" applyFont="1" applyFill="1" applyBorder="1" applyAlignment="1">
      <alignment wrapText="1"/>
    </xf>
    <xf numFmtId="0" fontId="26" fillId="0" borderId="26" xfId="0" applyFont="1" applyFill="1" applyBorder="1" applyAlignment="1">
      <alignment wrapText="1"/>
    </xf>
    <xf numFmtId="0" fontId="26" fillId="0" borderId="22" xfId="0" applyFont="1" applyFill="1" applyBorder="1"/>
    <xf numFmtId="0" fontId="26" fillId="0" borderId="23" xfId="0" applyFont="1" applyFill="1" applyBorder="1"/>
    <xf numFmtId="0" fontId="26" fillId="0" borderId="34" xfId="0" applyFont="1" applyFill="1" applyBorder="1"/>
    <xf numFmtId="0" fontId="26" fillId="0" borderId="33" xfId="0" applyFont="1" applyFill="1" applyBorder="1"/>
    <xf numFmtId="0" fontId="26" fillId="0" borderId="32" xfId="0" applyFont="1" applyFill="1" applyBorder="1"/>
    <xf numFmtId="0" fontId="0" fillId="0" borderId="0" xfId="0"/>
    <xf numFmtId="0" fontId="52" fillId="0" borderId="0" xfId="0" applyFont="1" applyAlignment="1">
      <alignment vertical="center"/>
    </xf>
    <xf numFmtId="0" fontId="27" fillId="34" borderId="35" xfId="0" applyFont="1" applyFill="1" applyBorder="1" applyAlignment="1">
      <alignment horizontal="center" vertical="center" wrapText="1"/>
    </xf>
    <xf numFmtId="0" fontId="50" fillId="35" borderId="35" xfId="0" applyFont="1" applyFill="1" applyBorder="1" applyAlignment="1">
      <alignment horizontal="center" vertical="center" wrapText="1"/>
    </xf>
    <xf numFmtId="3" fontId="26" fillId="0" borderId="36" xfId="0" applyNumberFormat="1" applyFont="1" applyFill="1" applyBorder="1" applyAlignment="1"/>
    <xf numFmtId="0" fontId="26" fillId="0" borderId="37" xfId="0" applyFont="1" applyFill="1" applyBorder="1" applyAlignment="1">
      <alignment horizontal="center"/>
    </xf>
    <xf numFmtId="0" fontId="26" fillId="0" borderId="38" xfId="0" applyNumberFormat="1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wrapText="1"/>
    </xf>
    <xf numFmtId="0" fontId="26" fillId="0" borderId="40" xfId="0" applyFont="1" applyFill="1" applyBorder="1" applyAlignment="1">
      <alignment horizontal="center"/>
    </xf>
    <xf numFmtId="0" fontId="26" fillId="0" borderId="41" xfId="0" applyNumberFormat="1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 wrapText="1"/>
    </xf>
    <xf numFmtId="0" fontId="26" fillId="0" borderId="37" xfId="0" applyFont="1" applyFill="1" applyBorder="1" applyAlignment="1"/>
    <xf numFmtId="3" fontId="26" fillId="0" borderId="38" xfId="0" applyNumberFormat="1" applyFont="1" applyFill="1" applyBorder="1" applyAlignment="1"/>
    <xf numFmtId="3" fontId="26" fillId="0" borderId="43" xfId="0" applyNumberFormat="1" applyFont="1" applyFill="1" applyBorder="1" applyAlignment="1"/>
    <xf numFmtId="0" fontId="26" fillId="0" borderId="1" xfId="0" applyFont="1" applyFill="1" applyBorder="1" applyAlignment="1"/>
    <xf numFmtId="0" fontId="26" fillId="0" borderId="40" xfId="0" applyFont="1" applyFill="1" applyBorder="1" applyAlignment="1"/>
    <xf numFmtId="3" fontId="26" fillId="0" borderId="44" xfId="0" applyNumberFormat="1" applyFont="1" applyFill="1" applyBorder="1" applyAlignment="1"/>
    <xf numFmtId="3" fontId="26" fillId="0" borderId="45" xfId="0" applyNumberFormat="1" applyFont="1" applyFill="1" applyBorder="1" applyAlignment="1"/>
    <xf numFmtId="0" fontId="26" fillId="0" borderId="22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wrapText="1"/>
    </xf>
    <xf numFmtId="0" fontId="26" fillId="0" borderId="33" xfId="0" applyFont="1" applyFill="1" applyBorder="1" applyAlignment="1">
      <alignment horizontal="center"/>
    </xf>
    <xf numFmtId="0" fontId="26" fillId="0" borderId="46" xfId="0" applyFont="1" applyFill="1" applyBorder="1" applyAlignment="1"/>
    <xf numFmtId="0" fontId="26" fillId="0" borderId="41" xfId="0" applyFont="1" applyFill="1" applyBorder="1" applyAlignment="1">
      <alignment wrapText="1"/>
    </xf>
    <xf numFmtId="0" fontId="26" fillId="0" borderId="32" xfId="0" applyFont="1" applyFill="1" applyBorder="1" applyAlignment="1">
      <alignment horizontal="center"/>
    </xf>
    <xf numFmtId="0" fontId="26" fillId="0" borderId="47" xfId="0" applyFont="1" applyFill="1" applyBorder="1" applyAlignment="1"/>
    <xf numFmtId="0" fontId="26" fillId="36" borderId="33" xfId="0" applyFont="1" applyFill="1" applyBorder="1" applyAlignment="1">
      <alignment horizontal="center"/>
    </xf>
    <xf numFmtId="0" fontId="26" fillId="36" borderId="46" xfId="0" applyFont="1" applyFill="1" applyBorder="1" applyAlignment="1"/>
    <xf numFmtId="3" fontId="26" fillId="36" borderId="38" xfId="0" applyNumberFormat="1" applyFont="1" applyFill="1" applyBorder="1" applyAlignment="1"/>
    <xf numFmtId="3" fontId="26" fillId="36" borderId="43" xfId="0" applyNumberFormat="1" applyFont="1" applyFill="1" applyBorder="1" applyAlignment="1"/>
    <xf numFmtId="0" fontId="26" fillId="34" borderId="4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26" xfId="0" applyFont="1" applyFill="1" applyBorder="1" applyAlignment="1">
      <alignment horizontal="center"/>
    </xf>
    <xf numFmtId="0" fontId="26" fillId="34" borderId="38" xfId="0" applyFont="1" applyFill="1" applyBorder="1" applyAlignment="1">
      <alignment horizontal="center"/>
    </xf>
    <xf numFmtId="0" fontId="26" fillId="34" borderId="41" xfId="0" applyFont="1" applyFill="1" applyBorder="1" applyAlignment="1">
      <alignment horizontal="center"/>
    </xf>
    <xf numFmtId="0" fontId="27" fillId="37" borderId="21" xfId="0" applyFont="1" applyFill="1" applyBorder="1" applyAlignment="1">
      <alignment horizontal="center" vertical="center" wrapText="1"/>
    </xf>
    <xf numFmtId="0" fontId="27" fillId="37" borderId="6" xfId="0" applyFont="1" applyFill="1" applyBorder="1" applyAlignment="1">
      <alignment horizontal="center" vertical="center" wrapText="1"/>
    </xf>
    <xf numFmtId="0" fontId="27" fillId="37" borderId="35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textRotation="90" wrapText="1"/>
    </xf>
    <xf numFmtId="0" fontId="27" fillId="2" borderId="5" xfId="0" applyFont="1" applyFill="1" applyBorder="1" applyAlignment="1">
      <alignment horizontal="center" vertical="center" textRotation="90" wrapText="1"/>
    </xf>
    <xf numFmtId="1" fontId="27" fillId="2" borderId="6" xfId="0" applyNumberFormat="1" applyFont="1" applyFill="1" applyBorder="1" applyAlignment="1">
      <alignment horizontal="center" vertical="center" textRotation="90" wrapText="1"/>
    </xf>
    <xf numFmtId="0" fontId="27" fillId="2" borderId="6" xfId="0" applyFont="1" applyFill="1" applyBorder="1" applyAlignment="1">
      <alignment horizontal="center" vertical="center" textRotation="90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3" fontId="27" fillId="37" borderId="43" xfId="0" applyNumberFormat="1" applyFont="1" applyFill="1" applyBorder="1" applyAlignment="1"/>
    <xf numFmtId="3" fontId="27" fillId="37" borderId="36" xfId="0" applyNumberFormat="1" applyFont="1" applyFill="1" applyBorder="1" applyAlignment="1"/>
    <xf numFmtId="3" fontId="27" fillId="37" borderId="45" xfId="0" applyNumberFormat="1" applyFont="1" applyFill="1" applyBorder="1" applyAlignment="1"/>
    <xf numFmtId="0" fontId="26" fillId="0" borderId="48" xfId="0" applyFont="1" applyFill="1" applyBorder="1"/>
    <xf numFmtId="3" fontId="27" fillId="37" borderId="49" xfId="0" applyNumberFormat="1" applyFont="1" applyFill="1" applyBorder="1" applyAlignment="1"/>
    <xf numFmtId="3" fontId="26" fillId="0" borderId="49" xfId="0" applyNumberFormat="1" applyFont="1" applyFill="1" applyBorder="1" applyAlignment="1"/>
    <xf numFmtId="0" fontId="26" fillId="0" borderId="27" xfId="0" applyFont="1" applyFill="1" applyBorder="1"/>
    <xf numFmtId="0" fontId="27" fillId="0" borderId="8" xfId="0" applyFont="1" applyFill="1" applyBorder="1"/>
    <xf numFmtId="0" fontId="27" fillId="35" borderId="50" xfId="0" applyFont="1" applyFill="1" applyBorder="1" applyAlignment="1"/>
    <xf numFmtId="0" fontId="27" fillId="0" borderId="0" xfId="0" applyFont="1"/>
    <xf numFmtId="3" fontId="27" fillId="0" borderId="0" xfId="0" applyNumberFormat="1" applyFont="1"/>
    <xf numFmtId="0" fontId="27" fillId="35" borderId="48" xfId="0" applyFont="1" applyFill="1" applyBorder="1" applyAlignment="1">
      <alignment horizontal="center"/>
    </xf>
    <xf numFmtId="0" fontId="27" fillId="0" borderId="0" xfId="0" applyFont="1" applyFill="1" applyBorder="1"/>
    <xf numFmtId="0" fontId="52" fillId="0" borderId="0" xfId="0" applyFont="1"/>
    <xf numFmtId="0" fontId="51" fillId="38" borderId="34" xfId="0" applyFont="1" applyFill="1" applyBorder="1" applyAlignment="1">
      <alignment horizontal="right" vertical="center"/>
    </xf>
    <xf numFmtId="0" fontId="51" fillId="38" borderId="51" xfId="0" applyFont="1" applyFill="1" applyBorder="1" applyAlignment="1">
      <alignment horizontal="right" vertical="center"/>
    </xf>
    <xf numFmtId="3" fontId="52" fillId="0" borderId="0" xfId="0" applyNumberFormat="1" applyFont="1"/>
    <xf numFmtId="0" fontId="27" fillId="35" borderId="6" xfId="0" applyFont="1" applyFill="1" applyBorder="1" applyAlignment="1"/>
    <xf numFmtId="0" fontId="27" fillId="35" borderId="21" xfId="0" applyFont="1" applyFill="1" applyBorder="1" applyAlignment="1"/>
    <xf numFmtId="0" fontId="26" fillId="0" borderId="4" xfId="0" applyNumberFormat="1" applyFont="1" applyFill="1" applyBorder="1" applyAlignment="1"/>
    <xf numFmtId="0" fontId="27" fillId="35" borderId="5" xfId="0" applyFont="1" applyFill="1" applyBorder="1" applyAlignment="1"/>
    <xf numFmtId="0" fontId="27" fillId="35" borderId="0" xfId="0" applyFont="1" applyFill="1" applyBorder="1" applyAlignment="1"/>
    <xf numFmtId="0" fontId="27" fillId="35" borderId="54" xfId="0" applyFont="1" applyFill="1" applyBorder="1" applyAlignment="1"/>
    <xf numFmtId="0" fontId="27" fillId="35" borderId="35" xfId="0" applyFont="1" applyFill="1" applyBorder="1" applyAlignment="1"/>
    <xf numFmtId="0" fontId="51" fillId="38" borderId="29" xfId="0" applyFont="1" applyFill="1" applyBorder="1" applyAlignment="1">
      <alignment horizontal="right" vertical="center"/>
    </xf>
    <xf numFmtId="3" fontId="27" fillId="34" borderId="23" xfId="0" applyNumberFormat="1" applyFont="1" applyFill="1" applyBorder="1" applyAlignment="1"/>
    <xf numFmtId="3" fontId="27" fillId="34" borderId="27" xfId="0" applyNumberFormat="1" applyFont="1" applyFill="1" applyBorder="1" applyAlignment="1"/>
    <xf numFmtId="3" fontId="27" fillId="34" borderId="22" xfId="0" applyNumberFormat="1" applyFont="1" applyFill="1" applyBorder="1" applyAlignment="1"/>
    <xf numFmtId="3" fontId="27" fillId="35" borderId="20" xfId="0" applyNumberFormat="1" applyFont="1" applyFill="1" applyBorder="1" applyAlignment="1"/>
    <xf numFmtId="3" fontId="51" fillId="38" borderId="34" xfId="0" applyNumberFormat="1" applyFont="1" applyFill="1" applyBorder="1" applyAlignment="1">
      <alignment horizontal="right" vertical="center"/>
    </xf>
    <xf numFmtId="0" fontId="27" fillId="34" borderId="20" xfId="0" applyFont="1" applyFill="1" applyBorder="1" applyAlignment="1">
      <alignment horizontal="center" vertical="center" wrapText="1"/>
    </xf>
    <xf numFmtId="0" fontId="26" fillId="0" borderId="55" xfId="0" applyFont="1" applyFill="1" applyBorder="1"/>
    <xf numFmtId="0" fontId="26" fillId="0" borderId="56" xfId="0" applyFont="1" applyFill="1" applyBorder="1" applyAlignment="1">
      <alignment horizontal="center"/>
    </xf>
    <xf numFmtId="0" fontId="26" fillId="0" borderId="57" xfId="0" applyNumberFormat="1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vertical="center" wrapText="1"/>
    </xf>
    <xf numFmtId="0" fontId="26" fillId="0" borderId="58" xfId="0" applyFont="1" applyFill="1" applyBorder="1" applyAlignment="1">
      <alignment wrapText="1"/>
    </xf>
    <xf numFmtId="0" fontId="26" fillId="0" borderId="55" xfId="0" applyFont="1" applyFill="1" applyBorder="1" applyAlignment="1">
      <alignment horizontal="center" vertical="center"/>
    </xf>
    <xf numFmtId="3" fontId="26" fillId="0" borderId="59" xfId="0" applyNumberFormat="1" applyFont="1" applyFill="1" applyBorder="1" applyAlignment="1"/>
    <xf numFmtId="3" fontId="27" fillId="34" borderId="55" xfId="0" applyNumberFormat="1" applyFont="1" applyFill="1" applyBorder="1" applyAlignment="1"/>
    <xf numFmtId="0" fontId="26" fillId="0" borderId="60" xfId="0" applyFont="1" applyFill="1" applyBorder="1" applyAlignment="1">
      <alignment wrapText="1"/>
    </xf>
    <xf numFmtId="0" fontId="26" fillId="0" borderId="48" xfId="0" applyFont="1" applyFill="1" applyBorder="1" applyAlignment="1">
      <alignment horizontal="center" vertical="center"/>
    </xf>
    <xf numFmtId="3" fontId="27" fillId="35" borderId="55" xfId="0" applyNumberFormat="1" applyFont="1" applyFill="1" applyBorder="1" applyAlignment="1"/>
    <xf numFmtId="0" fontId="27" fillId="35" borderId="62" xfId="0" applyFont="1" applyFill="1" applyBorder="1" applyAlignment="1"/>
    <xf numFmtId="0" fontId="26" fillId="0" borderId="64" xfId="0" applyFont="1" applyFill="1" applyBorder="1" applyAlignment="1">
      <alignment horizontal="center"/>
    </xf>
    <xf numFmtId="0" fontId="26" fillId="0" borderId="24" xfId="0" applyNumberFormat="1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vertical="center" wrapText="1"/>
    </xf>
    <xf numFmtId="0" fontId="26" fillId="34" borderId="24" xfId="0" applyFont="1" applyFill="1" applyBorder="1" applyAlignment="1">
      <alignment horizontal="center"/>
    </xf>
    <xf numFmtId="0" fontId="26" fillId="0" borderId="24" xfId="0" applyFont="1" applyFill="1" applyBorder="1" applyAlignment="1">
      <alignment wrapText="1"/>
    </xf>
    <xf numFmtId="0" fontId="26" fillId="0" borderId="48" xfId="0" applyFont="1" applyFill="1" applyBorder="1" applyAlignment="1">
      <alignment horizontal="center"/>
    </xf>
    <xf numFmtId="3" fontId="27" fillId="34" borderId="48" xfId="0" applyNumberFormat="1" applyFont="1" applyFill="1" applyBorder="1" applyAlignment="1"/>
    <xf numFmtId="0" fontId="26" fillId="0" borderId="65" xfId="0" applyFont="1" applyFill="1" applyBorder="1" applyAlignment="1">
      <alignment wrapText="1"/>
    </xf>
    <xf numFmtId="0" fontId="26" fillId="0" borderId="66" xfId="0" applyFont="1" applyFill="1" applyBorder="1" applyAlignment="1">
      <alignment horizontal="center"/>
    </xf>
    <xf numFmtId="0" fontId="26" fillId="0" borderId="44" xfId="0" applyNumberFormat="1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vertical="center" wrapText="1"/>
    </xf>
    <xf numFmtId="0" fontId="26" fillId="0" borderId="67" xfId="0" applyFont="1" applyFill="1" applyBorder="1" applyAlignment="1">
      <alignment wrapText="1"/>
    </xf>
    <xf numFmtId="0" fontId="26" fillId="34" borderId="44" xfId="0" applyFont="1" applyFill="1" applyBorder="1" applyAlignment="1">
      <alignment horizontal="center"/>
    </xf>
    <xf numFmtId="0" fontId="26" fillId="0" borderId="44" xfId="0" applyFont="1" applyFill="1" applyBorder="1" applyAlignment="1">
      <alignment wrapText="1"/>
    </xf>
    <xf numFmtId="0" fontId="26" fillId="0" borderId="34" xfId="0" applyFont="1" applyFill="1" applyBorder="1" applyAlignment="1">
      <alignment horizontal="center"/>
    </xf>
    <xf numFmtId="0" fontId="27" fillId="35" borderId="29" xfId="0" applyFont="1" applyFill="1" applyBorder="1" applyAlignment="1"/>
    <xf numFmtId="3" fontId="27" fillId="35" borderId="34" xfId="0" applyNumberFormat="1" applyFont="1" applyFill="1" applyBorder="1" applyAlignment="1"/>
    <xf numFmtId="0" fontId="26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vertical="center" wrapText="1"/>
    </xf>
    <xf numFmtId="0" fontId="26" fillId="0" borderId="68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vertical="center"/>
    </xf>
    <xf numFmtId="0" fontId="26" fillId="0" borderId="6" xfId="0" applyNumberFormat="1" applyFont="1" applyFill="1" applyBorder="1" applyAlignment="1">
      <alignment horizontal="center" vertical="center"/>
    </xf>
    <xf numFmtId="3" fontId="26" fillId="0" borderId="52" xfId="0" applyNumberFormat="1" applyFont="1" applyFill="1" applyBorder="1" applyAlignment="1">
      <alignment vertical="center"/>
    </xf>
    <xf numFmtId="3" fontId="27" fillId="34" borderId="20" xfId="0" applyNumberFormat="1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8" xfId="0" applyNumberFormat="1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0" fontId="26" fillId="0" borderId="41" xfId="0" applyNumberFormat="1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3" fontId="26" fillId="0" borderId="69" xfId="0" applyNumberFormat="1" applyFont="1" applyFill="1" applyBorder="1" applyAlignment="1">
      <alignment vertical="center"/>
    </xf>
    <xf numFmtId="3" fontId="27" fillId="34" borderId="33" xfId="0" applyNumberFormat="1" applyFont="1" applyFill="1" applyBorder="1" applyAlignment="1">
      <alignment vertical="center"/>
    </xf>
    <xf numFmtId="3" fontId="26" fillId="0" borderId="70" xfId="0" applyNumberFormat="1" applyFont="1" applyFill="1" applyBorder="1" applyAlignment="1">
      <alignment vertical="center"/>
    </xf>
    <xf numFmtId="3" fontId="27" fillId="34" borderId="32" xfId="0" applyNumberFormat="1" applyFont="1" applyFill="1" applyBorder="1" applyAlignment="1">
      <alignment vertical="center"/>
    </xf>
    <xf numFmtId="0" fontId="27" fillId="35" borderId="52" xfId="0" applyFont="1" applyFill="1" applyBorder="1" applyAlignment="1">
      <alignment horizontal="center" vertical="center"/>
    </xf>
    <xf numFmtId="0" fontId="27" fillId="35" borderId="54" xfId="0" applyFont="1" applyFill="1" applyBorder="1" applyAlignment="1">
      <alignment horizontal="center" vertical="center"/>
    </xf>
    <xf numFmtId="0" fontId="27" fillId="35" borderId="53" xfId="0" applyFont="1" applyFill="1" applyBorder="1" applyAlignment="1">
      <alignment horizontal="center" vertical="center"/>
    </xf>
    <xf numFmtId="0" fontId="51" fillId="0" borderId="29" xfId="0" applyFont="1" applyFill="1" applyBorder="1" applyAlignment="1">
      <alignment horizontal="center" vertical="center" wrapText="1"/>
    </xf>
    <xf numFmtId="0" fontId="51" fillId="38" borderId="31" xfId="0" applyFont="1" applyFill="1" applyBorder="1" applyAlignment="1">
      <alignment horizontal="center" vertical="center"/>
    </xf>
    <xf numFmtId="0" fontId="51" fillId="38" borderId="29" xfId="0" applyFont="1" applyFill="1" applyBorder="1" applyAlignment="1">
      <alignment horizontal="center" vertical="center"/>
    </xf>
    <xf numFmtId="0" fontId="51" fillId="38" borderId="30" xfId="0" applyFont="1" applyFill="1" applyBorder="1" applyAlignment="1">
      <alignment horizontal="center" vertical="center"/>
    </xf>
    <xf numFmtId="0" fontId="27" fillId="35" borderId="61" xfId="0" applyFont="1" applyFill="1" applyBorder="1" applyAlignment="1">
      <alignment horizontal="center" vertical="center"/>
    </xf>
    <xf numFmtId="0" fontId="27" fillId="35" borderId="62" xfId="0" applyFont="1" applyFill="1" applyBorder="1" applyAlignment="1">
      <alignment horizontal="center" vertical="center"/>
    </xf>
    <xf numFmtId="0" fontId="27" fillId="35" borderId="63" xfId="0" applyFont="1" applyFill="1" applyBorder="1" applyAlignment="1">
      <alignment horizontal="center" vertical="center"/>
    </xf>
    <xf numFmtId="0" fontId="27" fillId="35" borderId="31" xfId="0" applyFont="1" applyFill="1" applyBorder="1" applyAlignment="1">
      <alignment horizontal="center" vertical="center"/>
    </xf>
    <xf numFmtId="0" fontId="27" fillId="35" borderId="29" xfId="0" applyFont="1" applyFill="1" applyBorder="1" applyAlignment="1">
      <alignment horizontal="center" vertical="center"/>
    </xf>
    <xf numFmtId="0" fontId="27" fillId="35" borderId="30" xfId="0" applyFont="1" applyFill="1" applyBorder="1" applyAlignment="1">
      <alignment horizontal="center" vertical="center"/>
    </xf>
  </cellXfs>
  <cellStyles count="263">
    <cellStyle name="20 % - zvýraznenie1" xfId="24" builtinId="30" customBuiltin="1"/>
    <cellStyle name="20 % - zvýraznenie1 2" xfId="65" xr:uid="{00000000-0005-0000-0000-000001000000}"/>
    <cellStyle name="20 % - zvýraznenie1 2 2" xfId="198" xr:uid="{00000000-0005-0000-0000-000002000000}"/>
    <cellStyle name="20 % - zvýraznenie1 2 3" xfId="133" xr:uid="{00000000-0005-0000-0000-000003000000}"/>
    <cellStyle name="20 % - zvýraznenie1 3" xfId="79" xr:uid="{00000000-0005-0000-0000-000004000000}"/>
    <cellStyle name="20 % - zvýraznenie1 3 2" xfId="212" xr:uid="{00000000-0005-0000-0000-000005000000}"/>
    <cellStyle name="20 % - zvýraznenie1 3 3" xfId="147" xr:uid="{00000000-0005-0000-0000-000006000000}"/>
    <cellStyle name="20 % - zvýraznenie1 4" xfId="165" xr:uid="{00000000-0005-0000-0000-000007000000}"/>
    <cellStyle name="20 % - zvýraznenie2" xfId="28" builtinId="34" customBuiltin="1"/>
    <cellStyle name="20 % - zvýraznenie2 2" xfId="67" xr:uid="{00000000-0005-0000-0000-000009000000}"/>
    <cellStyle name="20 % - zvýraznenie2 2 2" xfId="200" xr:uid="{00000000-0005-0000-0000-00000A000000}"/>
    <cellStyle name="20 % - zvýraznenie2 2 3" xfId="135" xr:uid="{00000000-0005-0000-0000-00000B000000}"/>
    <cellStyle name="20 % - zvýraznenie2 3" xfId="81" xr:uid="{00000000-0005-0000-0000-00000C000000}"/>
    <cellStyle name="20 % - zvýraznenie2 3 2" xfId="214" xr:uid="{00000000-0005-0000-0000-00000D000000}"/>
    <cellStyle name="20 % - zvýraznenie2 3 3" xfId="149" xr:uid="{00000000-0005-0000-0000-00000E000000}"/>
    <cellStyle name="20 % - zvýraznenie2 4" xfId="167" xr:uid="{00000000-0005-0000-0000-00000F000000}"/>
    <cellStyle name="20 % - zvýraznenie3" xfId="32" builtinId="38" customBuiltin="1"/>
    <cellStyle name="20 % - zvýraznenie3 2" xfId="69" xr:uid="{00000000-0005-0000-0000-000011000000}"/>
    <cellStyle name="20 % - zvýraznenie3 2 2" xfId="202" xr:uid="{00000000-0005-0000-0000-000012000000}"/>
    <cellStyle name="20 % - zvýraznenie3 2 3" xfId="137" xr:uid="{00000000-0005-0000-0000-000013000000}"/>
    <cellStyle name="20 % - zvýraznenie3 3" xfId="83" xr:uid="{00000000-0005-0000-0000-000014000000}"/>
    <cellStyle name="20 % - zvýraznenie3 3 2" xfId="216" xr:uid="{00000000-0005-0000-0000-000015000000}"/>
    <cellStyle name="20 % - zvýraznenie3 3 3" xfId="151" xr:uid="{00000000-0005-0000-0000-000016000000}"/>
    <cellStyle name="20 % - zvýraznenie3 4" xfId="169" xr:uid="{00000000-0005-0000-0000-000017000000}"/>
    <cellStyle name="20 % - zvýraznenie4" xfId="36" builtinId="42" customBuiltin="1"/>
    <cellStyle name="20 % - zvýraznenie4 2" xfId="71" xr:uid="{00000000-0005-0000-0000-000019000000}"/>
    <cellStyle name="20 % - zvýraznenie4 2 2" xfId="204" xr:uid="{00000000-0005-0000-0000-00001A000000}"/>
    <cellStyle name="20 % - zvýraznenie4 2 3" xfId="139" xr:uid="{00000000-0005-0000-0000-00001B000000}"/>
    <cellStyle name="20 % - zvýraznenie4 3" xfId="85" xr:uid="{00000000-0005-0000-0000-00001C000000}"/>
    <cellStyle name="20 % - zvýraznenie4 3 2" xfId="218" xr:uid="{00000000-0005-0000-0000-00001D000000}"/>
    <cellStyle name="20 % - zvýraznenie4 3 3" xfId="153" xr:uid="{00000000-0005-0000-0000-00001E000000}"/>
    <cellStyle name="20 % - zvýraznenie4 4" xfId="171" xr:uid="{00000000-0005-0000-0000-00001F000000}"/>
    <cellStyle name="20 % - zvýraznenie5" xfId="40" builtinId="46" customBuiltin="1"/>
    <cellStyle name="20 % - zvýraznenie5 2" xfId="73" xr:uid="{00000000-0005-0000-0000-000021000000}"/>
    <cellStyle name="20 % - zvýraznenie5 2 2" xfId="206" xr:uid="{00000000-0005-0000-0000-000022000000}"/>
    <cellStyle name="20 % - zvýraznenie5 2 3" xfId="141" xr:uid="{00000000-0005-0000-0000-000023000000}"/>
    <cellStyle name="20 % - zvýraznenie5 3" xfId="87" xr:uid="{00000000-0005-0000-0000-000024000000}"/>
    <cellStyle name="20 % - zvýraznenie5 3 2" xfId="220" xr:uid="{00000000-0005-0000-0000-000025000000}"/>
    <cellStyle name="20 % - zvýraznenie5 3 3" xfId="155" xr:uid="{00000000-0005-0000-0000-000026000000}"/>
    <cellStyle name="20 % - zvýraznenie5 4" xfId="173" xr:uid="{00000000-0005-0000-0000-000027000000}"/>
    <cellStyle name="20 % - zvýraznenie6" xfId="44" builtinId="50" customBuiltin="1"/>
    <cellStyle name="20 % - zvýraznenie6 2" xfId="75" xr:uid="{00000000-0005-0000-0000-000029000000}"/>
    <cellStyle name="20 % - zvýraznenie6 2 2" xfId="208" xr:uid="{00000000-0005-0000-0000-00002A000000}"/>
    <cellStyle name="20 % - zvýraznenie6 2 3" xfId="143" xr:uid="{00000000-0005-0000-0000-00002B000000}"/>
    <cellStyle name="20 % - zvýraznenie6 3" xfId="89" xr:uid="{00000000-0005-0000-0000-00002C000000}"/>
    <cellStyle name="20 % - zvýraznenie6 3 2" xfId="222" xr:uid="{00000000-0005-0000-0000-00002D000000}"/>
    <cellStyle name="20 % - zvýraznenie6 3 3" xfId="157" xr:uid="{00000000-0005-0000-0000-00002E000000}"/>
    <cellStyle name="20 % - zvýraznenie6 4" xfId="175" xr:uid="{00000000-0005-0000-0000-00002F000000}"/>
    <cellStyle name="20% - Accent1 2" xfId="104" xr:uid="{00000000-0005-0000-0000-000030000000}"/>
    <cellStyle name="20% - Accent2 2" xfId="106" xr:uid="{00000000-0005-0000-0000-000031000000}"/>
    <cellStyle name="20% - Accent3 2" xfId="108" xr:uid="{00000000-0005-0000-0000-000032000000}"/>
    <cellStyle name="20% - Accent4 2" xfId="110" xr:uid="{00000000-0005-0000-0000-000033000000}"/>
    <cellStyle name="20% - Accent5 2" xfId="112" xr:uid="{00000000-0005-0000-0000-000034000000}"/>
    <cellStyle name="20% - Accent6 2" xfId="114" xr:uid="{00000000-0005-0000-0000-000035000000}"/>
    <cellStyle name="40 % - zvýraznenie1" xfId="25" builtinId="31" customBuiltin="1"/>
    <cellStyle name="40 % - zvýraznenie1 2" xfId="66" xr:uid="{00000000-0005-0000-0000-000037000000}"/>
    <cellStyle name="40 % - zvýraznenie1 2 2" xfId="199" xr:uid="{00000000-0005-0000-0000-000038000000}"/>
    <cellStyle name="40 % - zvýraznenie1 2 3" xfId="134" xr:uid="{00000000-0005-0000-0000-000039000000}"/>
    <cellStyle name="40 % - zvýraznenie1 3" xfId="80" xr:uid="{00000000-0005-0000-0000-00003A000000}"/>
    <cellStyle name="40 % - zvýraznenie1 3 2" xfId="213" xr:uid="{00000000-0005-0000-0000-00003B000000}"/>
    <cellStyle name="40 % - zvýraznenie1 3 3" xfId="148" xr:uid="{00000000-0005-0000-0000-00003C000000}"/>
    <cellStyle name="40 % - zvýraznenie1 4" xfId="166" xr:uid="{00000000-0005-0000-0000-00003D000000}"/>
    <cellStyle name="40 % - zvýraznenie2" xfId="29" builtinId="35" customBuiltin="1"/>
    <cellStyle name="40 % - zvýraznenie2 2" xfId="68" xr:uid="{00000000-0005-0000-0000-00003F000000}"/>
    <cellStyle name="40 % - zvýraznenie2 2 2" xfId="201" xr:uid="{00000000-0005-0000-0000-000040000000}"/>
    <cellStyle name="40 % - zvýraznenie2 2 3" xfId="136" xr:uid="{00000000-0005-0000-0000-000041000000}"/>
    <cellStyle name="40 % - zvýraznenie2 3" xfId="82" xr:uid="{00000000-0005-0000-0000-000042000000}"/>
    <cellStyle name="40 % - zvýraznenie2 3 2" xfId="215" xr:uid="{00000000-0005-0000-0000-000043000000}"/>
    <cellStyle name="40 % - zvýraznenie2 3 3" xfId="150" xr:uid="{00000000-0005-0000-0000-000044000000}"/>
    <cellStyle name="40 % - zvýraznenie2 4" xfId="168" xr:uid="{00000000-0005-0000-0000-000045000000}"/>
    <cellStyle name="40 % - zvýraznenie3" xfId="33" builtinId="39" customBuiltin="1"/>
    <cellStyle name="40 % - zvýraznenie3 2" xfId="70" xr:uid="{00000000-0005-0000-0000-000047000000}"/>
    <cellStyle name="40 % - zvýraznenie3 2 2" xfId="203" xr:uid="{00000000-0005-0000-0000-000048000000}"/>
    <cellStyle name="40 % - zvýraznenie3 2 3" xfId="138" xr:uid="{00000000-0005-0000-0000-000049000000}"/>
    <cellStyle name="40 % - zvýraznenie3 3" xfId="84" xr:uid="{00000000-0005-0000-0000-00004A000000}"/>
    <cellStyle name="40 % - zvýraznenie3 3 2" xfId="217" xr:uid="{00000000-0005-0000-0000-00004B000000}"/>
    <cellStyle name="40 % - zvýraznenie3 3 3" xfId="152" xr:uid="{00000000-0005-0000-0000-00004C000000}"/>
    <cellStyle name="40 % - zvýraznenie3 4" xfId="170" xr:uid="{00000000-0005-0000-0000-00004D000000}"/>
    <cellStyle name="40 % - zvýraznenie4" xfId="37" builtinId="43" customBuiltin="1"/>
    <cellStyle name="40 % - zvýraznenie4 2" xfId="72" xr:uid="{00000000-0005-0000-0000-00004F000000}"/>
    <cellStyle name="40 % - zvýraznenie4 2 2" xfId="205" xr:uid="{00000000-0005-0000-0000-000050000000}"/>
    <cellStyle name="40 % - zvýraznenie4 2 3" xfId="140" xr:uid="{00000000-0005-0000-0000-000051000000}"/>
    <cellStyle name="40 % - zvýraznenie4 3" xfId="86" xr:uid="{00000000-0005-0000-0000-000052000000}"/>
    <cellStyle name="40 % - zvýraznenie4 3 2" xfId="219" xr:uid="{00000000-0005-0000-0000-000053000000}"/>
    <cellStyle name="40 % - zvýraznenie4 3 3" xfId="154" xr:uid="{00000000-0005-0000-0000-000054000000}"/>
    <cellStyle name="40 % - zvýraznenie4 4" xfId="172" xr:uid="{00000000-0005-0000-0000-000055000000}"/>
    <cellStyle name="40 % - zvýraznenie5" xfId="41" builtinId="47" customBuiltin="1"/>
    <cellStyle name="40 % - zvýraznenie5 2" xfId="74" xr:uid="{00000000-0005-0000-0000-000057000000}"/>
    <cellStyle name="40 % - zvýraznenie5 2 2" xfId="207" xr:uid="{00000000-0005-0000-0000-000058000000}"/>
    <cellStyle name="40 % - zvýraznenie5 2 3" xfId="142" xr:uid="{00000000-0005-0000-0000-000059000000}"/>
    <cellStyle name="40 % - zvýraznenie5 3" xfId="88" xr:uid="{00000000-0005-0000-0000-00005A000000}"/>
    <cellStyle name="40 % - zvýraznenie5 3 2" xfId="221" xr:uid="{00000000-0005-0000-0000-00005B000000}"/>
    <cellStyle name="40 % - zvýraznenie5 3 3" xfId="156" xr:uid="{00000000-0005-0000-0000-00005C000000}"/>
    <cellStyle name="40 % - zvýraznenie5 4" xfId="174" xr:uid="{00000000-0005-0000-0000-00005D000000}"/>
    <cellStyle name="40 % - zvýraznenie6" xfId="45" builtinId="51" customBuiltin="1"/>
    <cellStyle name="40 % - zvýraznenie6 2" xfId="76" xr:uid="{00000000-0005-0000-0000-00005F000000}"/>
    <cellStyle name="40 % - zvýraznenie6 2 2" xfId="209" xr:uid="{00000000-0005-0000-0000-000060000000}"/>
    <cellStyle name="40 % - zvýraznenie6 2 3" xfId="144" xr:uid="{00000000-0005-0000-0000-000061000000}"/>
    <cellStyle name="40 % - zvýraznenie6 3" xfId="90" xr:uid="{00000000-0005-0000-0000-000062000000}"/>
    <cellStyle name="40 % - zvýraznenie6 3 2" xfId="223" xr:uid="{00000000-0005-0000-0000-000063000000}"/>
    <cellStyle name="40 % - zvýraznenie6 3 3" xfId="158" xr:uid="{00000000-0005-0000-0000-000064000000}"/>
    <cellStyle name="40 % - zvýraznenie6 4" xfId="176" xr:uid="{00000000-0005-0000-0000-000065000000}"/>
    <cellStyle name="40% - Accent1 2" xfId="105" xr:uid="{00000000-0005-0000-0000-000066000000}"/>
    <cellStyle name="40% - Accent2 2" xfId="107" xr:uid="{00000000-0005-0000-0000-000067000000}"/>
    <cellStyle name="40% - Accent3 2" xfId="109" xr:uid="{00000000-0005-0000-0000-000068000000}"/>
    <cellStyle name="40% - Accent4 2" xfId="111" xr:uid="{00000000-0005-0000-0000-000069000000}"/>
    <cellStyle name="40% - Accent5 2" xfId="113" xr:uid="{00000000-0005-0000-0000-00006A000000}"/>
    <cellStyle name="40% - Accent6 2" xfId="115" xr:uid="{00000000-0005-0000-0000-00006B000000}"/>
    <cellStyle name="60 % - zvýraznenie1" xfId="26" builtinId="32" customBuiltin="1"/>
    <cellStyle name="60 % - zvýraznenie2" xfId="30" builtinId="36" customBuiltin="1"/>
    <cellStyle name="60 % - zvýraznenie3" xfId="34" builtinId="40" customBuiltin="1"/>
    <cellStyle name="60 % - zvýraznenie4" xfId="38" builtinId="44" customBuiltin="1"/>
    <cellStyle name="60 % - zvýraznenie5" xfId="42" builtinId="48" customBuiltin="1"/>
    <cellStyle name="60 % - zvýraznenie6" xfId="46" builtinId="52" customBuiltin="1"/>
    <cellStyle name="Čiarka 2" xfId="257" xr:uid="{00000000-0005-0000-0000-000072000000}"/>
    <cellStyle name="Dobrá" xfId="12" builtinId="26" customBuiltin="1"/>
    <cellStyle name="Kontrolná bunka" xfId="19" builtinId="23" customBuiltin="1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ázov" xfId="7" builtinId="15" customBuiltin="1"/>
    <cellStyle name="Neutrálna" xfId="14" builtinId="28" customBuiltin="1"/>
    <cellStyle name="Normal 2" xfId="100" xr:uid="{00000000-0005-0000-0000-00007A000000}"/>
    <cellStyle name="Normal_2006_vypocet_normativov7" xfId="1" xr:uid="{00000000-0005-0000-0000-00007B000000}"/>
    <cellStyle name="Normálna" xfId="0" builtinId="0"/>
    <cellStyle name="Normálna 10" xfId="77" xr:uid="{00000000-0005-0000-0000-00007D000000}"/>
    <cellStyle name="Normálna 10 2" xfId="93" xr:uid="{00000000-0005-0000-0000-00007E000000}"/>
    <cellStyle name="Normálna 10 2 2" xfId="226" xr:uid="{00000000-0005-0000-0000-00007F000000}"/>
    <cellStyle name="Normálna 10 2 3" xfId="161" xr:uid="{00000000-0005-0000-0000-000080000000}"/>
    <cellStyle name="Normálna 10 3" xfId="210" xr:uid="{00000000-0005-0000-0000-000081000000}"/>
    <cellStyle name="Normálna 10 4" xfId="145" xr:uid="{00000000-0005-0000-0000-000082000000}"/>
    <cellStyle name="Normálna 10 5" xfId="234" xr:uid="{00000000-0005-0000-0000-000083000000}"/>
    <cellStyle name="Normálna 10 6" xfId="239" xr:uid="{00000000-0005-0000-0000-000084000000}"/>
    <cellStyle name="Normálna 10 7" xfId="245" xr:uid="{00000000-0005-0000-0000-000085000000}"/>
    <cellStyle name="Normálna 11" xfId="177" xr:uid="{00000000-0005-0000-0000-000086000000}"/>
    <cellStyle name="Normálna 12" xfId="163" xr:uid="{00000000-0005-0000-0000-000087000000}"/>
    <cellStyle name="Normálna 13" xfId="229" xr:uid="{00000000-0005-0000-0000-000088000000}"/>
    <cellStyle name="Normálna 14" xfId="259" xr:uid="{00000000-0005-0000-0000-000089000000}"/>
    <cellStyle name="Normálna 15" xfId="261" xr:uid="{00000000-0005-0000-0000-00008A000000}"/>
    <cellStyle name="Normálna 2" xfId="6" xr:uid="{00000000-0005-0000-0000-00008B000000}"/>
    <cellStyle name="Normálna 2 2" xfId="230" xr:uid="{00000000-0005-0000-0000-00008C000000}"/>
    <cellStyle name="Normálna 3" xfId="47" xr:uid="{00000000-0005-0000-0000-00008D000000}"/>
    <cellStyle name="Normálna 3 2" xfId="181" xr:uid="{00000000-0005-0000-0000-00008E000000}"/>
    <cellStyle name="Normálna 3 3" xfId="116" xr:uid="{00000000-0005-0000-0000-00008F000000}"/>
    <cellStyle name="Normálna 4" xfId="49" xr:uid="{00000000-0005-0000-0000-000090000000}"/>
    <cellStyle name="Normálna 4 2" xfId="58" xr:uid="{00000000-0005-0000-0000-000091000000}"/>
    <cellStyle name="Normálna 4 2 2" xfId="191" xr:uid="{00000000-0005-0000-0000-000092000000}"/>
    <cellStyle name="Normálna 4 2 3" xfId="126" xr:uid="{00000000-0005-0000-0000-000093000000}"/>
    <cellStyle name="Normálna 4 3" xfId="183" xr:uid="{00000000-0005-0000-0000-000094000000}"/>
    <cellStyle name="Normálna 4 4" xfId="118" xr:uid="{00000000-0005-0000-0000-000095000000}"/>
    <cellStyle name="Normálna 5" xfId="50" xr:uid="{00000000-0005-0000-0000-000096000000}"/>
    <cellStyle name="Normálna 5 10" xfId="246" xr:uid="{00000000-0005-0000-0000-000097000000}"/>
    <cellStyle name="Normálna 5 11" xfId="247" xr:uid="{00000000-0005-0000-0000-000098000000}"/>
    <cellStyle name="Normálna 5 12" xfId="252" xr:uid="{00000000-0005-0000-0000-000099000000}"/>
    <cellStyle name="Normálna 5 13" xfId="255" xr:uid="{00000000-0005-0000-0000-00009A000000}"/>
    <cellStyle name="Normálna 5 14" xfId="260" xr:uid="{00000000-0005-0000-0000-00009B000000}"/>
    <cellStyle name="Normálna 5 15" xfId="262" xr:uid="{00000000-0005-0000-0000-00009C000000}"/>
    <cellStyle name="Normálna 5 2" xfId="54" xr:uid="{00000000-0005-0000-0000-00009D000000}"/>
    <cellStyle name="Normálna 5 2 2" xfId="96" xr:uid="{00000000-0005-0000-0000-00009E000000}"/>
    <cellStyle name="Normálna 5 2 2 2" xfId="187" xr:uid="{00000000-0005-0000-0000-00009F000000}"/>
    <cellStyle name="Normálna 5 2 3" xfId="122" xr:uid="{00000000-0005-0000-0000-0000A0000000}"/>
    <cellStyle name="Normálna 5 3" xfId="55" xr:uid="{00000000-0005-0000-0000-0000A1000000}"/>
    <cellStyle name="Normálna 5 3 2" xfId="188" xr:uid="{00000000-0005-0000-0000-0000A2000000}"/>
    <cellStyle name="Normálna 5 3 3" xfId="123" xr:uid="{00000000-0005-0000-0000-0000A3000000}"/>
    <cellStyle name="Normálna 5 4" xfId="62" xr:uid="{00000000-0005-0000-0000-0000A4000000}"/>
    <cellStyle name="Normálna 5 4 2" xfId="195" xr:uid="{00000000-0005-0000-0000-0000A5000000}"/>
    <cellStyle name="Normálna 5 4 3" xfId="130" xr:uid="{00000000-0005-0000-0000-0000A6000000}"/>
    <cellStyle name="Normálna 5 5" xfId="94" xr:uid="{00000000-0005-0000-0000-0000A7000000}"/>
    <cellStyle name="Normálna 5 5 2" xfId="227" xr:uid="{00000000-0005-0000-0000-0000A8000000}"/>
    <cellStyle name="Normálna 5 5 3" xfId="162" xr:uid="{00000000-0005-0000-0000-0000A9000000}"/>
    <cellStyle name="Normálna 5 6" xfId="184" xr:uid="{00000000-0005-0000-0000-0000AA000000}"/>
    <cellStyle name="Normálna 5 7" xfId="119" xr:uid="{00000000-0005-0000-0000-0000AB000000}"/>
    <cellStyle name="Normálna 5 8" xfId="235" xr:uid="{00000000-0005-0000-0000-0000AC000000}"/>
    <cellStyle name="Normálna 5 9" xfId="240" xr:uid="{00000000-0005-0000-0000-0000AD000000}"/>
    <cellStyle name="Normálna 6" xfId="53" xr:uid="{00000000-0005-0000-0000-0000AE000000}"/>
    <cellStyle name="Normálna 6 10" xfId="251" xr:uid="{00000000-0005-0000-0000-0000AF000000}"/>
    <cellStyle name="Normálna 6 2" xfId="61" xr:uid="{00000000-0005-0000-0000-0000B0000000}"/>
    <cellStyle name="Normálna 6 2 2" xfId="194" xr:uid="{00000000-0005-0000-0000-0000B1000000}"/>
    <cellStyle name="Normálna 6 2 3" xfId="129" xr:uid="{00000000-0005-0000-0000-0000B2000000}"/>
    <cellStyle name="Normálna 6 3" xfId="91" xr:uid="{00000000-0005-0000-0000-0000B3000000}"/>
    <cellStyle name="Normálna 6 3 2" xfId="224" xr:uid="{00000000-0005-0000-0000-0000B4000000}"/>
    <cellStyle name="Normálna 6 3 3" xfId="159" xr:uid="{00000000-0005-0000-0000-0000B5000000}"/>
    <cellStyle name="Normálna 6 4" xfId="97" xr:uid="{00000000-0005-0000-0000-0000B6000000}"/>
    <cellStyle name="Normálna 6 4 2" xfId="186" xr:uid="{00000000-0005-0000-0000-0000B7000000}"/>
    <cellStyle name="Normálna 6 5" xfId="121" xr:uid="{00000000-0005-0000-0000-0000B8000000}"/>
    <cellStyle name="Normálna 6 6" xfId="232" xr:uid="{00000000-0005-0000-0000-0000B9000000}"/>
    <cellStyle name="Normálna 6 7" xfId="237" xr:uid="{00000000-0005-0000-0000-0000BA000000}"/>
    <cellStyle name="Normálna 6 8" xfId="243" xr:uid="{00000000-0005-0000-0000-0000BB000000}"/>
    <cellStyle name="Normálna 6 9" xfId="248" xr:uid="{00000000-0005-0000-0000-0000BC000000}"/>
    <cellStyle name="Normálna 7" xfId="56" xr:uid="{00000000-0005-0000-0000-0000BD000000}"/>
    <cellStyle name="Normálna 7 2" xfId="189" xr:uid="{00000000-0005-0000-0000-0000BE000000}"/>
    <cellStyle name="Normálna 7 3" xfId="124" xr:uid="{00000000-0005-0000-0000-0000BF000000}"/>
    <cellStyle name="Normálna 8" xfId="59" xr:uid="{00000000-0005-0000-0000-0000C0000000}"/>
    <cellStyle name="Normálna 8 2" xfId="192" xr:uid="{00000000-0005-0000-0000-0000C1000000}"/>
    <cellStyle name="Normálna 8 3" xfId="127" xr:uid="{00000000-0005-0000-0000-0000C2000000}"/>
    <cellStyle name="Normálna 9" xfId="63" xr:uid="{00000000-0005-0000-0000-0000C3000000}"/>
    <cellStyle name="Normálna 9 2" xfId="92" xr:uid="{00000000-0005-0000-0000-0000C4000000}"/>
    <cellStyle name="Normálna 9 2 2" xfId="225" xr:uid="{00000000-0005-0000-0000-0000C5000000}"/>
    <cellStyle name="Normálna 9 2 3" xfId="160" xr:uid="{00000000-0005-0000-0000-0000C6000000}"/>
    <cellStyle name="Normálna 9 3" xfId="196" xr:uid="{00000000-0005-0000-0000-0000C7000000}"/>
    <cellStyle name="Normálna 9 4" xfId="131" xr:uid="{00000000-0005-0000-0000-0000C8000000}"/>
    <cellStyle name="Normálna 9 5" xfId="233" xr:uid="{00000000-0005-0000-0000-0000C9000000}"/>
    <cellStyle name="Normálna 9 6" xfId="238" xr:uid="{00000000-0005-0000-0000-0000CA000000}"/>
    <cellStyle name="Normálna 9 7" xfId="244" xr:uid="{00000000-0005-0000-0000-0000CB000000}"/>
    <cellStyle name="Normálne 10" xfId="253" xr:uid="{00000000-0005-0000-0000-0000CC000000}"/>
    <cellStyle name="Normálne 11" xfId="254" xr:uid="{00000000-0005-0000-0000-0000CD000000}"/>
    <cellStyle name="Normálne 12" xfId="256" xr:uid="{00000000-0005-0000-0000-0000CE000000}"/>
    <cellStyle name="Normálne 13" xfId="258" xr:uid="{00000000-0005-0000-0000-0000CF000000}"/>
    <cellStyle name="normálne 2" xfId="4" xr:uid="{00000000-0005-0000-0000-0000D0000000}"/>
    <cellStyle name="normálne 2 2" xfId="51" xr:uid="{00000000-0005-0000-0000-0000D1000000}"/>
    <cellStyle name="normálne 2 2 2" xfId="57" xr:uid="{00000000-0005-0000-0000-0000D2000000}"/>
    <cellStyle name="normálne 2 2 2 2" xfId="190" xr:uid="{00000000-0005-0000-0000-0000D3000000}"/>
    <cellStyle name="normálne 2 2 2 3" xfId="125" xr:uid="{00000000-0005-0000-0000-0000D4000000}"/>
    <cellStyle name="normálne 2 2 3" xfId="60" xr:uid="{00000000-0005-0000-0000-0000D5000000}"/>
    <cellStyle name="normálne 2 2 3 2" xfId="193" xr:uid="{00000000-0005-0000-0000-0000D6000000}"/>
    <cellStyle name="normálne 2 2 3 3" xfId="128" xr:uid="{00000000-0005-0000-0000-0000D7000000}"/>
    <cellStyle name="normálne 2 2 4" xfId="98" xr:uid="{00000000-0005-0000-0000-0000D8000000}"/>
    <cellStyle name="normálne 2 2 4 2" xfId="185" xr:uid="{00000000-0005-0000-0000-0000D9000000}"/>
    <cellStyle name="normálne 2 2 5" xfId="120" xr:uid="{00000000-0005-0000-0000-0000DA000000}"/>
    <cellStyle name="normálne 2 2 6" xfId="249" xr:uid="{00000000-0005-0000-0000-0000DB000000}"/>
    <cellStyle name="normálne 2 3" xfId="179" xr:uid="{00000000-0005-0000-0000-0000DC000000}"/>
    <cellStyle name="normálne 2 4" xfId="102" xr:uid="{00000000-0005-0000-0000-0000DD000000}"/>
    <cellStyle name="normálne 3" xfId="2" xr:uid="{00000000-0005-0000-0000-0000DE000000}"/>
    <cellStyle name="normálne 3 2" xfId="178" xr:uid="{00000000-0005-0000-0000-0000DF000000}"/>
    <cellStyle name="normálne 3 3" xfId="101" xr:uid="{00000000-0005-0000-0000-0000E0000000}"/>
    <cellStyle name="normálne 4" xfId="5" xr:uid="{00000000-0005-0000-0000-0000E1000000}"/>
    <cellStyle name="normálne 4 2" xfId="180" xr:uid="{00000000-0005-0000-0000-0000E2000000}"/>
    <cellStyle name="normálne 4 3" xfId="103" xr:uid="{00000000-0005-0000-0000-0000E3000000}"/>
    <cellStyle name="Normálne 5" xfId="95" xr:uid="{00000000-0005-0000-0000-0000E4000000}"/>
    <cellStyle name="Normálne 6" xfId="99" xr:uid="{00000000-0005-0000-0000-0000E5000000}"/>
    <cellStyle name="Normálne 7" xfId="231" xr:uid="{00000000-0005-0000-0000-0000E6000000}"/>
    <cellStyle name="Normálne 8" xfId="241" xr:uid="{00000000-0005-0000-0000-0000E7000000}"/>
    <cellStyle name="Normálne 9" xfId="250" xr:uid="{00000000-0005-0000-0000-0000E8000000}"/>
    <cellStyle name="normálne_2005_vypocet_a_data_V9b" xfId="3" xr:uid="{00000000-0005-0000-0000-0000E9000000}"/>
    <cellStyle name="normální_Návrh rozpisu rozpočtu na rok 2003" xfId="52" xr:uid="{00000000-0005-0000-0000-0000EA000000}"/>
    <cellStyle name="Percentá 2" xfId="236" xr:uid="{00000000-0005-0000-0000-0000EB000000}"/>
    <cellStyle name="Percentá 3" xfId="242" xr:uid="{00000000-0005-0000-0000-0000EC000000}"/>
    <cellStyle name="Poznámka 2" xfId="48" xr:uid="{00000000-0005-0000-0000-0000ED000000}"/>
    <cellStyle name="Poznámka 2 2" xfId="182" xr:uid="{00000000-0005-0000-0000-0000EE000000}"/>
    <cellStyle name="Poznámka 2 3" xfId="117" xr:uid="{00000000-0005-0000-0000-0000EF000000}"/>
    <cellStyle name="Poznámka 3" xfId="64" xr:uid="{00000000-0005-0000-0000-0000F0000000}"/>
    <cellStyle name="Poznámka 3 2" xfId="197" xr:uid="{00000000-0005-0000-0000-0000F1000000}"/>
    <cellStyle name="Poznámka 3 3" xfId="132" xr:uid="{00000000-0005-0000-0000-0000F2000000}"/>
    <cellStyle name="Poznámka 4" xfId="78" xr:uid="{00000000-0005-0000-0000-0000F3000000}"/>
    <cellStyle name="Poznámka 4 2" xfId="211" xr:uid="{00000000-0005-0000-0000-0000F4000000}"/>
    <cellStyle name="Poznámka 4 3" xfId="146" xr:uid="{00000000-0005-0000-0000-0000F5000000}"/>
    <cellStyle name="Poznámka 5" xfId="164" xr:uid="{00000000-0005-0000-0000-0000F6000000}"/>
    <cellStyle name="Prepojená bunka" xfId="18" builtinId="24" customBuiltin="1"/>
    <cellStyle name="Spolu" xfId="22" builtinId="25" customBuiltin="1"/>
    <cellStyle name="Text upozornenia" xfId="20" builtinId="11" customBuiltin="1"/>
    <cellStyle name="Titul 2" xfId="228" xr:uid="{00000000-0005-0000-0000-0000FB000000}"/>
    <cellStyle name="Vstup" xfId="15" builtinId="20" customBuiltin="1"/>
    <cellStyle name="Výpočet" xfId="17" builtinId="22" customBuiltin="1"/>
    <cellStyle name="Výstup" xfId="16" builtinId="21" customBuiltin="1"/>
    <cellStyle name="Vysvetľujúci text" xfId="21" builtinId="53" customBuiltin="1"/>
    <cellStyle name="Zlá" xfId="13" builtinId="27" customBuiltin="1"/>
    <cellStyle name="Zvýraznenie1" xfId="23" builtinId="29" customBuiltin="1"/>
    <cellStyle name="Zvýraznenie2" xfId="27" builtinId="33" customBuiltin="1"/>
    <cellStyle name="Zvýraznenie3" xfId="31" builtinId="37" customBuiltin="1"/>
    <cellStyle name="Zvýraznenie4" xfId="35" builtinId="41" customBuiltin="1"/>
    <cellStyle name="Zvýraznenie5" xfId="39" builtinId="45" customBuiltin="1"/>
    <cellStyle name="Zvýraznenie6" xfId="43" builtinId="49" customBuiltin="1"/>
  </cellStyles>
  <dxfs count="0"/>
  <tableStyles count="0" defaultTableStyle="TableStyleMedium9" defaultPivotStyle="PivotStyleLight16"/>
  <colors>
    <mruColors>
      <color rgb="FFEDF864"/>
      <color rgb="FFFFCCFF"/>
      <color rgb="FFFF99FF"/>
      <color rgb="FFE6F5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R85"/>
  <sheetViews>
    <sheetView tabSelected="1" topLeftCell="B1" zoomScale="86" zoomScaleNormal="86" workbookViewId="0">
      <pane ySplit="3" topLeftCell="A4" activePane="bottomLeft" state="frozen"/>
      <selection activeCell="L22" sqref="L22"/>
      <selection pane="bottomLeft" activeCell="C1" sqref="C1"/>
    </sheetView>
  </sheetViews>
  <sheetFormatPr defaultColWidth="9.109375" defaultRowHeight="13.2" x14ac:dyDescent="0.25"/>
  <cols>
    <col min="1" max="1" width="18.5546875" style="42" hidden="1" customWidth="1"/>
    <col min="2" max="2" width="4.44140625" style="42" customWidth="1"/>
    <col min="3" max="4" width="6.33203125" style="42" customWidth="1"/>
    <col min="5" max="5" width="3.88671875" style="42" customWidth="1"/>
    <col min="6" max="6" width="10" style="42" customWidth="1"/>
    <col min="7" max="7" width="10.88671875" style="42" customWidth="1"/>
    <col min="8" max="8" width="34.109375" style="42" customWidth="1"/>
    <col min="9" max="9" width="11.5546875" style="42" customWidth="1"/>
    <col min="10" max="10" width="16.6640625" style="42" customWidth="1"/>
    <col min="11" max="11" width="12.44140625" style="42" customWidth="1"/>
    <col min="12" max="12" width="10.44140625" style="42" hidden="1" customWidth="1"/>
    <col min="13" max="14" width="12.5546875" style="42" hidden="1" customWidth="1"/>
    <col min="15" max="15" width="15.109375" style="42" customWidth="1"/>
    <col min="16" max="16" width="22.5546875" style="42" customWidth="1"/>
    <col min="17" max="16384" width="9.109375" style="42"/>
  </cols>
  <sheetData>
    <row r="1" spans="1:18" ht="67.5" customHeight="1" x14ac:dyDescent="0.25"/>
    <row r="2" spans="1:18" s="43" customFormat="1" ht="51" customHeight="1" thickBot="1" x14ac:dyDescent="0.3">
      <c r="A2" s="2"/>
      <c r="B2" s="177" t="s">
        <v>131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8" s="16" customFormat="1" ht="96.75" customHeight="1" thickBot="1" x14ac:dyDescent="0.3">
      <c r="A3" s="7" t="s">
        <v>98</v>
      </c>
      <c r="B3" s="85" t="s">
        <v>119</v>
      </c>
      <c r="C3" s="86" t="s">
        <v>44</v>
      </c>
      <c r="D3" s="87" t="s">
        <v>97</v>
      </c>
      <c r="E3" s="88" t="s">
        <v>38</v>
      </c>
      <c r="F3" s="88" t="s">
        <v>39</v>
      </c>
      <c r="G3" s="88" t="s">
        <v>40</v>
      </c>
      <c r="H3" s="89" t="s">
        <v>41</v>
      </c>
      <c r="I3" s="88" t="s">
        <v>42</v>
      </c>
      <c r="J3" s="89" t="s">
        <v>43</v>
      </c>
      <c r="K3" s="90" t="s">
        <v>107</v>
      </c>
      <c r="L3" s="82" t="s">
        <v>122</v>
      </c>
      <c r="M3" s="83" t="s">
        <v>124</v>
      </c>
      <c r="N3" s="84" t="s">
        <v>127</v>
      </c>
      <c r="O3" s="44" t="s">
        <v>125</v>
      </c>
      <c r="P3" s="121" t="s">
        <v>130</v>
      </c>
    </row>
    <row r="4" spans="1:18" s="16" customFormat="1" ht="18" customHeight="1" thickBot="1" x14ac:dyDescent="0.3">
      <c r="A4" s="7"/>
      <c r="B4" s="26" t="s">
        <v>110</v>
      </c>
      <c r="C4" s="23" t="s">
        <v>109</v>
      </c>
      <c r="D4" s="24" t="s">
        <v>111</v>
      </c>
      <c r="E4" s="25" t="s">
        <v>112</v>
      </c>
      <c r="F4" s="25" t="s">
        <v>113</v>
      </c>
      <c r="G4" s="25" t="s">
        <v>114</v>
      </c>
      <c r="H4" s="25" t="s">
        <v>115</v>
      </c>
      <c r="I4" s="25" t="s">
        <v>116</v>
      </c>
      <c r="J4" s="25" t="s">
        <v>117</v>
      </c>
      <c r="K4" s="26" t="s">
        <v>120</v>
      </c>
      <c r="L4" s="27">
        <v>1</v>
      </c>
      <c r="M4" s="25">
        <v>2</v>
      </c>
      <c r="N4" s="45" t="s">
        <v>126</v>
      </c>
      <c r="O4" s="45">
        <v>1</v>
      </c>
      <c r="P4" s="26" t="s">
        <v>129</v>
      </c>
    </row>
    <row r="5" spans="1:18" ht="24.9" hidden="1" customHeight="1" x14ac:dyDescent="0.25">
      <c r="A5" s="6"/>
      <c r="B5" s="122">
        <v>1</v>
      </c>
      <c r="C5" s="123" t="s">
        <v>51</v>
      </c>
      <c r="D5" s="124" t="s">
        <v>47</v>
      </c>
      <c r="E5" s="125" t="s">
        <v>18</v>
      </c>
      <c r="F5" s="125" t="s">
        <v>48</v>
      </c>
      <c r="G5" s="126">
        <v>54130395</v>
      </c>
      <c r="H5" s="127" t="s">
        <v>99</v>
      </c>
      <c r="I5" s="125" t="s">
        <v>49</v>
      </c>
      <c r="J5" s="128" t="s">
        <v>21</v>
      </c>
      <c r="K5" s="129" t="s">
        <v>16</v>
      </c>
      <c r="L5" s="58">
        <v>12</v>
      </c>
      <c r="M5" s="59"/>
      <c r="N5" s="92">
        <v>12</v>
      </c>
      <c r="O5" s="130">
        <v>0</v>
      </c>
      <c r="P5" s="131">
        <f>O5*1*1047</f>
        <v>0</v>
      </c>
      <c r="R5" s="30"/>
    </row>
    <row r="6" spans="1:18" ht="30" customHeight="1" thickBot="1" x14ac:dyDescent="0.3">
      <c r="A6" s="6"/>
      <c r="B6" s="160">
        <v>1</v>
      </c>
      <c r="C6" s="157" t="s">
        <v>51</v>
      </c>
      <c r="D6" s="161" t="s">
        <v>47</v>
      </c>
      <c r="E6" s="157" t="s">
        <v>18</v>
      </c>
      <c r="F6" s="157" t="s">
        <v>48</v>
      </c>
      <c r="G6" s="157">
        <v>54130395</v>
      </c>
      <c r="H6" s="158" t="s">
        <v>99</v>
      </c>
      <c r="I6" s="157" t="s">
        <v>49</v>
      </c>
      <c r="J6" s="158" t="s">
        <v>20</v>
      </c>
      <c r="K6" s="159" t="s">
        <v>16</v>
      </c>
      <c r="L6" s="13">
        <v>12</v>
      </c>
      <c r="M6" s="28"/>
      <c r="N6" s="92">
        <v>12</v>
      </c>
      <c r="O6" s="162">
        <v>9</v>
      </c>
      <c r="P6" s="163">
        <f t="shared" ref="P6:P12" si="0">O6*1*1047</f>
        <v>9423</v>
      </c>
      <c r="R6" s="30"/>
    </row>
    <row r="7" spans="1:18" ht="24.9" hidden="1" customHeight="1" x14ac:dyDescent="0.25">
      <c r="A7" s="6"/>
      <c r="B7" s="37">
        <v>3</v>
      </c>
      <c r="C7" s="11" t="s">
        <v>51</v>
      </c>
      <c r="D7" s="9" t="s">
        <v>47</v>
      </c>
      <c r="E7" s="8" t="s">
        <v>18</v>
      </c>
      <c r="F7" s="8" t="s">
        <v>48</v>
      </c>
      <c r="G7" s="5">
        <v>54130395</v>
      </c>
      <c r="H7" s="31" t="s">
        <v>99</v>
      </c>
      <c r="I7" s="8" t="s">
        <v>49</v>
      </c>
      <c r="J7" s="145" t="s">
        <v>57</v>
      </c>
      <c r="K7" s="14" t="s">
        <v>16</v>
      </c>
      <c r="L7" s="61">
        <v>12</v>
      </c>
      <c r="M7" s="28"/>
      <c r="N7" s="92">
        <v>12</v>
      </c>
      <c r="O7" s="46">
        <v>0</v>
      </c>
      <c r="P7" s="118">
        <f t="shared" si="0"/>
        <v>0</v>
      </c>
      <c r="R7" s="30"/>
    </row>
    <row r="8" spans="1:18" ht="24.9" hidden="1" customHeight="1" x14ac:dyDescent="0.25">
      <c r="A8" s="6"/>
      <c r="B8" s="37">
        <v>4</v>
      </c>
      <c r="C8" s="10" t="s">
        <v>51</v>
      </c>
      <c r="D8" s="4" t="s">
        <v>47</v>
      </c>
      <c r="E8" s="1" t="s">
        <v>18</v>
      </c>
      <c r="F8" s="1" t="s">
        <v>48</v>
      </c>
      <c r="G8" s="3">
        <v>54130395</v>
      </c>
      <c r="H8" s="32" t="s">
        <v>99</v>
      </c>
      <c r="I8" s="1" t="s">
        <v>49</v>
      </c>
      <c r="J8" s="52" t="s">
        <v>50</v>
      </c>
      <c r="K8" s="14" t="s">
        <v>16</v>
      </c>
      <c r="L8" s="61">
        <v>12</v>
      </c>
      <c r="M8" s="28"/>
      <c r="N8" s="92">
        <v>12</v>
      </c>
      <c r="O8" s="46">
        <v>0</v>
      </c>
      <c r="P8" s="116">
        <f t="shared" si="0"/>
        <v>0</v>
      </c>
      <c r="R8" s="30"/>
    </row>
    <row r="9" spans="1:18" ht="24.9" hidden="1" customHeight="1" x14ac:dyDescent="0.25">
      <c r="A9" s="6"/>
      <c r="B9" s="38">
        <v>5</v>
      </c>
      <c r="C9" s="10" t="s">
        <v>51</v>
      </c>
      <c r="D9" s="4" t="s">
        <v>47</v>
      </c>
      <c r="E9" s="1" t="s">
        <v>18</v>
      </c>
      <c r="F9" s="1" t="s">
        <v>48</v>
      </c>
      <c r="G9" s="3">
        <v>54130395</v>
      </c>
      <c r="H9" s="32" t="s">
        <v>99</v>
      </c>
      <c r="I9" s="1" t="s">
        <v>49</v>
      </c>
      <c r="J9" s="52" t="s">
        <v>61</v>
      </c>
      <c r="K9" s="14" t="s">
        <v>16</v>
      </c>
      <c r="L9" s="61">
        <v>8</v>
      </c>
      <c r="M9" s="28"/>
      <c r="N9" s="92">
        <v>8</v>
      </c>
      <c r="O9" s="46">
        <v>0</v>
      </c>
      <c r="P9" s="116">
        <f t="shared" si="0"/>
        <v>0</v>
      </c>
      <c r="R9" s="30"/>
    </row>
    <row r="10" spans="1:18" ht="24.9" hidden="1" customHeight="1" x14ac:dyDescent="0.25">
      <c r="A10" s="6"/>
      <c r="B10" s="97">
        <v>6</v>
      </c>
      <c r="C10" s="17" t="s">
        <v>51</v>
      </c>
      <c r="D10" s="18" t="s">
        <v>47</v>
      </c>
      <c r="E10" s="19" t="s">
        <v>18</v>
      </c>
      <c r="F10" s="19" t="s">
        <v>48</v>
      </c>
      <c r="G10" s="20">
        <v>54130395</v>
      </c>
      <c r="H10" s="33" t="s">
        <v>99</v>
      </c>
      <c r="I10" s="19" t="s">
        <v>49</v>
      </c>
      <c r="J10" s="132" t="s">
        <v>46</v>
      </c>
      <c r="K10" s="133" t="s">
        <v>16</v>
      </c>
      <c r="L10" s="61">
        <v>8</v>
      </c>
      <c r="M10" s="28"/>
      <c r="N10" s="92">
        <v>8</v>
      </c>
      <c r="O10" s="96">
        <v>0</v>
      </c>
      <c r="P10" s="117">
        <f t="shared" si="0"/>
        <v>0</v>
      </c>
      <c r="R10" s="30"/>
    </row>
    <row r="11" spans="1:18" ht="30" customHeight="1" thickBot="1" x14ac:dyDescent="0.3">
      <c r="A11" s="6"/>
      <c r="B11" s="160">
        <v>2</v>
      </c>
      <c r="C11" s="157" t="s">
        <v>51</v>
      </c>
      <c r="D11" s="161" t="s">
        <v>47</v>
      </c>
      <c r="E11" s="157" t="s">
        <v>18</v>
      </c>
      <c r="F11" s="157" t="s">
        <v>48</v>
      </c>
      <c r="G11" s="157">
        <v>54130395</v>
      </c>
      <c r="H11" s="158" t="s">
        <v>99</v>
      </c>
      <c r="I11" s="157" t="s">
        <v>49</v>
      </c>
      <c r="J11" s="158" t="s">
        <v>67</v>
      </c>
      <c r="K11" s="159" t="s">
        <v>16</v>
      </c>
      <c r="L11" s="13">
        <v>8</v>
      </c>
      <c r="M11" s="28"/>
      <c r="N11" s="92">
        <v>8</v>
      </c>
      <c r="O11" s="162">
        <v>6</v>
      </c>
      <c r="P11" s="163">
        <f t="shared" si="0"/>
        <v>6282</v>
      </c>
      <c r="R11" s="30"/>
    </row>
    <row r="12" spans="1:18" ht="24.9" hidden="1" customHeight="1" thickBot="1" x14ac:dyDescent="0.3">
      <c r="A12" s="6"/>
      <c r="B12" s="39">
        <v>8</v>
      </c>
      <c r="C12" s="146" t="s">
        <v>51</v>
      </c>
      <c r="D12" s="147" t="s">
        <v>47</v>
      </c>
      <c r="E12" s="148" t="s">
        <v>18</v>
      </c>
      <c r="F12" s="148" t="s">
        <v>48</v>
      </c>
      <c r="G12" s="149">
        <v>54130395</v>
      </c>
      <c r="H12" s="150" t="s">
        <v>99</v>
      </c>
      <c r="I12" s="148" t="s">
        <v>49</v>
      </c>
      <c r="J12" s="151" t="s">
        <v>66</v>
      </c>
      <c r="K12" s="66" t="s">
        <v>16</v>
      </c>
      <c r="L12" s="62">
        <v>8</v>
      </c>
      <c r="M12" s="63"/>
      <c r="N12" s="93">
        <v>8</v>
      </c>
      <c r="O12" s="64">
        <v>0</v>
      </c>
      <c r="P12" s="144">
        <f t="shared" si="0"/>
        <v>0</v>
      </c>
      <c r="R12" s="30"/>
    </row>
    <row r="13" spans="1:18" s="100" customFormat="1" ht="24.9" hidden="1" customHeight="1" thickBot="1" x14ac:dyDescent="0.3">
      <c r="A13" s="98"/>
      <c r="B13" s="181" t="s">
        <v>48</v>
      </c>
      <c r="C13" s="182"/>
      <c r="D13" s="182"/>
      <c r="E13" s="182"/>
      <c r="F13" s="182"/>
      <c r="G13" s="182"/>
      <c r="H13" s="182"/>
      <c r="I13" s="182"/>
      <c r="J13" s="182"/>
      <c r="K13" s="183"/>
      <c r="L13" s="99">
        <f>SUM(L5:L12)</f>
        <v>80</v>
      </c>
      <c r="M13" s="99">
        <f t="shared" ref="M13:O13" si="1">SUM(M5:M12)</f>
        <v>0</v>
      </c>
      <c r="N13" s="99">
        <f t="shared" si="1"/>
        <v>80</v>
      </c>
      <c r="O13" s="112">
        <f t="shared" si="1"/>
        <v>15</v>
      </c>
      <c r="P13" s="134">
        <f>SUM(P5:P12)</f>
        <v>15705</v>
      </c>
      <c r="R13" s="101"/>
    </row>
    <row r="14" spans="1:18" ht="30" customHeight="1" thickBot="1" x14ac:dyDescent="0.3">
      <c r="A14" s="6"/>
      <c r="B14" s="160">
        <v>3</v>
      </c>
      <c r="C14" s="157" t="s">
        <v>51</v>
      </c>
      <c r="D14" s="161" t="s">
        <v>47</v>
      </c>
      <c r="E14" s="157" t="s">
        <v>18</v>
      </c>
      <c r="F14" s="157" t="s">
        <v>0</v>
      </c>
      <c r="G14" s="157">
        <v>54130531</v>
      </c>
      <c r="H14" s="158" t="s">
        <v>100</v>
      </c>
      <c r="I14" s="157" t="s">
        <v>70</v>
      </c>
      <c r="J14" s="158" t="s">
        <v>31</v>
      </c>
      <c r="K14" s="159" t="s">
        <v>16</v>
      </c>
      <c r="L14" s="69">
        <v>8</v>
      </c>
      <c r="M14" s="59"/>
      <c r="N14" s="91">
        <v>8</v>
      </c>
      <c r="O14" s="162">
        <v>8</v>
      </c>
      <c r="P14" s="163">
        <f>O14*1*1047</f>
        <v>8376</v>
      </c>
      <c r="R14" s="30"/>
    </row>
    <row r="15" spans="1:18" ht="24.9" hidden="1" customHeight="1" x14ac:dyDescent="0.25">
      <c r="A15" s="6"/>
      <c r="B15" s="37">
        <v>10</v>
      </c>
      <c r="C15" s="11" t="s">
        <v>51</v>
      </c>
      <c r="D15" s="9" t="s">
        <v>47</v>
      </c>
      <c r="E15" s="8" t="s">
        <v>18</v>
      </c>
      <c r="F15" s="8" t="s">
        <v>0</v>
      </c>
      <c r="G15" s="5">
        <v>54130531</v>
      </c>
      <c r="H15" s="31" t="s">
        <v>100</v>
      </c>
      <c r="I15" s="77" t="s">
        <v>70</v>
      </c>
      <c r="J15" s="34" t="s">
        <v>80</v>
      </c>
      <c r="K15" s="65" t="s">
        <v>16</v>
      </c>
      <c r="L15" s="13">
        <v>8</v>
      </c>
      <c r="M15" s="28"/>
      <c r="N15" s="92">
        <v>8</v>
      </c>
      <c r="O15" s="46">
        <v>0</v>
      </c>
      <c r="P15" s="118">
        <f t="shared" ref="P15:P20" si="2">O15*1*1047</f>
        <v>0</v>
      </c>
      <c r="R15" s="30"/>
    </row>
    <row r="16" spans="1:18" ht="24.9" hidden="1" customHeight="1" x14ac:dyDescent="0.25">
      <c r="A16" s="6"/>
      <c r="B16" s="38">
        <v>11</v>
      </c>
      <c r="C16" s="10" t="s">
        <v>51</v>
      </c>
      <c r="D16" s="4" t="s">
        <v>47</v>
      </c>
      <c r="E16" s="1" t="s">
        <v>18</v>
      </c>
      <c r="F16" s="1" t="s">
        <v>0</v>
      </c>
      <c r="G16" s="3">
        <v>54130531</v>
      </c>
      <c r="H16" s="32" t="s">
        <v>100</v>
      </c>
      <c r="I16" s="78" t="s">
        <v>70</v>
      </c>
      <c r="J16" s="35" t="s">
        <v>22</v>
      </c>
      <c r="K16" s="15" t="s">
        <v>16</v>
      </c>
      <c r="L16" s="13">
        <v>8</v>
      </c>
      <c r="M16" s="28"/>
      <c r="N16" s="92">
        <v>8</v>
      </c>
      <c r="O16" s="46">
        <v>0</v>
      </c>
      <c r="P16" s="116">
        <f t="shared" si="2"/>
        <v>0</v>
      </c>
      <c r="R16" s="30"/>
    </row>
    <row r="17" spans="1:18" ht="24.9" hidden="1" customHeight="1" x14ac:dyDescent="0.25">
      <c r="A17" s="6"/>
      <c r="B17" s="38">
        <v>12</v>
      </c>
      <c r="C17" s="10" t="s">
        <v>51</v>
      </c>
      <c r="D17" s="4" t="s">
        <v>47</v>
      </c>
      <c r="E17" s="1" t="s">
        <v>18</v>
      </c>
      <c r="F17" s="1" t="s">
        <v>0</v>
      </c>
      <c r="G17" s="3">
        <v>54130531</v>
      </c>
      <c r="H17" s="32" t="s">
        <v>100</v>
      </c>
      <c r="I17" s="78" t="s">
        <v>70</v>
      </c>
      <c r="J17" s="35" t="s">
        <v>33</v>
      </c>
      <c r="K17" s="15" t="s">
        <v>16</v>
      </c>
      <c r="L17" s="13">
        <v>8</v>
      </c>
      <c r="M17" s="28"/>
      <c r="N17" s="92">
        <v>8</v>
      </c>
      <c r="O17" s="46">
        <v>0</v>
      </c>
      <c r="P17" s="116">
        <f t="shared" si="2"/>
        <v>0</v>
      </c>
      <c r="R17" s="30"/>
    </row>
    <row r="18" spans="1:18" ht="24.9" hidden="1" customHeight="1" x14ac:dyDescent="0.25">
      <c r="A18" s="6"/>
      <c r="B18" s="94">
        <v>13</v>
      </c>
      <c r="C18" s="17" t="s">
        <v>51</v>
      </c>
      <c r="D18" s="18" t="s">
        <v>47</v>
      </c>
      <c r="E18" s="19" t="s">
        <v>18</v>
      </c>
      <c r="F18" s="19" t="s">
        <v>0</v>
      </c>
      <c r="G18" s="20">
        <v>54130531</v>
      </c>
      <c r="H18" s="33" t="s">
        <v>100</v>
      </c>
      <c r="I18" s="79" t="s">
        <v>70</v>
      </c>
      <c r="J18" s="36" t="s">
        <v>71</v>
      </c>
      <c r="K18" s="21" t="s">
        <v>16</v>
      </c>
      <c r="L18" s="13">
        <v>8</v>
      </c>
      <c r="M18" s="28"/>
      <c r="N18" s="92">
        <v>8</v>
      </c>
      <c r="O18" s="96">
        <v>0</v>
      </c>
      <c r="P18" s="117">
        <f t="shared" si="2"/>
        <v>0</v>
      </c>
      <c r="R18" s="30"/>
    </row>
    <row r="19" spans="1:18" ht="30" customHeight="1" thickBot="1" x14ac:dyDescent="0.3">
      <c r="A19" s="6"/>
      <c r="B19" s="160">
        <v>4</v>
      </c>
      <c r="C19" s="157" t="s">
        <v>51</v>
      </c>
      <c r="D19" s="161" t="s">
        <v>47</v>
      </c>
      <c r="E19" s="157" t="s">
        <v>18</v>
      </c>
      <c r="F19" s="157" t="s">
        <v>0</v>
      </c>
      <c r="G19" s="157">
        <v>54130531</v>
      </c>
      <c r="H19" s="158" t="s">
        <v>100</v>
      </c>
      <c r="I19" s="157" t="s">
        <v>70</v>
      </c>
      <c r="J19" s="158" t="s">
        <v>62</v>
      </c>
      <c r="K19" s="159" t="s">
        <v>16</v>
      </c>
      <c r="L19" s="13">
        <v>8</v>
      </c>
      <c r="M19" s="28"/>
      <c r="N19" s="92">
        <v>8</v>
      </c>
      <c r="O19" s="162">
        <v>6</v>
      </c>
      <c r="P19" s="163">
        <f t="shared" si="2"/>
        <v>6282</v>
      </c>
      <c r="R19" s="30"/>
    </row>
    <row r="20" spans="1:18" ht="24.9" hidden="1" customHeight="1" thickBot="1" x14ac:dyDescent="0.3">
      <c r="A20" s="6"/>
      <c r="B20" s="39">
        <v>15</v>
      </c>
      <c r="C20" s="146" t="s">
        <v>51</v>
      </c>
      <c r="D20" s="147" t="s">
        <v>47</v>
      </c>
      <c r="E20" s="148" t="s">
        <v>18</v>
      </c>
      <c r="F20" s="148" t="s">
        <v>0</v>
      </c>
      <c r="G20" s="149">
        <v>54130531</v>
      </c>
      <c r="H20" s="150" t="s">
        <v>100</v>
      </c>
      <c r="I20" s="152" t="s">
        <v>70</v>
      </c>
      <c r="J20" s="153" t="s">
        <v>32</v>
      </c>
      <c r="K20" s="154" t="s">
        <v>16</v>
      </c>
      <c r="L20" s="22">
        <v>12</v>
      </c>
      <c r="M20" s="29"/>
      <c r="N20" s="95">
        <v>12</v>
      </c>
      <c r="O20" s="96">
        <v>0</v>
      </c>
      <c r="P20" s="144">
        <f t="shared" si="2"/>
        <v>0</v>
      </c>
      <c r="R20" s="30"/>
    </row>
    <row r="21" spans="1:18" s="100" customFormat="1" ht="24.9" hidden="1" customHeight="1" thickBot="1" x14ac:dyDescent="0.3">
      <c r="A21" s="98"/>
      <c r="B21" s="181" t="s">
        <v>0</v>
      </c>
      <c r="C21" s="182"/>
      <c r="D21" s="182"/>
      <c r="E21" s="182"/>
      <c r="F21" s="182"/>
      <c r="G21" s="182"/>
      <c r="H21" s="182"/>
      <c r="I21" s="182"/>
      <c r="J21" s="182"/>
      <c r="K21" s="183"/>
      <c r="L21" s="111">
        <f>L14+L15+L16+L17+L18+L19+L20</f>
        <v>60</v>
      </c>
      <c r="M21" s="109">
        <f t="shared" ref="M21:O21" si="3">M14+M15+M16+M17+M18+M19+M20</f>
        <v>0</v>
      </c>
      <c r="N21" s="109">
        <f t="shared" si="3"/>
        <v>60</v>
      </c>
      <c r="O21" s="135">
        <f t="shared" si="3"/>
        <v>14</v>
      </c>
      <c r="P21" s="134">
        <f>SUM(P14:P20)</f>
        <v>14658</v>
      </c>
      <c r="R21" s="101"/>
    </row>
    <row r="22" spans="1:18" ht="30" customHeight="1" thickBot="1" x14ac:dyDescent="0.3">
      <c r="A22" s="6"/>
      <c r="B22" s="160">
        <v>5</v>
      </c>
      <c r="C22" s="157" t="s">
        <v>51</v>
      </c>
      <c r="D22" s="161" t="s">
        <v>47</v>
      </c>
      <c r="E22" s="157" t="s">
        <v>18</v>
      </c>
      <c r="F22" s="157" t="s">
        <v>1</v>
      </c>
      <c r="G22" s="157">
        <v>54130450</v>
      </c>
      <c r="H22" s="158" t="s">
        <v>101</v>
      </c>
      <c r="I22" s="157" t="s">
        <v>58</v>
      </c>
      <c r="J22" s="158" t="s">
        <v>60</v>
      </c>
      <c r="K22" s="159" t="s">
        <v>16</v>
      </c>
      <c r="L22" s="69">
        <v>8</v>
      </c>
      <c r="M22" s="59">
        <v>-1</v>
      </c>
      <c r="N22" s="91">
        <v>7</v>
      </c>
      <c r="O22" s="162">
        <v>6</v>
      </c>
      <c r="P22" s="163">
        <f>O22*1*1047</f>
        <v>6282</v>
      </c>
      <c r="R22" s="30"/>
    </row>
    <row r="23" spans="1:18" ht="24.9" hidden="1" customHeight="1" x14ac:dyDescent="0.25">
      <c r="A23" s="6"/>
      <c r="B23" s="37">
        <v>17</v>
      </c>
      <c r="C23" s="11" t="s">
        <v>51</v>
      </c>
      <c r="D23" s="9" t="s">
        <v>47</v>
      </c>
      <c r="E23" s="8" t="s">
        <v>18</v>
      </c>
      <c r="F23" s="8" t="s">
        <v>1</v>
      </c>
      <c r="G23" s="5">
        <v>54130450</v>
      </c>
      <c r="H23" s="31" t="s">
        <v>101</v>
      </c>
      <c r="I23" s="8" t="s">
        <v>58</v>
      </c>
      <c r="J23" s="34" t="s">
        <v>5</v>
      </c>
      <c r="K23" s="65" t="s">
        <v>16</v>
      </c>
      <c r="L23" s="13">
        <v>4</v>
      </c>
      <c r="M23" s="28">
        <v>0</v>
      </c>
      <c r="N23" s="92">
        <v>4</v>
      </c>
      <c r="O23" s="46">
        <v>0</v>
      </c>
      <c r="P23" s="118">
        <f t="shared" ref="P23:P30" si="4">O23*1*1047</f>
        <v>0</v>
      </c>
      <c r="R23" s="30"/>
    </row>
    <row r="24" spans="1:18" ht="24.9" hidden="1" customHeight="1" x14ac:dyDescent="0.25">
      <c r="A24" s="6"/>
      <c r="B24" s="38">
        <v>18</v>
      </c>
      <c r="C24" s="10" t="s">
        <v>51</v>
      </c>
      <c r="D24" s="4" t="s">
        <v>47</v>
      </c>
      <c r="E24" s="1" t="s">
        <v>18</v>
      </c>
      <c r="F24" s="1" t="s">
        <v>1</v>
      </c>
      <c r="G24" s="3">
        <v>54130450</v>
      </c>
      <c r="H24" s="32" t="s">
        <v>101</v>
      </c>
      <c r="I24" s="1" t="s">
        <v>58</v>
      </c>
      <c r="J24" s="35" t="s">
        <v>74</v>
      </c>
      <c r="K24" s="15" t="s">
        <v>16</v>
      </c>
      <c r="L24" s="13">
        <v>8</v>
      </c>
      <c r="M24" s="28">
        <v>0</v>
      </c>
      <c r="N24" s="92">
        <v>8</v>
      </c>
      <c r="O24" s="46">
        <v>0</v>
      </c>
      <c r="P24" s="116">
        <f t="shared" si="4"/>
        <v>0</v>
      </c>
      <c r="R24" s="30"/>
    </row>
    <row r="25" spans="1:18" ht="24.9" hidden="1" customHeight="1" x14ac:dyDescent="0.25">
      <c r="A25" s="6"/>
      <c r="B25" s="94">
        <v>19</v>
      </c>
      <c r="C25" s="17" t="s">
        <v>51</v>
      </c>
      <c r="D25" s="18" t="s">
        <v>47</v>
      </c>
      <c r="E25" s="19" t="s">
        <v>18</v>
      </c>
      <c r="F25" s="19" t="s">
        <v>1</v>
      </c>
      <c r="G25" s="20">
        <v>54130450</v>
      </c>
      <c r="H25" s="33" t="s">
        <v>101</v>
      </c>
      <c r="I25" s="19" t="s">
        <v>58</v>
      </c>
      <c r="J25" s="36" t="s">
        <v>6</v>
      </c>
      <c r="K25" s="21" t="s">
        <v>16</v>
      </c>
      <c r="L25" s="13">
        <v>4</v>
      </c>
      <c r="M25" s="28">
        <v>1</v>
      </c>
      <c r="N25" s="92">
        <v>5</v>
      </c>
      <c r="O25" s="96">
        <v>0</v>
      </c>
      <c r="P25" s="117">
        <f t="shared" si="4"/>
        <v>0</v>
      </c>
      <c r="R25" s="30"/>
    </row>
    <row r="26" spans="1:18" ht="30" customHeight="1" thickBot="1" x14ac:dyDescent="0.3">
      <c r="A26" s="6"/>
      <c r="B26" s="160">
        <v>6</v>
      </c>
      <c r="C26" s="157" t="s">
        <v>51</v>
      </c>
      <c r="D26" s="161" t="s">
        <v>47</v>
      </c>
      <c r="E26" s="157" t="s">
        <v>18</v>
      </c>
      <c r="F26" s="157" t="s">
        <v>1</v>
      </c>
      <c r="G26" s="157">
        <v>54130450</v>
      </c>
      <c r="H26" s="158" t="s">
        <v>101</v>
      </c>
      <c r="I26" s="157" t="s">
        <v>58</v>
      </c>
      <c r="J26" s="158" t="s">
        <v>23</v>
      </c>
      <c r="K26" s="159" t="s">
        <v>16</v>
      </c>
      <c r="L26" s="13">
        <v>8</v>
      </c>
      <c r="M26" s="28">
        <v>0</v>
      </c>
      <c r="N26" s="92">
        <v>8</v>
      </c>
      <c r="O26" s="162">
        <v>8</v>
      </c>
      <c r="P26" s="163">
        <f t="shared" si="4"/>
        <v>8376</v>
      </c>
      <c r="R26" s="30"/>
    </row>
    <row r="27" spans="1:18" ht="24.9" hidden="1" customHeight="1" x14ac:dyDescent="0.25">
      <c r="A27" s="6"/>
      <c r="B27" s="37">
        <v>21</v>
      </c>
      <c r="C27" s="11" t="s">
        <v>51</v>
      </c>
      <c r="D27" s="9" t="s">
        <v>47</v>
      </c>
      <c r="E27" s="8" t="s">
        <v>18</v>
      </c>
      <c r="F27" s="8" t="s">
        <v>1</v>
      </c>
      <c r="G27" s="5">
        <v>54130450</v>
      </c>
      <c r="H27" s="31" t="s">
        <v>101</v>
      </c>
      <c r="I27" s="8" t="s">
        <v>58</v>
      </c>
      <c r="J27" s="34" t="s">
        <v>54</v>
      </c>
      <c r="K27" s="65" t="s">
        <v>16</v>
      </c>
      <c r="L27" s="13">
        <v>8</v>
      </c>
      <c r="M27" s="28">
        <v>0</v>
      </c>
      <c r="N27" s="92">
        <v>8</v>
      </c>
      <c r="O27" s="46">
        <v>0</v>
      </c>
      <c r="P27" s="118">
        <f t="shared" si="4"/>
        <v>0</v>
      </c>
      <c r="R27" s="30"/>
    </row>
    <row r="28" spans="1:18" ht="24.9" hidden="1" customHeight="1" x14ac:dyDescent="0.25">
      <c r="A28" s="6"/>
      <c r="B28" s="37">
        <v>22</v>
      </c>
      <c r="C28" s="10" t="s">
        <v>51</v>
      </c>
      <c r="D28" s="4" t="s">
        <v>47</v>
      </c>
      <c r="E28" s="1" t="s">
        <v>18</v>
      </c>
      <c r="F28" s="1" t="s">
        <v>1</v>
      </c>
      <c r="G28" s="3">
        <v>54130450</v>
      </c>
      <c r="H28" s="32" t="s">
        <v>101</v>
      </c>
      <c r="I28" s="1" t="s">
        <v>58</v>
      </c>
      <c r="J28" s="35" t="s">
        <v>59</v>
      </c>
      <c r="K28" s="15" t="s">
        <v>16</v>
      </c>
      <c r="L28" s="13">
        <v>12</v>
      </c>
      <c r="M28" s="28">
        <v>0</v>
      </c>
      <c r="N28" s="92">
        <v>12</v>
      </c>
      <c r="O28" s="46">
        <v>0</v>
      </c>
      <c r="P28" s="116">
        <f t="shared" si="4"/>
        <v>0</v>
      </c>
      <c r="R28" s="30"/>
    </row>
    <row r="29" spans="1:18" ht="24.9" hidden="1" customHeight="1" x14ac:dyDescent="0.25">
      <c r="A29" s="6"/>
      <c r="B29" s="97">
        <v>23</v>
      </c>
      <c r="C29" s="17" t="s">
        <v>51</v>
      </c>
      <c r="D29" s="18" t="s">
        <v>47</v>
      </c>
      <c r="E29" s="19" t="s">
        <v>18</v>
      </c>
      <c r="F29" s="19" t="s">
        <v>1</v>
      </c>
      <c r="G29" s="20">
        <v>54130450</v>
      </c>
      <c r="H29" s="33" t="s">
        <v>101</v>
      </c>
      <c r="I29" s="19" t="s">
        <v>58</v>
      </c>
      <c r="J29" s="36" t="s">
        <v>7</v>
      </c>
      <c r="K29" s="21" t="s">
        <v>16</v>
      </c>
      <c r="L29" s="13">
        <v>4</v>
      </c>
      <c r="M29" s="28">
        <v>0</v>
      </c>
      <c r="N29" s="92">
        <v>4</v>
      </c>
      <c r="O29" s="96">
        <v>0</v>
      </c>
      <c r="P29" s="117">
        <f t="shared" si="4"/>
        <v>0</v>
      </c>
      <c r="R29" s="30"/>
    </row>
    <row r="30" spans="1:18" ht="30" customHeight="1" thickBot="1" x14ac:dyDescent="0.3">
      <c r="A30" s="6"/>
      <c r="B30" s="160">
        <v>7</v>
      </c>
      <c r="C30" s="157" t="s">
        <v>51</v>
      </c>
      <c r="D30" s="161" t="s">
        <v>47</v>
      </c>
      <c r="E30" s="157" t="s">
        <v>18</v>
      </c>
      <c r="F30" s="157" t="s">
        <v>1</v>
      </c>
      <c r="G30" s="157">
        <v>54130450</v>
      </c>
      <c r="H30" s="158" t="s">
        <v>101</v>
      </c>
      <c r="I30" s="157" t="s">
        <v>58</v>
      </c>
      <c r="J30" s="158" t="s">
        <v>34</v>
      </c>
      <c r="K30" s="159" t="s">
        <v>16</v>
      </c>
      <c r="L30" s="22">
        <v>8</v>
      </c>
      <c r="M30" s="29">
        <v>0</v>
      </c>
      <c r="N30" s="95">
        <v>8</v>
      </c>
      <c r="O30" s="162">
        <v>4</v>
      </c>
      <c r="P30" s="163">
        <f t="shared" si="4"/>
        <v>4188</v>
      </c>
      <c r="R30" s="30"/>
    </row>
    <row r="31" spans="1:18" s="100" customFormat="1" ht="24.9" hidden="1" customHeight="1" thickBot="1" x14ac:dyDescent="0.3">
      <c r="A31" s="98"/>
      <c r="B31" s="184" t="s">
        <v>1</v>
      </c>
      <c r="C31" s="185"/>
      <c r="D31" s="185"/>
      <c r="E31" s="185"/>
      <c r="F31" s="185"/>
      <c r="G31" s="185"/>
      <c r="H31" s="185"/>
      <c r="I31" s="185"/>
      <c r="J31" s="185"/>
      <c r="K31" s="186"/>
      <c r="L31" s="111">
        <f>SUM(L22:L30)</f>
        <v>64</v>
      </c>
      <c r="M31" s="109">
        <f t="shared" ref="M31:O31" si="5">SUM(M22:M30)</f>
        <v>0</v>
      </c>
      <c r="N31" s="109">
        <f t="shared" si="5"/>
        <v>64</v>
      </c>
      <c r="O31" s="155">
        <f t="shared" si="5"/>
        <v>18</v>
      </c>
      <c r="P31" s="156">
        <f>SUM(P22:P30)</f>
        <v>18846</v>
      </c>
      <c r="R31" s="101"/>
    </row>
    <row r="32" spans="1:18" ht="24.9" hidden="1" customHeight="1" x14ac:dyDescent="0.25">
      <c r="A32" s="6"/>
      <c r="B32" s="40">
        <v>25</v>
      </c>
      <c r="C32" s="47" t="s">
        <v>51</v>
      </c>
      <c r="D32" s="48" t="s">
        <v>47</v>
      </c>
      <c r="E32" s="49" t="s">
        <v>18</v>
      </c>
      <c r="F32" s="49" t="s">
        <v>9</v>
      </c>
      <c r="G32" s="50">
        <v>54130590</v>
      </c>
      <c r="H32" s="51" t="s">
        <v>102</v>
      </c>
      <c r="I32" s="80" t="s">
        <v>81</v>
      </c>
      <c r="J32" s="67" t="s">
        <v>123</v>
      </c>
      <c r="K32" s="73" t="s">
        <v>121</v>
      </c>
      <c r="L32" s="74">
        <v>8</v>
      </c>
      <c r="M32" s="75">
        <v>0</v>
      </c>
      <c r="N32" s="91">
        <v>8</v>
      </c>
      <c r="O32" s="76">
        <v>0</v>
      </c>
      <c r="P32" s="118">
        <f>O32*1*1047</f>
        <v>0</v>
      </c>
      <c r="R32" s="30"/>
    </row>
    <row r="33" spans="1:18" ht="24.9" hidden="1" customHeight="1" x14ac:dyDescent="0.25">
      <c r="A33" s="6"/>
      <c r="B33" s="38">
        <v>26</v>
      </c>
      <c r="C33" s="10" t="s">
        <v>51</v>
      </c>
      <c r="D33" s="4" t="s">
        <v>47</v>
      </c>
      <c r="E33" s="1" t="s">
        <v>18</v>
      </c>
      <c r="F33" s="1" t="s">
        <v>9</v>
      </c>
      <c r="G33" s="3">
        <v>54130590</v>
      </c>
      <c r="H33" s="32" t="s">
        <v>102</v>
      </c>
      <c r="I33" s="78" t="s">
        <v>81</v>
      </c>
      <c r="J33" s="35" t="s">
        <v>84</v>
      </c>
      <c r="K33" s="15" t="s">
        <v>16</v>
      </c>
      <c r="L33" s="13">
        <v>12</v>
      </c>
      <c r="M33" s="28">
        <v>0</v>
      </c>
      <c r="N33" s="92">
        <v>12</v>
      </c>
      <c r="O33" s="46">
        <v>0</v>
      </c>
      <c r="P33" s="116">
        <f t="shared" ref="P33:P38" si="6">O33*1*1047</f>
        <v>0</v>
      </c>
      <c r="R33" s="30"/>
    </row>
    <row r="34" spans="1:18" ht="24.9" hidden="1" customHeight="1" x14ac:dyDescent="0.25">
      <c r="A34" s="6"/>
      <c r="B34" s="38">
        <v>27</v>
      </c>
      <c r="C34" s="10" t="s">
        <v>51</v>
      </c>
      <c r="D34" s="4" t="s">
        <v>47</v>
      </c>
      <c r="E34" s="1" t="s">
        <v>18</v>
      </c>
      <c r="F34" s="1" t="s">
        <v>9</v>
      </c>
      <c r="G34" s="3">
        <v>54130590</v>
      </c>
      <c r="H34" s="32" t="s">
        <v>102</v>
      </c>
      <c r="I34" s="78" t="s">
        <v>81</v>
      </c>
      <c r="J34" s="35" t="s">
        <v>85</v>
      </c>
      <c r="K34" s="15" t="s">
        <v>16</v>
      </c>
      <c r="L34" s="13">
        <v>8</v>
      </c>
      <c r="M34" s="28">
        <v>2</v>
      </c>
      <c r="N34" s="92">
        <v>10</v>
      </c>
      <c r="O34" s="46">
        <v>0</v>
      </c>
      <c r="P34" s="116">
        <f t="shared" si="6"/>
        <v>0</v>
      </c>
      <c r="R34" s="30"/>
    </row>
    <row r="35" spans="1:18" ht="24.9" hidden="1" customHeight="1" x14ac:dyDescent="0.25">
      <c r="A35" s="6"/>
      <c r="B35" s="37">
        <v>28</v>
      </c>
      <c r="C35" s="10" t="s">
        <v>51</v>
      </c>
      <c r="D35" s="4" t="s">
        <v>47</v>
      </c>
      <c r="E35" s="1" t="s">
        <v>18</v>
      </c>
      <c r="F35" s="1" t="s">
        <v>9</v>
      </c>
      <c r="G35" s="3">
        <v>54130590</v>
      </c>
      <c r="H35" s="32" t="s">
        <v>102</v>
      </c>
      <c r="I35" s="78" t="s">
        <v>81</v>
      </c>
      <c r="J35" s="35" t="s">
        <v>83</v>
      </c>
      <c r="K35" s="15" t="s">
        <v>16</v>
      </c>
      <c r="L35" s="13">
        <v>16</v>
      </c>
      <c r="M35" s="28">
        <v>-2</v>
      </c>
      <c r="N35" s="92">
        <v>14</v>
      </c>
      <c r="O35" s="46">
        <v>0</v>
      </c>
      <c r="P35" s="116">
        <f t="shared" si="6"/>
        <v>0</v>
      </c>
      <c r="R35" s="30"/>
    </row>
    <row r="36" spans="1:18" ht="24.9" hidden="1" customHeight="1" x14ac:dyDescent="0.25">
      <c r="A36" s="6"/>
      <c r="B36" s="38">
        <v>29</v>
      </c>
      <c r="C36" s="10" t="s">
        <v>51</v>
      </c>
      <c r="D36" s="4" t="s">
        <v>47</v>
      </c>
      <c r="E36" s="1" t="s">
        <v>18</v>
      </c>
      <c r="F36" s="1" t="s">
        <v>9</v>
      </c>
      <c r="G36" s="3">
        <v>54130590</v>
      </c>
      <c r="H36" s="32" t="s">
        <v>102</v>
      </c>
      <c r="I36" s="78" t="s">
        <v>81</v>
      </c>
      <c r="J36" s="35" t="s">
        <v>78</v>
      </c>
      <c r="K36" s="15" t="s">
        <v>16</v>
      </c>
      <c r="L36" s="13">
        <v>8</v>
      </c>
      <c r="M36" s="28">
        <v>0</v>
      </c>
      <c r="N36" s="92">
        <v>8</v>
      </c>
      <c r="O36" s="46">
        <v>0</v>
      </c>
      <c r="P36" s="116">
        <f t="shared" si="6"/>
        <v>0</v>
      </c>
      <c r="R36" s="30"/>
    </row>
    <row r="37" spans="1:18" ht="24.9" hidden="1" customHeight="1" x14ac:dyDescent="0.25">
      <c r="A37" s="6"/>
      <c r="B37" s="38">
        <v>30</v>
      </c>
      <c r="C37" s="10" t="s">
        <v>51</v>
      </c>
      <c r="D37" s="4" t="s">
        <v>47</v>
      </c>
      <c r="E37" s="1" t="s">
        <v>18</v>
      </c>
      <c r="F37" s="1" t="s">
        <v>9</v>
      </c>
      <c r="G37" s="3">
        <v>54130590</v>
      </c>
      <c r="H37" s="32" t="s">
        <v>102</v>
      </c>
      <c r="I37" s="78" t="s">
        <v>81</v>
      </c>
      <c r="J37" s="35" t="s">
        <v>82</v>
      </c>
      <c r="K37" s="15" t="s">
        <v>16</v>
      </c>
      <c r="L37" s="13">
        <v>8</v>
      </c>
      <c r="M37" s="28">
        <v>0</v>
      </c>
      <c r="N37" s="92">
        <v>8</v>
      </c>
      <c r="O37" s="46">
        <v>0</v>
      </c>
      <c r="P37" s="116">
        <f t="shared" si="6"/>
        <v>0</v>
      </c>
      <c r="R37" s="30"/>
    </row>
    <row r="38" spans="1:18" ht="24.9" hidden="1" customHeight="1" thickBot="1" x14ac:dyDescent="0.3">
      <c r="A38" s="6"/>
      <c r="B38" s="39">
        <v>31</v>
      </c>
      <c r="C38" s="53" t="s">
        <v>51</v>
      </c>
      <c r="D38" s="54" t="s">
        <v>47</v>
      </c>
      <c r="E38" s="55" t="s">
        <v>18</v>
      </c>
      <c r="F38" s="55" t="s">
        <v>9</v>
      </c>
      <c r="G38" s="56">
        <v>54130590</v>
      </c>
      <c r="H38" s="57" t="s">
        <v>102</v>
      </c>
      <c r="I38" s="81" t="s">
        <v>81</v>
      </c>
      <c r="J38" s="70" t="s">
        <v>86</v>
      </c>
      <c r="K38" s="71" t="s">
        <v>16</v>
      </c>
      <c r="L38" s="72">
        <v>8</v>
      </c>
      <c r="M38" s="29">
        <v>0</v>
      </c>
      <c r="N38" s="95">
        <v>8</v>
      </c>
      <c r="O38" s="96">
        <v>0</v>
      </c>
      <c r="P38" s="117">
        <f t="shared" si="6"/>
        <v>0</v>
      </c>
      <c r="R38" s="30"/>
    </row>
    <row r="39" spans="1:18" s="100" customFormat="1" ht="24.9" hidden="1" customHeight="1" thickBot="1" x14ac:dyDescent="0.3">
      <c r="A39" s="98"/>
      <c r="B39" s="174" t="s">
        <v>9</v>
      </c>
      <c r="C39" s="175"/>
      <c r="D39" s="175"/>
      <c r="E39" s="175"/>
      <c r="F39" s="175"/>
      <c r="G39" s="175"/>
      <c r="H39" s="175"/>
      <c r="I39" s="175"/>
      <c r="J39" s="176"/>
      <c r="K39" s="102"/>
      <c r="L39" s="112">
        <f>SUM(L32:L38)</f>
        <v>68</v>
      </c>
      <c r="M39" s="111">
        <f t="shared" ref="M39:O39" si="7">SUM(M32:M38)</f>
        <v>0</v>
      </c>
      <c r="N39" s="109">
        <f t="shared" si="7"/>
        <v>68</v>
      </c>
      <c r="O39" s="113">
        <f t="shared" si="7"/>
        <v>0</v>
      </c>
      <c r="P39" s="119">
        <f>SUM(P32:P38)</f>
        <v>0</v>
      </c>
      <c r="R39" s="101"/>
    </row>
    <row r="40" spans="1:18" ht="24.9" hidden="1" customHeight="1" x14ac:dyDescent="0.25">
      <c r="A40" s="6"/>
      <c r="B40" s="40">
        <v>32</v>
      </c>
      <c r="C40" s="47" t="s">
        <v>51</v>
      </c>
      <c r="D40" s="48" t="s">
        <v>47</v>
      </c>
      <c r="E40" s="49" t="s">
        <v>18</v>
      </c>
      <c r="F40" s="49" t="s">
        <v>8</v>
      </c>
      <c r="G40" s="50">
        <v>54132975</v>
      </c>
      <c r="H40" s="51" t="s">
        <v>103</v>
      </c>
      <c r="I40" s="49" t="s">
        <v>24</v>
      </c>
      <c r="J40" s="67" t="s">
        <v>76</v>
      </c>
      <c r="K40" s="68" t="s">
        <v>16</v>
      </c>
      <c r="L40" s="69">
        <v>8</v>
      </c>
      <c r="M40" s="59">
        <v>-1</v>
      </c>
      <c r="N40" s="91">
        <f t="shared" ref="N40:N49" si="8">L40+M40</f>
        <v>7</v>
      </c>
      <c r="O40" s="60">
        <v>0</v>
      </c>
      <c r="P40" s="118">
        <f>O40*1*1047</f>
        <v>0</v>
      </c>
      <c r="R40" s="30"/>
    </row>
    <row r="41" spans="1:18" ht="24.9" hidden="1" customHeight="1" x14ac:dyDescent="0.25">
      <c r="A41" s="6"/>
      <c r="B41" s="38">
        <v>33</v>
      </c>
      <c r="C41" s="10" t="s">
        <v>51</v>
      </c>
      <c r="D41" s="4" t="s">
        <v>47</v>
      </c>
      <c r="E41" s="1" t="s">
        <v>18</v>
      </c>
      <c r="F41" s="1" t="s">
        <v>8</v>
      </c>
      <c r="G41" s="3">
        <v>54132975</v>
      </c>
      <c r="H41" s="32" t="s">
        <v>103</v>
      </c>
      <c r="I41" s="1" t="s">
        <v>24</v>
      </c>
      <c r="J41" s="35" t="s">
        <v>77</v>
      </c>
      <c r="K41" s="15" t="s">
        <v>16</v>
      </c>
      <c r="L41" s="13">
        <v>8</v>
      </c>
      <c r="M41" s="28"/>
      <c r="N41" s="92">
        <f t="shared" si="8"/>
        <v>8</v>
      </c>
      <c r="O41" s="46">
        <v>0</v>
      </c>
      <c r="P41" s="116">
        <f t="shared" ref="P41:P49" si="9">O41*1*1047</f>
        <v>0</v>
      </c>
      <c r="R41" s="30"/>
    </row>
    <row r="42" spans="1:18" ht="24.9" hidden="1" customHeight="1" x14ac:dyDescent="0.25">
      <c r="A42" s="6"/>
      <c r="B42" s="37">
        <v>34</v>
      </c>
      <c r="C42" s="10" t="s">
        <v>51</v>
      </c>
      <c r="D42" s="4" t="s">
        <v>47</v>
      </c>
      <c r="E42" s="1" t="s">
        <v>18</v>
      </c>
      <c r="F42" s="1" t="s">
        <v>8</v>
      </c>
      <c r="G42" s="3">
        <v>54132975</v>
      </c>
      <c r="H42" s="32" t="s">
        <v>103</v>
      </c>
      <c r="I42" s="1" t="s">
        <v>24</v>
      </c>
      <c r="J42" s="35" t="s">
        <v>10</v>
      </c>
      <c r="K42" s="15" t="s">
        <v>16</v>
      </c>
      <c r="L42" s="13">
        <v>4</v>
      </c>
      <c r="M42" s="28"/>
      <c r="N42" s="92">
        <f t="shared" si="8"/>
        <v>4</v>
      </c>
      <c r="O42" s="46">
        <v>0</v>
      </c>
      <c r="P42" s="116">
        <f t="shared" si="9"/>
        <v>0</v>
      </c>
      <c r="R42" s="30"/>
    </row>
    <row r="43" spans="1:18" ht="24.9" hidden="1" customHeight="1" x14ac:dyDescent="0.25">
      <c r="A43" s="6"/>
      <c r="B43" s="97">
        <v>35</v>
      </c>
      <c r="C43" s="17" t="s">
        <v>51</v>
      </c>
      <c r="D43" s="18" t="s">
        <v>47</v>
      </c>
      <c r="E43" s="19" t="s">
        <v>18</v>
      </c>
      <c r="F43" s="19" t="s">
        <v>8</v>
      </c>
      <c r="G43" s="20">
        <v>54132975</v>
      </c>
      <c r="H43" s="33" t="s">
        <v>103</v>
      </c>
      <c r="I43" s="19" t="s">
        <v>24</v>
      </c>
      <c r="J43" s="36" t="s">
        <v>3</v>
      </c>
      <c r="K43" s="21" t="s">
        <v>16</v>
      </c>
      <c r="L43" s="13">
        <v>4</v>
      </c>
      <c r="M43" s="28"/>
      <c r="N43" s="92">
        <f t="shared" si="8"/>
        <v>4</v>
      </c>
      <c r="O43" s="96">
        <v>0</v>
      </c>
      <c r="P43" s="117">
        <f t="shared" si="9"/>
        <v>0</v>
      </c>
      <c r="R43" s="30"/>
    </row>
    <row r="44" spans="1:18" ht="30" customHeight="1" thickBot="1" x14ac:dyDescent="0.3">
      <c r="A44" s="6"/>
      <c r="B44" s="160">
        <v>8</v>
      </c>
      <c r="C44" s="157" t="s">
        <v>51</v>
      </c>
      <c r="D44" s="161" t="s">
        <v>47</v>
      </c>
      <c r="E44" s="157" t="s">
        <v>18</v>
      </c>
      <c r="F44" s="157" t="s">
        <v>8</v>
      </c>
      <c r="G44" s="157">
        <v>54132975</v>
      </c>
      <c r="H44" s="158" t="s">
        <v>103</v>
      </c>
      <c r="I44" s="157" t="s">
        <v>24</v>
      </c>
      <c r="J44" s="158" t="s">
        <v>26</v>
      </c>
      <c r="K44" s="159" t="s">
        <v>16</v>
      </c>
      <c r="L44" s="13">
        <v>12</v>
      </c>
      <c r="M44" s="28">
        <v>-1</v>
      </c>
      <c r="N44" s="92">
        <f t="shared" si="8"/>
        <v>11</v>
      </c>
      <c r="O44" s="162">
        <v>1</v>
      </c>
      <c r="P44" s="163">
        <f t="shared" si="9"/>
        <v>1047</v>
      </c>
      <c r="R44" s="30"/>
    </row>
    <row r="45" spans="1:18" ht="24.9" hidden="1" customHeight="1" x14ac:dyDescent="0.25">
      <c r="A45" s="6"/>
      <c r="B45" s="37">
        <v>37</v>
      </c>
      <c r="C45" s="11" t="s">
        <v>51</v>
      </c>
      <c r="D45" s="9" t="s">
        <v>47</v>
      </c>
      <c r="E45" s="8" t="s">
        <v>18</v>
      </c>
      <c r="F45" s="8" t="s">
        <v>8</v>
      </c>
      <c r="G45" s="5">
        <v>54132975</v>
      </c>
      <c r="H45" s="31" t="s">
        <v>103</v>
      </c>
      <c r="I45" s="8" t="s">
        <v>24</v>
      </c>
      <c r="J45" s="34" t="s">
        <v>27</v>
      </c>
      <c r="K45" s="65" t="s">
        <v>16</v>
      </c>
      <c r="L45" s="13">
        <v>12</v>
      </c>
      <c r="M45" s="28"/>
      <c r="N45" s="92">
        <f t="shared" si="8"/>
        <v>12</v>
      </c>
      <c r="O45" s="46">
        <v>0</v>
      </c>
      <c r="P45" s="118">
        <f t="shared" si="9"/>
        <v>0</v>
      </c>
      <c r="R45" s="30"/>
    </row>
    <row r="46" spans="1:18" ht="24.9" hidden="1" customHeight="1" x14ac:dyDescent="0.25">
      <c r="A46" s="6"/>
      <c r="B46" s="37">
        <v>38</v>
      </c>
      <c r="C46" s="10" t="s">
        <v>51</v>
      </c>
      <c r="D46" s="4" t="s">
        <v>47</v>
      </c>
      <c r="E46" s="1" t="s">
        <v>18</v>
      </c>
      <c r="F46" s="1" t="s">
        <v>8</v>
      </c>
      <c r="G46" s="3">
        <v>54132975</v>
      </c>
      <c r="H46" s="32" t="s">
        <v>103</v>
      </c>
      <c r="I46" s="1" t="s">
        <v>24</v>
      </c>
      <c r="J46" s="35" t="s">
        <v>25</v>
      </c>
      <c r="K46" s="15" t="s">
        <v>16</v>
      </c>
      <c r="L46" s="13">
        <v>8</v>
      </c>
      <c r="M46" s="28">
        <v>-1</v>
      </c>
      <c r="N46" s="92">
        <f t="shared" si="8"/>
        <v>7</v>
      </c>
      <c r="O46" s="46">
        <v>0</v>
      </c>
      <c r="P46" s="116">
        <f t="shared" si="9"/>
        <v>0</v>
      </c>
      <c r="R46" s="30"/>
    </row>
    <row r="47" spans="1:18" ht="24.9" hidden="1" customHeight="1" x14ac:dyDescent="0.25">
      <c r="A47" s="6"/>
      <c r="B47" s="37">
        <v>39</v>
      </c>
      <c r="C47" s="10" t="s">
        <v>51</v>
      </c>
      <c r="D47" s="4" t="s">
        <v>47</v>
      </c>
      <c r="E47" s="1" t="s">
        <v>18</v>
      </c>
      <c r="F47" s="1" t="s">
        <v>8</v>
      </c>
      <c r="G47" s="3">
        <v>54132975</v>
      </c>
      <c r="H47" s="32" t="s">
        <v>103</v>
      </c>
      <c r="I47" s="1" t="s">
        <v>24</v>
      </c>
      <c r="J47" s="35" t="s">
        <v>4</v>
      </c>
      <c r="K47" s="15" t="s">
        <v>16</v>
      </c>
      <c r="L47" s="13">
        <v>4</v>
      </c>
      <c r="M47" s="28">
        <v>1</v>
      </c>
      <c r="N47" s="92">
        <f t="shared" si="8"/>
        <v>5</v>
      </c>
      <c r="O47" s="46">
        <v>0</v>
      </c>
      <c r="P47" s="116">
        <f t="shared" si="9"/>
        <v>0</v>
      </c>
      <c r="R47" s="30"/>
    </row>
    <row r="48" spans="1:18" ht="24.9" hidden="1" customHeight="1" x14ac:dyDescent="0.25">
      <c r="A48" s="6"/>
      <c r="B48" s="38">
        <v>40</v>
      </c>
      <c r="C48" s="10" t="s">
        <v>51</v>
      </c>
      <c r="D48" s="4" t="s">
        <v>47</v>
      </c>
      <c r="E48" s="1" t="s">
        <v>18</v>
      </c>
      <c r="F48" s="1" t="s">
        <v>8</v>
      </c>
      <c r="G48" s="3">
        <v>54132975</v>
      </c>
      <c r="H48" s="32" t="s">
        <v>103</v>
      </c>
      <c r="I48" s="1" t="s">
        <v>24</v>
      </c>
      <c r="J48" s="35" t="s">
        <v>37</v>
      </c>
      <c r="K48" s="15" t="s">
        <v>16</v>
      </c>
      <c r="L48" s="13">
        <v>4</v>
      </c>
      <c r="M48" s="28">
        <v>1</v>
      </c>
      <c r="N48" s="92">
        <f t="shared" si="8"/>
        <v>5</v>
      </c>
      <c r="O48" s="46">
        <v>0</v>
      </c>
      <c r="P48" s="116">
        <f t="shared" si="9"/>
        <v>0</v>
      </c>
      <c r="R48" s="30"/>
    </row>
    <row r="49" spans="1:18" ht="24.9" hidden="1" customHeight="1" thickBot="1" x14ac:dyDescent="0.3">
      <c r="A49" s="6"/>
      <c r="B49" s="41">
        <v>41</v>
      </c>
      <c r="C49" s="53" t="s">
        <v>51</v>
      </c>
      <c r="D49" s="54" t="s">
        <v>47</v>
      </c>
      <c r="E49" s="55" t="s">
        <v>18</v>
      </c>
      <c r="F49" s="55" t="s">
        <v>8</v>
      </c>
      <c r="G49" s="56">
        <v>54132975</v>
      </c>
      <c r="H49" s="57" t="s">
        <v>103</v>
      </c>
      <c r="I49" s="55" t="s">
        <v>24</v>
      </c>
      <c r="J49" s="70" t="s">
        <v>92</v>
      </c>
      <c r="K49" s="71" t="s">
        <v>16</v>
      </c>
      <c r="L49" s="22">
        <v>8</v>
      </c>
      <c r="M49" s="29">
        <v>1</v>
      </c>
      <c r="N49" s="95">
        <f t="shared" si="8"/>
        <v>9</v>
      </c>
      <c r="O49" s="96">
        <v>0</v>
      </c>
      <c r="P49" s="117">
        <f t="shared" si="9"/>
        <v>0</v>
      </c>
      <c r="R49" s="30"/>
    </row>
    <row r="50" spans="1:18" s="100" customFormat="1" ht="24.9" hidden="1" customHeight="1" thickBot="1" x14ac:dyDescent="0.3">
      <c r="A50" s="98"/>
      <c r="B50" s="174" t="s">
        <v>8</v>
      </c>
      <c r="C50" s="175"/>
      <c r="D50" s="175"/>
      <c r="E50" s="175"/>
      <c r="F50" s="175"/>
      <c r="G50" s="175"/>
      <c r="H50" s="175"/>
      <c r="I50" s="175"/>
      <c r="J50" s="175"/>
      <c r="K50" s="176"/>
      <c r="L50" s="111">
        <f>SUM(L40:L49)</f>
        <v>72</v>
      </c>
      <c r="M50" s="109">
        <f t="shared" ref="M50:O50" si="10">SUM(M40:M49)</f>
        <v>0</v>
      </c>
      <c r="N50" s="109">
        <f t="shared" si="10"/>
        <v>72</v>
      </c>
      <c r="O50" s="113">
        <f t="shared" si="10"/>
        <v>1</v>
      </c>
      <c r="P50" s="119">
        <f>SUM(P40:P49)</f>
        <v>1047</v>
      </c>
      <c r="R50" s="101"/>
    </row>
    <row r="51" spans="1:18" ht="24.9" hidden="1" customHeight="1" x14ac:dyDescent="0.25">
      <c r="A51" s="6"/>
      <c r="B51" s="40">
        <v>42</v>
      </c>
      <c r="C51" s="47" t="s">
        <v>51</v>
      </c>
      <c r="D51" s="48" t="s">
        <v>47</v>
      </c>
      <c r="E51" s="49" t="s">
        <v>18</v>
      </c>
      <c r="F51" s="49" t="s">
        <v>19</v>
      </c>
      <c r="G51" s="50">
        <v>54139937</v>
      </c>
      <c r="H51" s="51" t="s">
        <v>104</v>
      </c>
      <c r="I51" s="80" t="s">
        <v>14</v>
      </c>
      <c r="J51" s="67" t="s">
        <v>15</v>
      </c>
      <c r="K51" s="68" t="s">
        <v>16</v>
      </c>
      <c r="L51" s="69">
        <v>12</v>
      </c>
      <c r="M51" s="59">
        <v>-2</v>
      </c>
      <c r="N51" s="91">
        <v>10</v>
      </c>
      <c r="O51" s="60">
        <v>0</v>
      </c>
      <c r="P51" s="118">
        <f>O51*1*1047</f>
        <v>0</v>
      </c>
      <c r="R51" s="30"/>
    </row>
    <row r="52" spans="1:18" ht="24.9" hidden="1" customHeight="1" x14ac:dyDescent="0.25">
      <c r="A52" s="6"/>
      <c r="B52" s="38">
        <v>43</v>
      </c>
      <c r="C52" s="10" t="s">
        <v>51</v>
      </c>
      <c r="D52" s="4" t="s">
        <v>47</v>
      </c>
      <c r="E52" s="1" t="s">
        <v>18</v>
      </c>
      <c r="F52" s="1" t="s">
        <v>19</v>
      </c>
      <c r="G52" s="3">
        <v>54139937</v>
      </c>
      <c r="H52" s="32" t="s">
        <v>104</v>
      </c>
      <c r="I52" s="78" t="s">
        <v>14</v>
      </c>
      <c r="J52" s="35" t="s">
        <v>17</v>
      </c>
      <c r="K52" s="15" t="s">
        <v>16</v>
      </c>
      <c r="L52" s="13">
        <v>8</v>
      </c>
      <c r="M52" s="28">
        <v>-8</v>
      </c>
      <c r="N52" s="92">
        <v>0</v>
      </c>
      <c r="O52" s="46">
        <v>0</v>
      </c>
      <c r="P52" s="116">
        <f t="shared" ref="P52:P61" si="11">O52*1*1047</f>
        <v>0</v>
      </c>
      <c r="R52" s="30"/>
    </row>
    <row r="53" spans="1:18" ht="24.9" hidden="1" customHeight="1" x14ac:dyDescent="0.25">
      <c r="A53" s="6"/>
      <c r="B53" s="38">
        <v>44</v>
      </c>
      <c r="C53" s="10" t="s">
        <v>51</v>
      </c>
      <c r="D53" s="4" t="s">
        <v>47</v>
      </c>
      <c r="E53" s="1" t="s">
        <v>18</v>
      </c>
      <c r="F53" s="1" t="s">
        <v>19</v>
      </c>
      <c r="G53" s="3">
        <v>54139937</v>
      </c>
      <c r="H53" s="32" t="s">
        <v>104</v>
      </c>
      <c r="I53" s="78" t="s">
        <v>14</v>
      </c>
      <c r="J53" s="35" t="s">
        <v>28</v>
      </c>
      <c r="K53" s="15" t="s">
        <v>16</v>
      </c>
      <c r="L53" s="13">
        <v>4</v>
      </c>
      <c r="M53" s="28"/>
      <c r="N53" s="92">
        <v>4</v>
      </c>
      <c r="O53" s="46">
        <v>0</v>
      </c>
      <c r="P53" s="116">
        <f t="shared" si="11"/>
        <v>0</v>
      </c>
      <c r="R53" s="30"/>
    </row>
    <row r="54" spans="1:18" ht="24.9" hidden="1" customHeight="1" x14ac:dyDescent="0.25">
      <c r="A54" s="6"/>
      <c r="B54" s="94">
        <v>45</v>
      </c>
      <c r="C54" s="10" t="s">
        <v>51</v>
      </c>
      <c r="D54" s="4" t="s">
        <v>47</v>
      </c>
      <c r="E54" s="1" t="s">
        <v>18</v>
      </c>
      <c r="F54" s="1" t="s">
        <v>19</v>
      </c>
      <c r="G54" s="3">
        <v>54139937</v>
      </c>
      <c r="H54" s="32" t="s">
        <v>104</v>
      </c>
      <c r="I54" s="78" t="s">
        <v>14</v>
      </c>
      <c r="J54" s="35" t="s">
        <v>95</v>
      </c>
      <c r="K54" s="15" t="s">
        <v>16</v>
      </c>
      <c r="L54" s="13">
        <v>8</v>
      </c>
      <c r="M54" s="28"/>
      <c r="N54" s="92">
        <v>8</v>
      </c>
      <c r="O54" s="46">
        <v>0</v>
      </c>
      <c r="P54" s="116">
        <f t="shared" si="11"/>
        <v>0</v>
      </c>
      <c r="R54" s="30"/>
    </row>
    <row r="55" spans="1:18" ht="24.9" hidden="1" customHeight="1" x14ac:dyDescent="0.25">
      <c r="A55" s="6"/>
      <c r="B55" s="97">
        <v>46</v>
      </c>
      <c r="C55" s="17" t="s">
        <v>51</v>
      </c>
      <c r="D55" s="18" t="s">
        <v>47</v>
      </c>
      <c r="E55" s="19" t="s">
        <v>18</v>
      </c>
      <c r="F55" s="19" t="s">
        <v>19</v>
      </c>
      <c r="G55" s="20">
        <v>54139937</v>
      </c>
      <c r="H55" s="33" t="s">
        <v>104</v>
      </c>
      <c r="I55" s="79" t="s">
        <v>14</v>
      </c>
      <c r="J55" s="36" t="s">
        <v>89</v>
      </c>
      <c r="K55" s="21" t="s">
        <v>16</v>
      </c>
      <c r="L55" s="13">
        <v>16</v>
      </c>
      <c r="M55" s="28"/>
      <c r="N55" s="92">
        <v>16</v>
      </c>
      <c r="O55" s="96">
        <v>0</v>
      </c>
      <c r="P55" s="117">
        <f t="shared" si="11"/>
        <v>0</v>
      </c>
      <c r="R55" s="30"/>
    </row>
    <row r="56" spans="1:18" ht="30" customHeight="1" thickBot="1" x14ac:dyDescent="0.3">
      <c r="A56" s="6"/>
      <c r="B56" s="160">
        <v>9</v>
      </c>
      <c r="C56" s="157" t="s">
        <v>51</v>
      </c>
      <c r="D56" s="161" t="s">
        <v>47</v>
      </c>
      <c r="E56" s="157" t="s">
        <v>18</v>
      </c>
      <c r="F56" s="157" t="s">
        <v>19</v>
      </c>
      <c r="G56" s="157">
        <v>54139937</v>
      </c>
      <c r="H56" s="158" t="s">
        <v>104</v>
      </c>
      <c r="I56" s="157" t="s">
        <v>14</v>
      </c>
      <c r="J56" s="158" t="s">
        <v>45</v>
      </c>
      <c r="K56" s="159" t="s">
        <v>16</v>
      </c>
      <c r="L56" s="13">
        <v>8</v>
      </c>
      <c r="M56" s="28">
        <v>18</v>
      </c>
      <c r="N56" s="92">
        <v>26</v>
      </c>
      <c r="O56" s="162">
        <v>8</v>
      </c>
      <c r="P56" s="163">
        <f t="shared" si="11"/>
        <v>8376</v>
      </c>
      <c r="R56" s="30"/>
    </row>
    <row r="57" spans="1:18" ht="24.9" hidden="1" customHeight="1" x14ac:dyDescent="0.25">
      <c r="A57" s="6"/>
      <c r="B57" s="37">
        <v>48</v>
      </c>
      <c r="C57" s="11" t="s">
        <v>51</v>
      </c>
      <c r="D57" s="9" t="s">
        <v>47</v>
      </c>
      <c r="E57" s="8" t="s">
        <v>18</v>
      </c>
      <c r="F57" s="8" t="s">
        <v>19</v>
      </c>
      <c r="G57" s="5">
        <v>54139937</v>
      </c>
      <c r="H57" s="31" t="s">
        <v>104</v>
      </c>
      <c r="I57" s="77" t="s">
        <v>14</v>
      </c>
      <c r="J57" s="34" t="s">
        <v>29</v>
      </c>
      <c r="K57" s="65" t="s">
        <v>16</v>
      </c>
      <c r="L57" s="13">
        <v>12</v>
      </c>
      <c r="M57" s="28"/>
      <c r="N57" s="92">
        <v>12</v>
      </c>
      <c r="O57" s="46">
        <v>0</v>
      </c>
      <c r="P57" s="118">
        <f t="shared" si="11"/>
        <v>0</v>
      </c>
      <c r="R57" s="30"/>
    </row>
    <row r="58" spans="1:18" ht="24.9" hidden="1" customHeight="1" x14ac:dyDescent="0.25">
      <c r="A58" s="6"/>
      <c r="B58" s="37">
        <v>49</v>
      </c>
      <c r="C58" s="10" t="s">
        <v>51</v>
      </c>
      <c r="D58" s="4" t="s">
        <v>47</v>
      </c>
      <c r="E58" s="1" t="s">
        <v>18</v>
      </c>
      <c r="F58" s="1" t="s">
        <v>19</v>
      </c>
      <c r="G58" s="3">
        <v>54139937</v>
      </c>
      <c r="H58" s="32" t="s">
        <v>104</v>
      </c>
      <c r="I58" s="78" t="s">
        <v>14</v>
      </c>
      <c r="J58" s="35" t="s">
        <v>30</v>
      </c>
      <c r="K58" s="15" t="s">
        <v>16</v>
      </c>
      <c r="L58" s="13">
        <v>8</v>
      </c>
      <c r="M58" s="28"/>
      <c r="N58" s="92">
        <v>8</v>
      </c>
      <c r="O58" s="46">
        <v>0</v>
      </c>
      <c r="P58" s="116">
        <f t="shared" si="11"/>
        <v>0</v>
      </c>
      <c r="R58" s="30"/>
    </row>
    <row r="59" spans="1:18" ht="24.9" hidden="1" customHeight="1" x14ac:dyDescent="0.25">
      <c r="A59" s="6"/>
      <c r="B59" s="38">
        <v>50</v>
      </c>
      <c r="C59" s="10" t="s">
        <v>51</v>
      </c>
      <c r="D59" s="4" t="s">
        <v>47</v>
      </c>
      <c r="E59" s="1" t="s">
        <v>18</v>
      </c>
      <c r="F59" s="1" t="s">
        <v>19</v>
      </c>
      <c r="G59" s="3">
        <v>54139937</v>
      </c>
      <c r="H59" s="32" t="s">
        <v>104</v>
      </c>
      <c r="I59" s="78" t="s">
        <v>14</v>
      </c>
      <c r="J59" s="35" t="s">
        <v>65</v>
      </c>
      <c r="K59" s="15" t="s">
        <v>16</v>
      </c>
      <c r="L59" s="13">
        <v>8</v>
      </c>
      <c r="M59" s="28"/>
      <c r="N59" s="92">
        <v>8</v>
      </c>
      <c r="O59" s="46">
        <v>0</v>
      </c>
      <c r="P59" s="116">
        <f t="shared" si="11"/>
        <v>0</v>
      </c>
      <c r="R59" s="30"/>
    </row>
    <row r="60" spans="1:18" ht="24.9" hidden="1" customHeight="1" x14ac:dyDescent="0.25">
      <c r="A60" s="6"/>
      <c r="B60" s="38">
        <v>51</v>
      </c>
      <c r="C60" s="10" t="s">
        <v>51</v>
      </c>
      <c r="D60" s="4" t="s">
        <v>47</v>
      </c>
      <c r="E60" s="1" t="s">
        <v>18</v>
      </c>
      <c r="F60" s="1" t="s">
        <v>19</v>
      </c>
      <c r="G60" s="3">
        <v>54139937</v>
      </c>
      <c r="H60" s="32" t="s">
        <v>104</v>
      </c>
      <c r="I60" s="78" t="s">
        <v>14</v>
      </c>
      <c r="J60" s="35" t="s">
        <v>64</v>
      </c>
      <c r="K60" s="15" t="s">
        <v>16</v>
      </c>
      <c r="L60" s="13">
        <v>8</v>
      </c>
      <c r="M60" s="28"/>
      <c r="N60" s="92">
        <v>8</v>
      </c>
      <c r="O60" s="46">
        <v>0</v>
      </c>
      <c r="P60" s="116">
        <f t="shared" si="11"/>
        <v>0</v>
      </c>
      <c r="R60" s="30"/>
    </row>
    <row r="61" spans="1:18" ht="24.9" hidden="1" customHeight="1" thickBot="1" x14ac:dyDescent="0.3">
      <c r="A61" s="6"/>
      <c r="B61" s="94">
        <v>52</v>
      </c>
      <c r="C61" s="17" t="s">
        <v>51</v>
      </c>
      <c r="D61" s="18" t="s">
        <v>47</v>
      </c>
      <c r="E61" s="19" t="s">
        <v>18</v>
      </c>
      <c r="F61" s="19" t="s">
        <v>19</v>
      </c>
      <c r="G61" s="20">
        <v>54139937</v>
      </c>
      <c r="H61" s="33" t="s">
        <v>104</v>
      </c>
      <c r="I61" s="79" t="s">
        <v>14</v>
      </c>
      <c r="J61" s="36" t="s">
        <v>94</v>
      </c>
      <c r="K61" s="21" t="s">
        <v>16</v>
      </c>
      <c r="L61" s="22">
        <v>8</v>
      </c>
      <c r="M61" s="29">
        <v>-8</v>
      </c>
      <c r="N61" s="95">
        <v>0</v>
      </c>
      <c r="O61" s="96">
        <v>0</v>
      </c>
      <c r="P61" s="117">
        <f t="shared" si="11"/>
        <v>0</v>
      </c>
      <c r="R61" s="30"/>
    </row>
    <row r="62" spans="1:18" s="100" customFormat="1" ht="24.9" hidden="1" customHeight="1" thickBot="1" x14ac:dyDescent="0.3">
      <c r="A62" s="98"/>
      <c r="B62" s="174" t="s">
        <v>19</v>
      </c>
      <c r="C62" s="175"/>
      <c r="D62" s="175"/>
      <c r="E62" s="175"/>
      <c r="F62" s="175"/>
      <c r="G62" s="175"/>
      <c r="H62" s="175"/>
      <c r="I62" s="175"/>
      <c r="J62" s="175"/>
      <c r="K62" s="176"/>
      <c r="L62" s="111">
        <f>SUM(L51:L61)</f>
        <v>100</v>
      </c>
      <c r="M62" s="109">
        <f t="shared" ref="M62:O62" si="12">SUM(M51:M61)</f>
        <v>0</v>
      </c>
      <c r="N62" s="109">
        <f t="shared" si="12"/>
        <v>100</v>
      </c>
      <c r="O62" s="113">
        <f t="shared" si="12"/>
        <v>8</v>
      </c>
      <c r="P62" s="119">
        <f>SUM(P51:P61)</f>
        <v>8376</v>
      </c>
      <c r="R62" s="101"/>
    </row>
    <row r="63" spans="1:18" ht="24.9" hidden="1" customHeight="1" x14ac:dyDescent="0.25">
      <c r="A63" s="6"/>
      <c r="B63" s="40">
        <v>53</v>
      </c>
      <c r="C63" s="47" t="s">
        <v>51</v>
      </c>
      <c r="D63" s="48" t="s">
        <v>47</v>
      </c>
      <c r="E63" s="49" t="s">
        <v>18</v>
      </c>
      <c r="F63" s="49" t="s">
        <v>2</v>
      </c>
      <c r="G63" s="50">
        <v>54131472</v>
      </c>
      <c r="H63" s="51" t="s">
        <v>105</v>
      </c>
      <c r="I63" s="49" t="s">
        <v>55</v>
      </c>
      <c r="J63" s="67" t="s">
        <v>56</v>
      </c>
      <c r="K63" s="68" t="s">
        <v>16</v>
      </c>
      <c r="L63" s="69">
        <v>8</v>
      </c>
      <c r="M63" s="59"/>
      <c r="N63" s="91">
        <v>8</v>
      </c>
      <c r="O63" s="60">
        <v>0</v>
      </c>
      <c r="P63" s="118">
        <f>O63*1*1047</f>
        <v>0</v>
      </c>
      <c r="R63" s="30"/>
    </row>
    <row r="64" spans="1:18" ht="24.9" hidden="1" customHeight="1" x14ac:dyDescent="0.25">
      <c r="A64" s="6"/>
      <c r="B64" s="38">
        <v>54</v>
      </c>
      <c r="C64" s="10" t="s">
        <v>51</v>
      </c>
      <c r="D64" s="4" t="s">
        <v>47</v>
      </c>
      <c r="E64" s="1" t="s">
        <v>18</v>
      </c>
      <c r="F64" s="1" t="s">
        <v>2</v>
      </c>
      <c r="G64" s="3">
        <v>54131472</v>
      </c>
      <c r="H64" s="32" t="s">
        <v>105</v>
      </c>
      <c r="I64" s="1" t="s">
        <v>55</v>
      </c>
      <c r="J64" s="35" t="s">
        <v>35</v>
      </c>
      <c r="K64" s="15" t="s">
        <v>16</v>
      </c>
      <c r="L64" s="13">
        <v>8</v>
      </c>
      <c r="M64" s="28">
        <v>-2</v>
      </c>
      <c r="N64" s="92">
        <v>6</v>
      </c>
      <c r="O64" s="46">
        <v>0</v>
      </c>
      <c r="P64" s="116">
        <f t="shared" ref="P64:P74" si="13">O64*1*1047</f>
        <v>0</v>
      </c>
      <c r="R64" s="30"/>
    </row>
    <row r="65" spans="1:18" ht="24.9" hidden="1" customHeight="1" x14ac:dyDescent="0.25">
      <c r="A65" s="6"/>
      <c r="B65" s="94">
        <v>55</v>
      </c>
      <c r="C65" s="17" t="s">
        <v>51</v>
      </c>
      <c r="D65" s="18" t="s">
        <v>47</v>
      </c>
      <c r="E65" s="19" t="s">
        <v>18</v>
      </c>
      <c r="F65" s="19" t="s">
        <v>2</v>
      </c>
      <c r="G65" s="20">
        <v>54131472</v>
      </c>
      <c r="H65" s="33" t="s">
        <v>105</v>
      </c>
      <c r="I65" s="19" t="s">
        <v>55</v>
      </c>
      <c r="J65" s="36" t="s">
        <v>52</v>
      </c>
      <c r="K65" s="21" t="s">
        <v>16</v>
      </c>
      <c r="L65" s="13">
        <v>4</v>
      </c>
      <c r="M65" s="28"/>
      <c r="N65" s="92">
        <v>4</v>
      </c>
      <c r="O65" s="96">
        <v>0</v>
      </c>
      <c r="P65" s="117">
        <f t="shared" si="13"/>
        <v>0</v>
      </c>
      <c r="R65" s="30"/>
    </row>
    <row r="66" spans="1:18" ht="30" customHeight="1" thickBot="1" x14ac:dyDescent="0.3">
      <c r="A66" s="6"/>
      <c r="B66" s="160">
        <v>10</v>
      </c>
      <c r="C66" s="157" t="s">
        <v>51</v>
      </c>
      <c r="D66" s="161" t="s">
        <v>47</v>
      </c>
      <c r="E66" s="157" t="s">
        <v>18</v>
      </c>
      <c r="F66" s="157" t="s">
        <v>2</v>
      </c>
      <c r="G66" s="157">
        <v>54131472</v>
      </c>
      <c r="H66" s="158" t="s">
        <v>105</v>
      </c>
      <c r="I66" s="157" t="s">
        <v>55</v>
      </c>
      <c r="J66" s="158" t="s">
        <v>90</v>
      </c>
      <c r="K66" s="159" t="s">
        <v>16</v>
      </c>
      <c r="L66" s="13">
        <v>8</v>
      </c>
      <c r="M66" s="28"/>
      <c r="N66" s="92">
        <v>8</v>
      </c>
      <c r="O66" s="162">
        <v>8</v>
      </c>
      <c r="P66" s="163">
        <f t="shared" si="13"/>
        <v>8376</v>
      </c>
      <c r="R66" s="30"/>
    </row>
    <row r="67" spans="1:18" ht="24.9" hidden="1" customHeight="1" x14ac:dyDescent="0.25">
      <c r="A67" s="6"/>
      <c r="B67" s="37">
        <v>57</v>
      </c>
      <c r="C67" s="11" t="s">
        <v>51</v>
      </c>
      <c r="D67" s="9" t="s">
        <v>47</v>
      </c>
      <c r="E67" s="8" t="s">
        <v>18</v>
      </c>
      <c r="F67" s="8" t="s">
        <v>2</v>
      </c>
      <c r="G67" s="5">
        <v>54131472</v>
      </c>
      <c r="H67" s="31" t="s">
        <v>105</v>
      </c>
      <c r="I67" s="8" t="s">
        <v>55</v>
      </c>
      <c r="J67" s="34" t="s">
        <v>88</v>
      </c>
      <c r="K67" s="65" t="s">
        <v>16</v>
      </c>
      <c r="L67" s="13">
        <v>8</v>
      </c>
      <c r="M67" s="110">
        <v>1</v>
      </c>
      <c r="N67" s="92">
        <v>9</v>
      </c>
      <c r="O67" s="46">
        <v>0</v>
      </c>
      <c r="P67" s="118">
        <f t="shared" si="13"/>
        <v>0</v>
      </c>
      <c r="R67" s="30"/>
    </row>
    <row r="68" spans="1:18" ht="24.9" hidden="1" customHeight="1" x14ac:dyDescent="0.25">
      <c r="A68" s="6"/>
      <c r="B68" s="38">
        <v>58</v>
      </c>
      <c r="C68" s="10" t="s">
        <v>51</v>
      </c>
      <c r="D68" s="4" t="s">
        <v>47</v>
      </c>
      <c r="E68" s="1" t="s">
        <v>18</v>
      </c>
      <c r="F68" s="1" t="s">
        <v>2</v>
      </c>
      <c r="G68" s="3">
        <v>54131472</v>
      </c>
      <c r="H68" s="32" t="s">
        <v>105</v>
      </c>
      <c r="I68" s="1" t="s">
        <v>55</v>
      </c>
      <c r="J68" s="35" t="s">
        <v>87</v>
      </c>
      <c r="K68" s="15" t="s">
        <v>16</v>
      </c>
      <c r="L68" s="13">
        <v>8</v>
      </c>
      <c r="M68" s="110">
        <v>4</v>
      </c>
      <c r="N68" s="92">
        <v>12</v>
      </c>
      <c r="O68" s="46">
        <v>0</v>
      </c>
      <c r="P68" s="116">
        <f t="shared" si="13"/>
        <v>0</v>
      </c>
      <c r="R68" s="30"/>
    </row>
    <row r="69" spans="1:18" ht="24.9" hidden="1" customHeight="1" x14ac:dyDescent="0.25">
      <c r="A69" s="6"/>
      <c r="B69" s="38">
        <v>59</v>
      </c>
      <c r="C69" s="10" t="s">
        <v>51</v>
      </c>
      <c r="D69" s="4" t="s">
        <v>47</v>
      </c>
      <c r="E69" s="1" t="s">
        <v>18</v>
      </c>
      <c r="F69" s="1" t="s">
        <v>2</v>
      </c>
      <c r="G69" s="3">
        <v>54131472</v>
      </c>
      <c r="H69" s="32" t="s">
        <v>105</v>
      </c>
      <c r="I69" s="1" t="s">
        <v>55</v>
      </c>
      <c r="J69" s="35" t="s">
        <v>93</v>
      </c>
      <c r="K69" s="15" t="s">
        <v>16</v>
      </c>
      <c r="L69" s="13">
        <v>8</v>
      </c>
      <c r="M69" s="110">
        <v>1</v>
      </c>
      <c r="N69" s="92">
        <v>9</v>
      </c>
      <c r="O69" s="46">
        <v>0</v>
      </c>
      <c r="P69" s="116">
        <f t="shared" si="13"/>
        <v>0</v>
      </c>
      <c r="R69" s="30"/>
    </row>
    <row r="70" spans="1:18" ht="24.9" hidden="1" customHeight="1" x14ac:dyDescent="0.25">
      <c r="A70" s="6"/>
      <c r="B70" s="37">
        <v>60</v>
      </c>
      <c r="C70" s="10" t="s">
        <v>51</v>
      </c>
      <c r="D70" s="4" t="s">
        <v>47</v>
      </c>
      <c r="E70" s="1" t="s">
        <v>18</v>
      </c>
      <c r="F70" s="1" t="s">
        <v>2</v>
      </c>
      <c r="G70" s="3">
        <v>54131472</v>
      </c>
      <c r="H70" s="32" t="s">
        <v>105</v>
      </c>
      <c r="I70" s="1" t="s">
        <v>55</v>
      </c>
      <c r="J70" s="35" t="s">
        <v>12</v>
      </c>
      <c r="K70" s="15" t="s">
        <v>16</v>
      </c>
      <c r="L70" s="13">
        <v>8</v>
      </c>
      <c r="M70" s="28"/>
      <c r="N70" s="92">
        <v>8</v>
      </c>
      <c r="O70" s="46">
        <v>0</v>
      </c>
      <c r="P70" s="116">
        <f t="shared" si="13"/>
        <v>0</v>
      </c>
      <c r="R70" s="30"/>
    </row>
    <row r="71" spans="1:18" ht="24.9" hidden="1" customHeight="1" x14ac:dyDescent="0.25">
      <c r="A71" s="6"/>
      <c r="B71" s="38">
        <v>61</v>
      </c>
      <c r="C71" s="10" t="s">
        <v>51</v>
      </c>
      <c r="D71" s="4" t="s">
        <v>47</v>
      </c>
      <c r="E71" s="1" t="s">
        <v>18</v>
      </c>
      <c r="F71" s="1" t="s">
        <v>2</v>
      </c>
      <c r="G71" s="3">
        <v>54131472</v>
      </c>
      <c r="H71" s="32" t="s">
        <v>105</v>
      </c>
      <c r="I71" s="1" t="s">
        <v>55</v>
      </c>
      <c r="J71" s="35" t="s">
        <v>79</v>
      </c>
      <c r="K71" s="15" t="s">
        <v>16</v>
      </c>
      <c r="L71" s="13">
        <v>8</v>
      </c>
      <c r="M71" s="28"/>
      <c r="N71" s="92">
        <v>8</v>
      </c>
      <c r="O71" s="46">
        <v>0</v>
      </c>
      <c r="P71" s="116">
        <f t="shared" si="13"/>
        <v>0</v>
      </c>
      <c r="R71" s="30"/>
    </row>
    <row r="72" spans="1:18" ht="24.9" hidden="1" customHeight="1" x14ac:dyDescent="0.25">
      <c r="A72" s="6"/>
      <c r="B72" s="38">
        <v>62</v>
      </c>
      <c r="C72" s="10" t="s">
        <v>51</v>
      </c>
      <c r="D72" s="4" t="s">
        <v>47</v>
      </c>
      <c r="E72" s="1" t="s">
        <v>18</v>
      </c>
      <c r="F72" s="1" t="s">
        <v>2</v>
      </c>
      <c r="G72" s="3">
        <v>54131472</v>
      </c>
      <c r="H72" s="32" t="s">
        <v>105</v>
      </c>
      <c r="I72" s="1" t="s">
        <v>55</v>
      </c>
      <c r="J72" s="35" t="s">
        <v>63</v>
      </c>
      <c r="K72" s="15" t="s">
        <v>16</v>
      </c>
      <c r="L72" s="13">
        <v>12</v>
      </c>
      <c r="M72" s="28">
        <v>-2</v>
      </c>
      <c r="N72" s="92">
        <v>10</v>
      </c>
      <c r="O72" s="46">
        <v>0</v>
      </c>
      <c r="P72" s="116">
        <f t="shared" si="13"/>
        <v>0</v>
      </c>
      <c r="R72" s="30"/>
    </row>
    <row r="73" spans="1:18" ht="24.9" hidden="1" customHeight="1" x14ac:dyDescent="0.25">
      <c r="A73" s="6"/>
      <c r="B73" s="37">
        <v>63</v>
      </c>
      <c r="C73" s="10" t="s">
        <v>51</v>
      </c>
      <c r="D73" s="4" t="s">
        <v>47</v>
      </c>
      <c r="E73" s="1" t="s">
        <v>18</v>
      </c>
      <c r="F73" s="1" t="s">
        <v>2</v>
      </c>
      <c r="G73" s="3">
        <v>54131472</v>
      </c>
      <c r="H73" s="32" t="s">
        <v>105</v>
      </c>
      <c r="I73" s="1" t="s">
        <v>55</v>
      </c>
      <c r="J73" s="35" t="s">
        <v>75</v>
      </c>
      <c r="K73" s="15" t="s">
        <v>16</v>
      </c>
      <c r="L73" s="13">
        <v>8</v>
      </c>
      <c r="M73" s="28"/>
      <c r="N73" s="92">
        <v>8</v>
      </c>
      <c r="O73" s="46">
        <v>0</v>
      </c>
      <c r="P73" s="116">
        <f t="shared" si="13"/>
        <v>0</v>
      </c>
      <c r="R73" s="30"/>
    </row>
    <row r="74" spans="1:18" ht="24.9" hidden="1" customHeight="1" thickBot="1" x14ac:dyDescent="0.3">
      <c r="A74" s="6"/>
      <c r="B74" s="97">
        <v>64</v>
      </c>
      <c r="C74" s="17" t="s">
        <v>51</v>
      </c>
      <c r="D74" s="18" t="s">
        <v>47</v>
      </c>
      <c r="E74" s="19" t="s">
        <v>18</v>
      </c>
      <c r="F74" s="19" t="s">
        <v>2</v>
      </c>
      <c r="G74" s="20">
        <v>54131472</v>
      </c>
      <c r="H74" s="33" t="s">
        <v>105</v>
      </c>
      <c r="I74" s="19" t="s">
        <v>55</v>
      </c>
      <c r="J74" s="36" t="s">
        <v>91</v>
      </c>
      <c r="K74" s="21" t="s">
        <v>16</v>
      </c>
      <c r="L74" s="22">
        <v>12</v>
      </c>
      <c r="M74" s="29">
        <v>-2</v>
      </c>
      <c r="N74" s="95">
        <v>10</v>
      </c>
      <c r="O74" s="96">
        <v>0</v>
      </c>
      <c r="P74" s="117">
        <f t="shared" si="13"/>
        <v>0</v>
      </c>
      <c r="R74" s="30"/>
    </row>
    <row r="75" spans="1:18" s="100" customFormat="1" ht="24.9" hidden="1" customHeight="1" thickBot="1" x14ac:dyDescent="0.3">
      <c r="A75" s="98"/>
      <c r="B75" s="174" t="s">
        <v>2</v>
      </c>
      <c r="C75" s="175"/>
      <c r="D75" s="175"/>
      <c r="E75" s="175"/>
      <c r="F75" s="175"/>
      <c r="G75" s="175"/>
      <c r="H75" s="175"/>
      <c r="I75" s="175"/>
      <c r="J75" s="175"/>
      <c r="K75" s="176"/>
      <c r="L75" s="109">
        <f>SUM(L63:L74)</f>
        <v>100</v>
      </c>
      <c r="M75" s="108">
        <f t="shared" ref="M75:O75" si="14">SUM(M63:M74)</f>
        <v>0</v>
      </c>
      <c r="N75" s="108">
        <f t="shared" si="14"/>
        <v>100</v>
      </c>
      <c r="O75" s="114">
        <f t="shared" si="14"/>
        <v>8</v>
      </c>
      <c r="P75" s="119">
        <f>SUM(P63:P74)</f>
        <v>8376</v>
      </c>
      <c r="R75" s="101"/>
    </row>
    <row r="76" spans="1:18" ht="24.9" hidden="1" customHeight="1" x14ac:dyDescent="0.25">
      <c r="A76" s="6"/>
      <c r="B76" s="94">
        <v>65</v>
      </c>
      <c r="C76" s="136" t="s">
        <v>51</v>
      </c>
      <c r="D76" s="137" t="s">
        <v>47</v>
      </c>
      <c r="E76" s="138" t="s">
        <v>18</v>
      </c>
      <c r="F76" s="138" t="s">
        <v>13</v>
      </c>
      <c r="G76" s="139">
        <v>54131430</v>
      </c>
      <c r="H76" s="140" t="s">
        <v>106</v>
      </c>
      <c r="I76" s="141" t="s">
        <v>68</v>
      </c>
      <c r="J76" s="142" t="s">
        <v>11</v>
      </c>
      <c r="K76" s="143" t="s">
        <v>16</v>
      </c>
      <c r="L76" s="12">
        <v>4</v>
      </c>
      <c r="M76" s="28"/>
      <c r="N76" s="92">
        <v>4</v>
      </c>
      <c r="O76" s="96">
        <v>0</v>
      </c>
      <c r="P76" s="144">
        <f>O76*1*1047</f>
        <v>0</v>
      </c>
      <c r="R76" s="30"/>
    </row>
    <row r="77" spans="1:18" ht="30" customHeight="1" x14ac:dyDescent="0.25">
      <c r="A77" s="6"/>
      <c r="B77" s="164">
        <v>11</v>
      </c>
      <c r="C77" s="50" t="s">
        <v>51</v>
      </c>
      <c r="D77" s="165" t="s">
        <v>47</v>
      </c>
      <c r="E77" s="50" t="s">
        <v>18</v>
      </c>
      <c r="F77" s="50" t="s">
        <v>13</v>
      </c>
      <c r="G77" s="50">
        <v>54131430</v>
      </c>
      <c r="H77" s="51" t="s">
        <v>106</v>
      </c>
      <c r="I77" s="50" t="s">
        <v>68</v>
      </c>
      <c r="J77" s="51" t="s">
        <v>69</v>
      </c>
      <c r="K77" s="166" t="s">
        <v>16</v>
      </c>
      <c r="L77" s="13">
        <v>8</v>
      </c>
      <c r="M77" s="28"/>
      <c r="N77" s="92">
        <v>8</v>
      </c>
      <c r="O77" s="170">
        <v>3</v>
      </c>
      <c r="P77" s="171">
        <f t="shared" ref="P77:P83" si="15">O77*1*1047</f>
        <v>3141</v>
      </c>
      <c r="R77" s="30"/>
    </row>
    <row r="78" spans="1:18" ht="30" customHeight="1" thickBot="1" x14ac:dyDescent="0.3">
      <c r="A78" s="6"/>
      <c r="B78" s="167">
        <v>12</v>
      </c>
      <c r="C78" s="56" t="s">
        <v>51</v>
      </c>
      <c r="D78" s="168" t="s">
        <v>47</v>
      </c>
      <c r="E78" s="56" t="s">
        <v>18</v>
      </c>
      <c r="F78" s="56" t="s">
        <v>13</v>
      </c>
      <c r="G78" s="56">
        <v>54131430</v>
      </c>
      <c r="H78" s="57" t="s">
        <v>106</v>
      </c>
      <c r="I78" s="56" t="s">
        <v>68</v>
      </c>
      <c r="J78" s="57" t="s">
        <v>96</v>
      </c>
      <c r="K78" s="169" t="s">
        <v>16</v>
      </c>
      <c r="L78" s="13">
        <v>12</v>
      </c>
      <c r="M78" s="28"/>
      <c r="N78" s="92">
        <v>12</v>
      </c>
      <c r="O78" s="172">
        <v>1</v>
      </c>
      <c r="P78" s="173">
        <f t="shared" si="15"/>
        <v>1047</v>
      </c>
      <c r="R78" s="30"/>
    </row>
    <row r="79" spans="1:18" ht="24.9" hidden="1" customHeight="1" x14ac:dyDescent="0.25">
      <c r="A79" s="6"/>
      <c r="B79" s="37">
        <v>68</v>
      </c>
      <c r="C79" s="11" t="s">
        <v>51</v>
      </c>
      <c r="D79" s="9" t="s">
        <v>47</v>
      </c>
      <c r="E79" s="8" t="s">
        <v>18</v>
      </c>
      <c r="F79" s="8" t="s">
        <v>13</v>
      </c>
      <c r="G79" s="5">
        <v>54131430</v>
      </c>
      <c r="H79" s="31" t="s">
        <v>106</v>
      </c>
      <c r="I79" s="77" t="s">
        <v>68</v>
      </c>
      <c r="J79" s="34" t="s">
        <v>128</v>
      </c>
      <c r="K79" s="65" t="s">
        <v>16</v>
      </c>
      <c r="L79" s="13">
        <v>8</v>
      </c>
      <c r="M79" s="28">
        <v>-2</v>
      </c>
      <c r="N79" s="92">
        <v>6</v>
      </c>
      <c r="O79" s="46">
        <v>0</v>
      </c>
      <c r="P79" s="118">
        <f t="shared" si="15"/>
        <v>0</v>
      </c>
      <c r="R79" s="30"/>
    </row>
    <row r="80" spans="1:18" ht="24.9" hidden="1" customHeight="1" x14ac:dyDescent="0.25">
      <c r="A80" s="6"/>
      <c r="B80" s="94">
        <v>69</v>
      </c>
      <c r="C80" s="17" t="s">
        <v>51</v>
      </c>
      <c r="D80" s="18" t="s">
        <v>47</v>
      </c>
      <c r="E80" s="19" t="s">
        <v>18</v>
      </c>
      <c r="F80" s="19" t="s">
        <v>13</v>
      </c>
      <c r="G80" s="20">
        <v>54131430</v>
      </c>
      <c r="H80" s="33" t="s">
        <v>106</v>
      </c>
      <c r="I80" s="79" t="s">
        <v>68</v>
      </c>
      <c r="J80" s="36" t="s">
        <v>73</v>
      </c>
      <c r="K80" s="21" t="s">
        <v>16</v>
      </c>
      <c r="L80" s="13">
        <v>12</v>
      </c>
      <c r="M80" s="28"/>
      <c r="N80" s="92">
        <v>12</v>
      </c>
      <c r="O80" s="96">
        <v>0</v>
      </c>
      <c r="P80" s="117">
        <f t="shared" si="15"/>
        <v>0</v>
      </c>
      <c r="R80" s="30"/>
    </row>
    <row r="81" spans="1:18" ht="30" customHeight="1" thickBot="1" x14ac:dyDescent="0.3">
      <c r="A81" s="6"/>
      <c r="B81" s="160">
        <v>13</v>
      </c>
      <c r="C81" s="157" t="s">
        <v>51</v>
      </c>
      <c r="D81" s="161" t="s">
        <v>47</v>
      </c>
      <c r="E81" s="157" t="s">
        <v>18</v>
      </c>
      <c r="F81" s="157" t="s">
        <v>13</v>
      </c>
      <c r="G81" s="157">
        <v>54131430</v>
      </c>
      <c r="H81" s="158" t="s">
        <v>106</v>
      </c>
      <c r="I81" s="157" t="s">
        <v>68</v>
      </c>
      <c r="J81" s="158" t="s">
        <v>36</v>
      </c>
      <c r="K81" s="159" t="s">
        <v>16</v>
      </c>
      <c r="L81" s="13">
        <v>12</v>
      </c>
      <c r="M81" s="28">
        <v>2</v>
      </c>
      <c r="N81" s="92">
        <v>14</v>
      </c>
      <c r="O81" s="162">
        <v>12</v>
      </c>
      <c r="P81" s="163">
        <f t="shared" si="15"/>
        <v>12564</v>
      </c>
      <c r="R81" s="30"/>
    </row>
    <row r="82" spans="1:18" ht="24.9" hidden="1" customHeight="1" x14ac:dyDescent="0.25">
      <c r="A82" s="6"/>
      <c r="B82" s="37">
        <v>71</v>
      </c>
      <c r="C82" s="11" t="s">
        <v>51</v>
      </c>
      <c r="D82" s="9" t="s">
        <v>47</v>
      </c>
      <c r="E82" s="8" t="s">
        <v>18</v>
      </c>
      <c r="F82" s="8" t="s">
        <v>13</v>
      </c>
      <c r="G82" s="5">
        <v>54131430</v>
      </c>
      <c r="H82" s="31" t="s">
        <v>106</v>
      </c>
      <c r="I82" s="77" t="s">
        <v>68</v>
      </c>
      <c r="J82" s="34" t="s">
        <v>53</v>
      </c>
      <c r="K82" s="65" t="s">
        <v>16</v>
      </c>
      <c r="L82" s="13">
        <v>8</v>
      </c>
      <c r="M82" s="28"/>
      <c r="N82" s="92">
        <v>8</v>
      </c>
      <c r="O82" s="46">
        <v>0</v>
      </c>
      <c r="P82" s="118">
        <f t="shared" si="15"/>
        <v>0</v>
      </c>
      <c r="R82" s="30"/>
    </row>
    <row r="83" spans="1:18" ht="24.9" hidden="1" customHeight="1" thickBot="1" x14ac:dyDescent="0.3">
      <c r="A83" s="6"/>
      <c r="B83" s="94">
        <v>72</v>
      </c>
      <c r="C83" s="17" t="s">
        <v>51</v>
      </c>
      <c r="D83" s="18" t="s">
        <v>47</v>
      </c>
      <c r="E83" s="19" t="s">
        <v>18</v>
      </c>
      <c r="F83" s="19" t="s">
        <v>13</v>
      </c>
      <c r="G83" s="20">
        <v>54131430</v>
      </c>
      <c r="H83" s="33" t="s">
        <v>106</v>
      </c>
      <c r="I83" s="79" t="s">
        <v>68</v>
      </c>
      <c r="J83" s="36" t="s">
        <v>72</v>
      </c>
      <c r="K83" s="21" t="s">
        <v>16</v>
      </c>
      <c r="L83" s="22">
        <v>8</v>
      </c>
      <c r="M83" s="29"/>
      <c r="N83" s="95">
        <v>8</v>
      </c>
      <c r="O83" s="96">
        <v>0</v>
      </c>
      <c r="P83" s="117">
        <f t="shared" si="15"/>
        <v>0</v>
      </c>
      <c r="R83" s="30"/>
    </row>
    <row r="84" spans="1:18" s="100" customFormat="1" ht="24.9" hidden="1" customHeight="1" thickBot="1" x14ac:dyDescent="0.3">
      <c r="A84" s="103"/>
      <c r="B84" s="174" t="s">
        <v>13</v>
      </c>
      <c r="C84" s="175"/>
      <c r="D84" s="175"/>
      <c r="E84" s="175"/>
      <c r="F84" s="175"/>
      <c r="G84" s="175"/>
      <c r="H84" s="175"/>
      <c r="I84" s="175"/>
      <c r="J84" s="175"/>
      <c r="K84" s="176"/>
      <c r="L84" s="109">
        <f>SUM(L76:L83)</f>
        <v>72</v>
      </c>
      <c r="M84" s="108">
        <f t="shared" ref="M84:O84" si="16">SUM(M76:M83)</f>
        <v>0</v>
      </c>
      <c r="N84" s="108">
        <f t="shared" si="16"/>
        <v>72</v>
      </c>
      <c r="O84" s="114">
        <f t="shared" si="16"/>
        <v>16</v>
      </c>
      <c r="P84" s="119">
        <f>SUM(P76:P83)</f>
        <v>16752</v>
      </c>
      <c r="R84" s="101"/>
    </row>
    <row r="85" spans="1:18" s="104" customFormat="1" ht="30" customHeight="1" thickBot="1" x14ac:dyDescent="0.3">
      <c r="B85" s="178" t="s">
        <v>108</v>
      </c>
      <c r="C85" s="179"/>
      <c r="D85" s="179"/>
      <c r="E85" s="179"/>
      <c r="F85" s="179"/>
      <c r="G85" s="179"/>
      <c r="H85" s="179"/>
      <c r="I85" s="179"/>
      <c r="J85" s="180"/>
      <c r="K85" s="105" t="s">
        <v>118</v>
      </c>
      <c r="L85" s="106">
        <f>L13+L21+L31+L39+L50+L62+L75+L84</f>
        <v>616</v>
      </c>
      <c r="M85" s="106">
        <f t="shared" ref="M85:P85" si="17">M13+M21+M31+M39+M50+M62+M75+M84</f>
        <v>0</v>
      </c>
      <c r="N85" s="106">
        <f t="shared" si="17"/>
        <v>616</v>
      </c>
      <c r="O85" s="115">
        <f t="shared" si="17"/>
        <v>80</v>
      </c>
      <c r="P85" s="120">
        <f t="shared" si="17"/>
        <v>83760</v>
      </c>
      <c r="R85" s="107"/>
    </row>
  </sheetData>
  <autoFilter ref="A3:Y85" xr:uid="{00000000-0009-0000-0000-000000000000}">
    <filterColumn colId="14">
      <filters>
        <filter val="1"/>
        <filter val="12"/>
        <filter val="14"/>
        <filter val="15"/>
        <filter val="16"/>
        <filter val="18"/>
        <filter val="3"/>
        <filter val="4"/>
        <filter val="6"/>
        <filter val="8"/>
        <filter val="80"/>
        <filter val="9"/>
      </filters>
    </filterColumn>
  </autoFilter>
  <mergeCells count="10">
    <mergeCell ref="B84:K84"/>
    <mergeCell ref="B2:P2"/>
    <mergeCell ref="B85:J85"/>
    <mergeCell ref="B39:J39"/>
    <mergeCell ref="B13:K13"/>
    <mergeCell ref="B21:K21"/>
    <mergeCell ref="B31:K31"/>
    <mergeCell ref="B50:K50"/>
    <mergeCell ref="B62:K62"/>
    <mergeCell ref="B75:K75"/>
  </mergeCells>
  <pageMargins left="0" right="0" top="0" bottom="0" header="0.31496062992125984" footer="0.31496062992125984"/>
  <pageSetup paperSize="9" scale="66" fitToHeight="0" orientation="portrait" r:id="rId1"/>
  <ignoredErrors>
    <ignoredError sqref="L13:M13 O13" formulaRange="1"/>
    <ignoredError sqref="P13 P21 P31 P39 P50 P62 P7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IS</vt:lpstr>
      <vt:lpstr>IS!Názvy_tlače</vt:lpstr>
      <vt:lpstr>IS!Oblasť_tlače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Klara</dc:creator>
  <cp:lastModifiedBy>Chudý Miroslav</cp:lastModifiedBy>
  <cp:lastPrinted>2022-11-25T11:08:56Z</cp:lastPrinted>
  <dcterms:created xsi:type="dcterms:W3CDTF">2008-11-05T07:30:49Z</dcterms:created>
  <dcterms:modified xsi:type="dcterms:W3CDTF">2022-12-02T07:41:06Z</dcterms:modified>
</cp:coreProperties>
</file>