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lompartova\Documents\LOMPARTOVA 2019\"/>
    </mc:Choice>
  </mc:AlternateContent>
  <bookViews>
    <workbookView xWindow="240" yWindow="75" windowWidth="24780" windowHeight="12150" activeTab="1"/>
  </bookViews>
  <sheets>
    <sheet name="KV" sheetId="1" r:id="rId1"/>
    <sheet name="Bežné výdavky" sheetId="3" r:id="rId2"/>
  </sheets>
  <definedNames>
    <definedName name="_xlnm._FilterDatabase" localSheetId="1" hidden="1">'Bežné výdavky'!$A$4:$J$98</definedName>
    <definedName name="_xlnm._FilterDatabase" localSheetId="0" hidden="1">KV!$A$4:$J$121</definedName>
    <definedName name="_xlnm.Print_Titles" localSheetId="1">'Bežné výdavky'!$1:$4</definedName>
    <definedName name="_xlnm.Print_Titles" localSheetId="0">KV!$1:$4</definedName>
    <definedName name="_xlnm.Print_Area" localSheetId="1">'Bežné výdavky'!$A$1:$H$43</definedName>
  </definedNames>
  <calcPr calcId="162913"/>
</workbook>
</file>

<file path=xl/calcChain.xml><?xml version="1.0" encoding="utf-8"?>
<calcChain xmlns="http://schemas.openxmlformats.org/spreadsheetml/2006/main">
  <c r="F13" i="1" l="1"/>
  <c r="F54" i="1"/>
  <c r="F54" i="3"/>
  <c r="F97" i="1"/>
  <c r="F98" i="1"/>
  <c r="F24" i="1"/>
  <c r="F23" i="1"/>
  <c r="F22" i="1"/>
  <c r="F21" i="1"/>
  <c r="F73" i="3"/>
  <c r="F9" i="3"/>
  <c r="F76" i="3"/>
  <c r="F75" i="3"/>
  <c r="F74" i="3"/>
</calcChain>
</file>

<file path=xl/sharedStrings.xml><?xml version="1.0" encoding="utf-8"?>
<sst xmlns="http://schemas.openxmlformats.org/spreadsheetml/2006/main" count="1921" uniqueCount="712">
  <si>
    <t>KE</t>
  </si>
  <si>
    <t>PO</t>
  </si>
  <si>
    <t>BB</t>
  </si>
  <si>
    <t>ZA</t>
  </si>
  <si>
    <t>NR</t>
  </si>
  <si>
    <t>TC</t>
  </si>
  <si>
    <t>TV</t>
  </si>
  <si>
    <t>BA</t>
  </si>
  <si>
    <t>Dôvod</t>
  </si>
  <si>
    <t>Výška pridelených finančných prostriedkov v €</t>
  </si>
  <si>
    <t>Obec</t>
  </si>
  <si>
    <t>Ulica</t>
  </si>
  <si>
    <t>Škola</t>
  </si>
  <si>
    <t>Zriaďovateľ</t>
  </si>
  <si>
    <t>Kraj sídla zriaďovateľa</t>
  </si>
  <si>
    <t>Zoznam škôl a zriaďovateľov, ktorým boli pridelené finančné prostriedky v zmysle Zákona č. 597/2003 Z. z. o financovaní základných škôl, stredných škôl a školských zariadení v znení neskorších predpisov - kapitálové výdavky</t>
  </si>
  <si>
    <t>Poznámka</t>
  </si>
  <si>
    <t>§4c</t>
  </si>
  <si>
    <t>Rekonštrukcia kotolne</t>
  </si>
  <si>
    <t>Rekonštrukcia plynovej kotolne</t>
  </si>
  <si>
    <t>Okresný úrad Košice</t>
  </si>
  <si>
    <t>Spojená škola internátna</t>
  </si>
  <si>
    <t>Okresný úrad Bratislava</t>
  </si>
  <si>
    <t>Centrum pedagogicko-psychologického poradenstva a prevencie</t>
  </si>
  <si>
    <t>Mila Urbana 160/45</t>
  </si>
  <si>
    <t>Námestovo</t>
  </si>
  <si>
    <t>Okresný úrad Trnava</t>
  </si>
  <si>
    <t>Reedukačné centrum</t>
  </si>
  <si>
    <t>Okresný úrad Banská Bystrica</t>
  </si>
  <si>
    <t>Banská Bystrica</t>
  </si>
  <si>
    <t>Špeciálna základná škola</t>
  </si>
  <si>
    <t>Okresný úrad Žilina</t>
  </si>
  <si>
    <t>Okresný úrad Prešov</t>
  </si>
  <si>
    <t>Spojená škola</t>
  </si>
  <si>
    <t>Partizánska 52</t>
  </si>
  <si>
    <t>Svidník</t>
  </si>
  <si>
    <t>Základná škola s materskou školou</t>
  </si>
  <si>
    <t>Gymnázium Mikuláša Kováča</t>
  </si>
  <si>
    <t>Mládežnícka 51</t>
  </si>
  <si>
    <t>Snina</t>
  </si>
  <si>
    <t>Rekonštrukcia strechy so zateplením</t>
  </si>
  <si>
    <t>Základná škola</t>
  </si>
  <si>
    <t>Okresný úrad Nitra</t>
  </si>
  <si>
    <t>Prílepská 6</t>
  </si>
  <si>
    <t>Zlaté Moravce</t>
  </si>
  <si>
    <t>Nitra</t>
  </si>
  <si>
    <t>Hurbanovo</t>
  </si>
  <si>
    <t>Palárikova 1602/1</t>
  </si>
  <si>
    <t>Odborné učilište internátne</t>
  </si>
  <si>
    <t>Okresný úrad Trenčín</t>
  </si>
  <si>
    <t>Prievidza</t>
  </si>
  <si>
    <t>Rekonštrukcia sociálnych zariadení</t>
  </si>
  <si>
    <t>Bratislava-Petržalka</t>
  </si>
  <si>
    <t xml:space="preserve">Reedukačné centrum </t>
  </si>
  <si>
    <t>Bratislava-Dúbravka</t>
  </si>
  <si>
    <t xml:space="preserve">§ 7 ods. 9 písm. a) </t>
  </si>
  <si>
    <t xml:space="preserve">Spojená škola internátna </t>
  </si>
  <si>
    <t>Trenčín</t>
  </si>
  <si>
    <t xml:space="preserve">Špeciálna základná škola </t>
  </si>
  <si>
    <t>Lučenec</t>
  </si>
  <si>
    <t>Švermova 1</t>
  </si>
  <si>
    <t>Valaská</t>
  </si>
  <si>
    <t>Trebišov</t>
  </si>
  <si>
    <t>Pribinova 16/1</t>
  </si>
  <si>
    <t>Malacky</t>
  </si>
  <si>
    <t>Fedákova 3</t>
  </si>
  <si>
    <t>Rekonštrukcia fasády so zateplením.</t>
  </si>
  <si>
    <t>Rekonštrukcia elektroinštalácie</t>
  </si>
  <si>
    <t>Považská Bystrica</t>
  </si>
  <si>
    <t>Jesenského 13</t>
  </si>
  <si>
    <t>Nové Zámky</t>
  </si>
  <si>
    <t>Bardejov</t>
  </si>
  <si>
    <t>Druh výdavku</t>
  </si>
  <si>
    <t>Kvartál</t>
  </si>
  <si>
    <t>BV</t>
  </si>
  <si>
    <t>1Q</t>
  </si>
  <si>
    <t>Obec Chtelnica</t>
  </si>
  <si>
    <t>Nám. 1. mája 3</t>
  </si>
  <si>
    <t>Chtelnica</t>
  </si>
  <si>
    <t>Základná škola internátna pre žiakov s narušenou komunikačnou schopnosťou</t>
  </si>
  <si>
    <t>Základná škola s vyučovacím jazykom maďarským - Alapiskola</t>
  </si>
  <si>
    <t>Vlastenecké námestie 1</t>
  </si>
  <si>
    <t>Mesto Hurbanovo</t>
  </si>
  <si>
    <t>Základná škola s materskou školou Árpáda Fesztyho s vyučovacím jaz. maďarským - Feszty Árpád Alapiskola és Óvoda</t>
  </si>
  <si>
    <t>Športová 7</t>
  </si>
  <si>
    <t>Martin</t>
  </si>
  <si>
    <t>Obec Belá - Dulice</t>
  </si>
  <si>
    <t>Belá-Dulice 84</t>
  </si>
  <si>
    <t>Belá-Dulice</t>
  </si>
  <si>
    <t>Havarijná situácia sociálnych zariadení</t>
  </si>
  <si>
    <t>Pod papierňou 2671</t>
  </si>
  <si>
    <t xml:space="preserve">Malacky </t>
  </si>
  <si>
    <t>Oprava strechy so zateplením, svetlíky</t>
  </si>
  <si>
    <t>Obstaranie 2ks varných kotlov</t>
  </si>
  <si>
    <t>Valova 40</t>
  </si>
  <si>
    <t>Piešťany</t>
  </si>
  <si>
    <t>Výstavba novej budovy školy</t>
  </si>
  <si>
    <t>Centrum pedagogicko - psychologického poradenstva a prevencie</t>
  </si>
  <si>
    <t>J. A. Komenského 106</t>
  </si>
  <si>
    <t>Stavebné úpravy podkrovia</t>
  </si>
  <si>
    <t xml:space="preserve"> Úzka 2</t>
  </si>
  <si>
    <t>Rekonštrukcia školského areálu</t>
  </si>
  <si>
    <t xml:space="preserve"> Ľudovíta Stárka 12</t>
  </si>
  <si>
    <t xml:space="preserve"> Červeňova 42</t>
  </si>
  <si>
    <t xml:space="preserve">Zateplenie fasády budovy školy a internátu pre SŠI </t>
  </si>
  <si>
    <t xml:space="preserve"> Mudroňova 1</t>
  </si>
  <si>
    <t xml:space="preserve">Rekonštrukcia a zateplenie strešného plášťa SŠ </t>
  </si>
  <si>
    <t xml:space="preserve"> F. Rákocziho 5</t>
  </si>
  <si>
    <t>Zateplenie budovy školy po obvode a vnútorných priečkach - elokované pracovisko Palárikovo</t>
  </si>
  <si>
    <t xml:space="preserve"> Šurany</t>
  </si>
  <si>
    <t xml:space="preserve">Havarijný stav pivničných priestorov školy </t>
  </si>
  <si>
    <t>Rekonštrukcia elektroinštalácie v školskej kuchyni a jedálni</t>
  </si>
  <si>
    <t>Havarijný situácia inžinierskych sieti</t>
  </si>
  <si>
    <t>Rekonštrukcia strechy na budove školy </t>
  </si>
  <si>
    <t>Zvolenská cesta 59</t>
  </si>
  <si>
    <t>Rekonštrukcia podlahových plôch </t>
  </si>
  <si>
    <t>Rekonštrukcia 4 tried GMK (izolácie,stavebné práce) </t>
  </si>
  <si>
    <t>Nákup protipožiarnych dverí</t>
  </si>
  <si>
    <t>Chminianske Jakubovany 21</t>
  </si>
  <si>
    <t>Prístavba na rozšírenie ŠJ a učební pre ŠZŠI - I.etapa</t>
  </si>
  <si>
    <t>Rekonštrukcia spojovacích chodieb a odizolovanie pavilónu A </t>
  </si>
  <si>
    <t>Gréckokatolícka eparchia Košice</t>
  </si>
  <si>
    <t>Výstavba pavilónu ŠZŠ </t>
  </si>
  <si>
    <t>Riešenie havarijného stavu strechy školskej plavárne </t>
  </si>
  <si>
    <t>Cirkevná základná škola sv. Juraja</t>
  </si>
  <si>
    <t xml:space="preserve"> Gorkého 55</t>
  </si>
  <si>
    <t>Ul. SNP 49</t>
  </si>
  <si>
    <t>Krompachy</t>
  </si>
  <si>
    <t>Rekonštrukcia fasády so zateplením</t>
  </si>
  <si>
    <t>Mesto Hlohovec</t>
  </si>
  <si>
    <t>Obec Malženice</t>
  </si>
  <si>
    <t>Rekonštrukcia strechy telocvične so zateplením</t>
  </si>
  <si>
    <t>A. Felcána 4</t>
  </si>
  <si>
    <t xml:space="preserve">Hlohovec </t>
  </si>
  <si>
    <t>Malženice</t>
  </si>
  <si>
    <t>Havarijná situácia strechy budovy ZŠ</t>
  </si>
  <si>
    <t>Malženice 203</t>
  </si>
  <si>
    <t>Obec Horné Srnie</t>
  </si>
  <si>
    <t>Obec Diviaky nad Nitricou</t>
  </si>
  <si>
    <t>Mesto Nemšová</t>
  </si>
  <si>
    <t>Rekonštrukcia vykurovania a rozvodov školy</t>
  </si>
  <si>
    <t>Základná škola s materskou školou Václava Mitúcha</t>
  </si>
  <si>
    <t>Školská 368/2</t>
  </si>
  <si>
    <t>Horné Srnie</t>
  </si>
  <si>
    <t>Diviaky nad Nitricou 121</t>
  </si>
  <si>
    <t>Diviaky nad Nitricou</t>
  </si>
  <si>
    <t>Janka Palu 2</t>
  </si>
  <si>
    <t>Nemšová</t>
  </si>
  <si>
    <t>Obec Plášťovce</t>
  </si>
  <si>
    <t>Obec Sokolce</t>
  </si>
  <si>
    <t>Rekonštrukcia strešnej konštrukcie nad telocvičňou ZŠ</t>
  </si>
  <si>
    <t>Rekonštrukcia zateplenie strechy na telocvični ZŠ s VJM</t>
  </si>
  <si>
    <t>Plášťovce 634</t>
  </si>
  <si>
    <t>Plášťovce</t>
  </si>
  <si>
    <t>Hlavná 27</t>
  </si>
  <si>
    <t>Sokolce</t>
  </si>
  <si>
    <t>Obec Hruštín</t>
  </si>
  <si>
    <t>Obec Divina</t>
  </si>
  <si>
    <t>Havarijná situácia elektroinštalácie</t>
  </si>
  <si>
    <t>Hruštín 55</t>
  </si>
  <si>
    <t>Hruštín</t>
  </si>
  <si>
    <t>Divina 538</t>
  </si>
  <si>
    <t>Divina</t>
  </si>
  <si>
    <t>Mesto Lučenec</t>
  </si>
  <si>
    <t>Obec Závadka nad Hronom</t>
  </si>
  <si>
    <t>Obec Sebechleby</t>
  </si>
  <si>
    <t>Havária vykurovacieho systému objektu ZŠ</t>
  </si>
  <si>
    <t>Havarijný stav kotolne ZŠ</t>
  </si>
  <si>
    <t>Havária kotolne</t>
  </si>
  <si>
    <t>Základná škola M. R. Štefánika</t>
  </si>
  <si>
    <t>Haličská cesta 1191/8</t>
  </si>
  <si>
    <t>Hviezdoslavova 30</t>
  </si>
  <si>
    <t>Závadka nad Hronom</t>
  </si>
  <si>
    <t>Základná škola s materskou školou Antona Matulu</t>
  </si>
  <si>
    <t>Sebechleby 145</t>
  </si>
  <si>
    <t>Sebechleby</t>
  </si>
  <si>
    <t>Mesto Spišská Belá</t>
  </si>
  <si>
    <t>Obec Koškovce</t>
  </si>
  <si>
    <t>Obec Podhorany</t>
  </si>
  <si>
    <t>Obec Stará Lesná</t>
  </si>
  <si>
    <t>Havarijný stav plynovej kotolne</t>
  </si>
  <si>
    <t xml:space="preserve">Riešenie havarijného stavu strechy objektu ZŠ </t>
  </si>
  <si>
    <t>Havarijný stav budovy školy</t>
  </si>
  <si>
    <t>Štefánikova 19</t>
  </si>
  <si>
    <t>Spišská Belá</t>
  </si>
  <si>
    <t>Koškovce 134</t>
  </si>
  <si>
    <t>Koškovce</t>
  </si>
  <si>
    <t>Podhorany 68</t>
  </si>
  <si>
    <t>Podhorany</t>
  </si>
  <si>
    <t>Stará Lesná 102</t>
  </si>
  <si>
    <t>Stará Lesná</t>
  </si>
  <si>
    <t>Obec Kysak</t>
  </si>
  <si>
    <t>Obec Budkovce</t>
  </si>
  <si>
    <t>Riešenie havarijného stavu vykurovania pavilónov ZŠ</t>
  </si>
  <si>
    <t>Rekonštrukcia havarijného stavu kotolne a rozvodov ÚK</t>
  </si>
  <si>
    <t>Kysak 210</t>
  </si>
  <si>
    <t>Kysak</t>
  </si>
  <si>
    <t>Základná škola Júlie Bilčíkovej</t>
  </si>
  <si>
    <t>Budkovce 355</t>
  </si>
  <si>
    <t>Budkovce</t>
  </si>
  <si>
    <t>KV</t>
  </si>
  <si>
    <t>Odstránenie následkov po požiari v RC Trstín</t>
  </si>
  <si>
    <t>Výmena okien a dverí na školskom internáte</t>
  </si>
  <si>
    <t>Havarijná situácia sociálnych zariadení - internát I. trakt</t>
  </si>
  <si>
    <t>Havária sociálnych zariadení</t>
  </si>
  <si>
    <t>Havarijný stav strešnej konštrukcie na telocvični</t>
  </si>
  <si>
    <t>Odstránenie havarijného stavu podláh telocviční</t>
  </si>
  <si>
    <t>Trstín 335</t>
  </si>
  <si>
    <t>Trstín</t>
  </si>
  <si>
    <t xml:space="preserve">Odborné učilište internátne </t>
  </si>
  <si>
    <t>Nová Ves nad Žitavou 249</t>
  </si>
  <si>
    <t>Nová Ves nad Žitavou</t>
  </si>
  <si>
    <t>Štúrova 60</t>
  </si>
  <si>
    <t>Polomka</t>
  </si>
  <si>
    <t>Gymnázium Milana Rastislava Štefánika</t>
  </si>
  <si>
    <t>Nám. L. Novomeského 4</t>
  </si>
  <si>
    <t>Košice-Staré Mesto</t>
  </si>
  <si>
    <t>Mestská časť Bratislava - Petržalka</t>
  </si>
  <si>
    <t>Havária vzniknutá zatopením priestorov školy a TCV z cudzieho zavinenia</t>
  </si>
  <si>
    <t>Obec Bátovce</t>
  </si>
  <si>
    <t>Mesto Nové Zámky</t>
  </si>
  <si>
    <t>Obec Lipová</t>
  </si>
  <si>
    <t>Výmena vnútorných omietok v ZŠ Á.F. s VJM Hurbanovo</t>
  </si>
  <si>
    <t>Odstránenie havarijného stavu sociálno-hyg. priestorov ZŠ - 2.etapa</t>
  </si>
  <si>
    <t>Havária elektrickej inštalácie a elektrického zariadenia</t>
  </si>
  <si>
    <t>Výmena okiena vchod. dverí na telocvični ZŠ s VJM</t>
  </si>
  <si>
    <t xml:space="preserve">Oprava elektroinštalácie na ZŠ </t>
  </si>
  <si>
    <t>Prokofievova 5</t>
  </si>
  <si>
    <t>Bátovce 368</t>
  </si>
  <si>
    <t>Bátovce</t>
  </si>
  <si>
    <t>G. Bethlena 41</t>
  </si>
  <si>
    <t>Lipová 183</t>
  </si>
  <si>
    <t xml:space="preserve">Lipová </t>
  </si>
  <si>
    <t>Obec Benice</t>
  </si>
  <si>
    <t>Mesto Martin</t>
  </si>
  <si>
    <t>Obec Sklabiňa</t>
  </si>
  <si>
    <t>Havarijná situácia strešného plášťa - hlavná budova</t>
  </si>
  <si>
    <t>Havarijná situácia strešného plášťa</t>
  </si>
  <si>
    <t>Havarijná situácia strešnej konštrukcie</t>
  </si>
  <si>
    <t>Benice 96</t>
  </si>
  <si>
    <t>Benice</t>
  </si>
  <si>
    <t>Podhájska 10A</t>
  </si>
  <si>
    <t>Sklabiňa 138</t>
  </si>
  <si>
    <t>Sklabiňa</t>
  </si>
  <si>
    <t>Obec Malá Lehota</t>
  </si>
  <si>
    <t>Obec Hrnčiarska Ves</t>
  </si>
  <si>
    <t>Obec Štiavnické Bane</t>
  </si>
  <si>
    <t>Obec Bzovík</t>
  </si>
  <si>
    <t>Obec Hrochoť</t>
  </si>
  <si>
    <t>Obec Halič</t>
  </si>
  <si>
    <t>Obec Slovenská Ľupča</t>
  </si>
  <si>
    <t>Havária okien</t>
  </si>
  <si>
    <t>Havárijný stav strešnej konštrukcie ZŠ</t>
  </si>
  <si>
    <t>Havarijný stav podlahových plôch telocvične ZŠ</t>
  </si>
  <si>
    <t>Havarijný stav strešnej konštrukcie telocvične ZŠ</t>
  </si>
  <si>
    <t>Havária strešnej konštrukcie nad telocvičňou</t>
  </si>
  <si>
    <t>Havária podlahových plôch telocvične ZŠ</t>
  </si>
  <si>
    <t>Havária sociálnych zariadení telocvične ZŠ</t>
  </si>
  <si>
    <t>Havária osvetlenia v objekte ZŠ</t>
  </si>
  <si>
    <t>Malá Lehota 455</t>
  </si>
  <si>
    <t>Malá Lehota</t>
  </si>
  <si>
    <t>Hrnčiarska Ves 82</t>
  </si>
  <si>
    <t>Hrnčiarska Ves</t>
  </si>
  <si>
    <t>Základná škola s materskou školou Maximiliána Hella</t>
  </si>
  <si>
    <t>Štiavnické Bane 128</t>
  </si>
  <si>
    <t>Štiavnické Bane</t>
  </si>
  <si>
    <t>Bzovík 136</t>
  </si>
  <si>
    <t>Bzovík</t>
  </si>
  <si>
    <t>Základná škola s materskou školou Andreja Sládkoviča</t>
  </si>
  <si>
    <t>Pod kostolom 332/25</t>
  </si>
  <si>
    <t>Hrochoť</t>
  </si>
  <si>
    <t>Družstevná 11</t>
  </si>
  <si>
    <t>Halič</t>
  </si>
  <si>
    <t>Základná škola Sama Cambela</t>
  </si>
  <si>
    <t>Školská 14</t>
  </si>
  <si>
    <t>Slovenská Ľupča</t>
  </si>
  <si>
    <t>Obec Vyšný Hrušov</t>
  </si>
  <si>
    <t>Mesto Spišská Stará Ves</t>
  </si>
  <si>
    <t>HS fasády, ríms, odk. systému a balkóna v ZŠ</t>
  </si>
  <si>
    <t>Havarijný stav teplovodného potrubia</t>
  </si>
  <si>
    <t>Vyšný Hrušov 63</t>
  </si>
  <si>
    <t>Vyšný Hrušov</t>
  </si>
  <si>
    <t>Štúrova 231/123</t>
  </si>
  <si>
    <t>Spišská Stará Ves</t>
  </si>
  <si>
    <t>Obec Ďurkov</t>
  </si>
  <si>
    <t>Obec Bačkovík</t>
  </si>
  <si>
    <t>Riešenie havarijného stavu strechy a soc. zariadení</t>
  </si>
  <si>
    <t>Odstránenie havarijného stavu komínovej sústavy</t>
  </si>
  <si>
    <t>Ďurkov 192</t>
  </si>
  <si>
    <t>Ďurkov</t>
  </si>
  <si>
    <t>Bačkovík 63</t>
  </si>
  <si>
    <t>Bačkovík</t>
  </si>
  <si>
    <t xml:space="preserve">§ 7 ods. 9 písm. b) </t>
  </si>
  <si>
    <t>Zoznam škôl a zriaďovateľov, ktorým boli pridelené finančné prostriedky v zmysle Zákona č. 597/2003 Z. z. o financovaní základných škôl, stredných škôl a školských zariadení v znení neskorších predpisov - bežné výdavky</t>
  </si>
  <si>
    <t>Gen. Svobodu 1273/73</t>
  </si>
  <si>
    <t xml:space="preserve">Partizánske </t>
  </si>
  <si>
    <t>Obec Slovenské Pravno</t>
  </si>
  <si>
    <t>Slovenské Pravno 366</t>
  </si>
  <si>
    <t xml:space="preserve">Slovenské Pravno </t>
  </si>
  <si>
    <t xml:space="preserve">Rekonštrukcia vykurovacieho systému </t>
  </si>
  <si>
    <t>2Q</t>
  </si>
  <si>
    <t>Havarijná situácia sklených výplní </t>
  </si>
  <si>
    <t>Obec Zeleneč</t>
  </si>
  <si>
    <t xml:space="preserve"> Školská 4 </t>
  </si>
  <si>
    <t>Zeleneč</t>
  </si>
  <si>
    <t>Havarijný stav nízkotlakovej kotolne</t>
  </si>
  <si>
    <t>3Q</t>
  </si>
  <si>
    <t>Obec Prašice</t>
  </si>
  <si>
    <t xml:space="preserve">Základná škola s materskou školou </t>
  </si>
  <si>
    <t xml:space="preserve">1. mája 144 </t>
  </si>
  <si>
    <t>Prašice</t>
  </si>
  <si>
    <t>Rek. plynovej kotolne ÚK ZŠ s MŠ Prašice</t>
  </si>
  <si>
    <t>Drieňová 36</t>
  </si>
  <si>
    <t>Bratislava-Ružinov</t>
  </si>
  <si>
    <t>Rekonštrukcia budovy na Nevädzovej ul.</t>
  </si>
  <si>
    <t>Zateplenie fasády a zamrežovanie okien</t>
  </si>
  <si>
    <t>Ádorská 35</t>
  </si>
  <si>
    <t>Dunajská Streda</t>
  </si>
  <si>
    <t>Rekonštrukcia a modernizácia elektroinštalácie v škole</t>
  </si>
  <si>
    <t>Štúrova 573</t>
  </si>
  <si>
    <t>Šaštín-Stráže</t>
  </si>
  <si>
    <t>modernizácia ihriska</t>
  </si>
  <si>
    <t>Obec Križovany nad Dudváhom</t>
  </si>
  <si>
    <t>Križovany nad Dudváhom 25</t>
  </si>
  <si>
    <t>Križovany nad Dudváhom</t>
  </si>
  <si>
    <t>Zabezpečenie statiky, rekonštrukcia strechy a vnútorných priestorov pav. A</t>
  </si>
  <si>
    <t>Obec Blatná na Ostrove</t>
  </si>
  <si>
    <t>Blatná na Ostrove 203</t>
  </si>
  <si>
    <t>Blatná na Ostrove</t>
  </si>
  <si>
    <t>Oprava strechy so zateplením</t>
  </si>
  <si>
    <t>Obec Madunice</t>
  </si>
  <si>
    <t>Základná škola Jána Hollého s materskou školou</t>
  </si>
  <si>
    <t>Železničná 102</t>
  </si>
  <si>
    <t>Madunice</t>
  </si>
  <si>
    <t>Havária kotolne ZŠ pre unik plynu</t>
  </si>
  <si>
    <t>Úzka 2</t>
  </si>
  <si>
    <t>Rekonštrukcia šk. areálu - dofinancovanie</t>
  </si>
  <si>
    <t>Stredná odborná škola letecko - technická</t>
  </si>
  <si>
    <t>Legionárska 160</t>
  </si>
  <si>
    <t>Nákup učeb.pomôcky na OV -kalibrátor</t>
  </si>
  <si>
    <t>Obec Cigeľ</t>
  </si>
  <si>
    <t>Cigeľ 276</t>
  </si>
  <si>
    <t>Cigeľ</t>
  </si>
  <si>
    <t>Rekonštrukcia vykurovania</t>
  </si>
  <si>
    <t>Obec Skačany</t>
  </si>
  <si>
    <t>Skačany 539</t>
  </si>
  <si>
    <t>Skačany</t>
  </si>
  <si>
    <t>Obec Nitrica</t>
  </si>
  <si>
    <t>Nitrica 41</t>
  </si>
  <si>
    <t>Nitrica</t>
  </si>
  <si>
    <t>Nám. kpt. Nálepku 613</t>
  </si>
  <si>
    <t>Vráble</t>
  </si>
  <si>
    <t>Výstavba odkladacieho prístrešku pre RC Vráble</t>
  </si>
  <si>
    <t>Hradná 7</t>
  </si>
  <si>
    <t>Komárno</t>
  </si>
  <si>
    <t xml:space="preserve">Rek. a zateplenie sp. chodby a telocvične SŠ </t>
  </si>
  <si>
    <t>Liečebno - výchovné sanatórium</t>
  </si>
  <si>
    <t>Mojmírovská 70</t>
  </si>
  <si>
    <t>Poľný Kesov</t>
  </si>
  <si>
    <t>Rek. piv. priestorov pre potreby prevádzkovania práčovne LVS</t>
  </si>
  <si>
    <t>Rek. podlahových plôch v telocvični ZŠ</t>
  </si>
  <si>
    <t>Obec Demandice</t>
  </si>
  <si>
    <t>Demandice 131</t>
  </si>
  <si>
    <t>Demandice</t>
  </si>
  <si>
    <t>Rekonštrukcia plynovej kotolne - vykurovanie ZŠ s MŠ</t>
  </si>
  <si>
    <t>Mesto Tlmače</t>
  </si>
  <si>
    <t>Školská 9</t>
  </si>
  <si>
    <t>Tlmače</t>
  </si>
  <si>
    <t>Rekonštrukcia elektroinštalácie školy - 3.etapa</t>
  </si>
  <si>
    <t>Obec Slepčany</t>
  </si>
  <si>
    <t>Školská 232</t>
  </si>
  <si>
    <t>Slepčany</t>
  </si>
  <si>
    <t>Rekonštrukcia havarijného stavu kotolne ZŠ Slepčany</t>
  </si>
  <si>
    <t>Obec Michal nad Žitavou</t>
  </si>
  <si>
    <t>Michal nad Žitavou 276</t>
  </si>
  <si>
    <t>Michal nad Žitavou</t>
  </si>
  <si>
    <t>Rekonštrukcia komína na ZŠ s MŠ</t>
  </si>
  <si>
    <t>Mičurova 364/1</t>
  </si>
  <si>
    <t>Bytča</t>
  </si>
  <si>
    <t>Havarijná situácia kotla ÚK</t>
  </si>
  <si>
    <t>J. M. Hurbana 36</t>
  </si>
  <si>
    <t>Žilina</t>
  </si>
  <si>
    <t>Havarijná situácia kotolne</t>
  </si>
  <si>
    <t>Stavebné úpravy dielní SŠI Bytča</t>
  </si>
  <si>
    <t>Obec Oravská Lesná</t>
  </si>
  <si>
    <t>Oravská Lesná 299</t>
  </si>
  <si>
    <t>Oravská Lesná</t>
  </si>
  <si>
    <t>Havarijný stav strešnej konštrukcie</t>
  </si>
  <si>
    <t>Obec Jazernica</t>
  </si>
  <si>
    <t>Základná škola len s ročníkmi I. stupňa</t>
  </si>
  <si>
    <t>Jazernica 84</t>
  </si>
  <si>
    <t>Jazernica</t>
  </si>
  <si>
    <t>Výmena kotla ÚK</t>
  </si>
  <si>
    <t>Obec Likavka</t>
  </si>
  <si>
    <t>Školská 480</t>
  </si>
  <si>
    <t>Likavka</t>
  </si>
  <si>
    <t>Havarijná situácia sociálnych zariadení a šatní</t>
  </si>
  <si>
    <t>Obec Komjatná</t>
  </si>
  <si>
    <t>Školská 290</t>
  </si>
  <si>
    <t>Komjatná</t>
  </si>
  <si>
    <t>J.V.Dolinského 2</t>
  </si>
  <si>
    <t>Havarijná situácia strešnej konštrukcie so zateplením</t>
  </si>
  <si>
    <t>Obec Turčianske Kľačany</t>
  </si>
  <si>
    <t>Turčianske Kľačany 326</t>
  </si>
  <si>
    <t>Turčianske Kľačany</t>
  </si>
  <si>
    <t>Mierová 137</t>
  </si>
  <si>
    <t>Tornaľa</t>
  </si>
  <si>
    <t>Obec Uhorské</t>
  </si>
  <si>
    <t>Uhorské 244</t>
  </si>
  <si>
    <t>Uhorské</t>
  </si>
  <si>
    <t>Havária vykurovacieho systému, kotolne ZŠ</t>
  </si>
  <si>
    <t>Obec Banská Belá</t>
  </si>
  <si>
    <t>Banská Belá 315</t>
  </si>
  <si>
    <t>Banská Belá</t>
  </si>
  <si>
    <t xml:space="preserve">Havária sociálnych zariadení - budova ZŠ </t>
  </si>
  <si>
    <t>Havária sociálnych zariadení - telocvičňa ZŠ</t>
  </si>
  <si>
    <t>Obec Strelníky</t>
  </si>
  <si>
    <t>Strelníky 42</t>
  </si>
  <si>
    <t>Strelníky</t>
  </si>
  <si>
    <t>Havária objektu telocvične (omietky,okná,hydroizolácia)</t>
  </si>
  <si>
    <t>Nám. Štefana Kluberta 1</t>
  </si>
  <si>
    <t>Levoča</t>
  </si>
  <si>
    <t>Statické poruchy podlahy vestibulu školy</t>
  </si>
  <si>
    <t>Rekonštrukcia priestorov budovy</t>
  </si>
  <si>
    <t>Projektová dokumentácia k prístavbe ŠJ a účebni</t>
  </si>
  <si>
    <t>Obec Chminianska Nová Ves</t>
  </si>
  <si>
    <t>Školská 28</t>
  </si>
  <si>
    <t>Chminianska Nová Ves</t>
  </si>
  <si>
    <t>Riešenie havarijného stavu strechy telocvične pri ZŠ a MŠ</t>
  </si>
  <si>
    <t>Obec Hrabovec nad Laborcom</t>
  </si>
  <si>
    <t>Hrabovec nad Laborcom 41</t>
  </si>
  <si>
    <t>Hrabovec nad Laborcom</t>
  </si>
  <si>
    <t>Rekonštrukcia strechy ZŠ s MŠ - odstránenie HS</t>
  </si>
  <si>
    <t>Obec Župčany</t>
  </si>
  <si>
    <t>Župčany 171</t>
  </si>
  <si>
    <t>Župčany</t>
  </si>
  <si>
    <t>Rekonštrukcia strechy ZŠ s MŠ - odstránenie havarijného stavu</t>
  </si>
  <si>
    <t>Obec Radvaň nad Laborcom</t>
  </si>
  <si>
    <t>Základná škola s materskou školou Michala Sopiru</t>
  </si>
  <si>
    <t>Radvaň nad Laborcom 278</t>
  </si>
  <si>
    <t>Radvaň nad Laborcom</t>
  </si>
  <si>
    <t>Zuzkin park 10</t>
  </si>
  <si>
    <t>Košice-Západ</t>
  </si>
  <si>
    <t>vybudovanie kanalizačnej prípojky</t>
  </si>
  <si>
    <t>Abovská 244/18</t>
  </si>
  <si>
    <t>Ždaňa</t>
  </si>
  <si>
    <t>výstavba protipožiarneho únikového schodiska</t>
  </si>
  <si>
    <t>Mesto Krompachy</t>
  </si>
  <si>
    <t>Maurerova 14</t>
  </si>
  <si>
    <t>odstránenie havarijného stavu poškodenej strechy</t>
  </si>
  <si>
    <t>Obec Hrhov</t>
  </si>
  <si>
    <t>Základná škola - Alapiskola</t>
  </si>
  <si>
    <t>Hrhov 46</t>
  </si>
  <si>
    <t>Hrhov</t>
  </si>
  <si>
    <t>rekonštrukcia havarijného stavu kotlov a rozvodov ÚK</t>
  </si>
  <si>
    <t>Obec Vojčice</t>
  </si>
  <si>
    <t>Školská 379</t>
  </si>
  <si>
    <t>Vojčice</t>
  </si>
  <si>
    <t>odstránenie havarijného stavu strojovne kotolne</t>
  </si>
  <si>
    <t>Cirkevná základná škola s materskou školou sv. Michala Archanjela</t>
  </si>
  <si>
    <t>Hlavná 137</t>
  </si>
  <si>
    <t>Stanča</t>
  </si>
  <si>
    <t>rekonštrukcia havarijného stavu strechy a ÚK</t>
  </si>
  <si>
    <t>Obec Špačince</t>
  </si>
  <si>
    <t>Hlavná 626/2</t>
  </si>
  <si>
    <t>Špačince</t>
  </si>
  <si>
    <t>Havarijný stav kanalizácie</t>
  </si>
  <si>
    <t>P. Mudroňa 46</t>
  </si>
  <si>
    <t>Havarijná situácia výplňových konštrukcií</t>
  </si>
  <si>
    <t>Komenského 25</t>
  </si>
  <si>
    <t>Pezinok</t>
  </si>
  <si>
    <t>Oprava odpadovej kanalizácie.</t>
  </si>
  <si>
    <t>Svrčia 6</t>
  </si>
  <si>
    <t>Bratislava-Karlova Ves</t>
  </si>
  <si>
    <t>Obstaranie 2 ks plynových sporákov.</t>
  </si>
  <si>
    <t>Špeciálna základná škola s materskou školou</t>
  </si>
  <si>
    <t>Nevädzová 3</t>
  </si>
  <si>
    <t>Oprava rozvodov ÚK a TÚV.</t>
  </si>
  <si>
    <t>Oprava spojovacích chodníkov.</t>
  </si>
  <si>
    <t>Hálkova 54</t>
  </si>
  <si>
    <t>Bratislava-Nové Mesto</t>
  </si>
  <si>
    <t>Výmena okien a dverí.</t>
  </si>
  <si>
    <t>Šafárikova 38</t>
  </si>
  <si>
    <t>Galanta</t>
  </si>
  <si>
    <t>Oprava sociálnych zariadení</t>
  </si>
  <si>
    <t>Obec Bojničky</t>
  </si>
  <si>
    <t>Bojničky 150</t>
  </si>
  <si>
    <t>Bojničky</t>
  </si>
  <si>
    <t>Hav. stav prasknutého odpad. potrubia a zaplesnenia podláh tried</t>
  </si>
  <si>
    <t>Obec Dolné Saliby</t>
  </si>
  <si>
    <t>Základná škola s materskou školou s vyučovacím jazykom maďarským - Alapiskola és Óvoda</t>
  </si>
  <si>
    <t>Dolné Saliby 122</t>
  </si>
  <si>
    <t>Dolné Saliby</t>
  </si>
  <si>
    <t>Výmena okien a dverí</t>
  </si>
  <si>
    <t>Obec Kráľov Brod</t>
  </si>
  <si>
    <t>Salibská 6</t>
  </si>
  <si>
    <t>Kráľov Brod</t>
  </si>
  <si>
    <t>Výmena interiérových dverí a podláh</t>
  </si>
  <si>
    <t>Výmena podláh školy a telocvične</t>
  </si>
  <si>
    <t>Havarijný stav vykurovacieho systému</t>
  </si>
  <si>
    <t>Oprava strechy hlavnej budovy RC Vráble</t>
  </si>
  <si>
    <t>Obec Čakajovce</t>
  </si>
  <si>
    <t>Nová 201</t>
  </si>
  <si>
    <t>Čakajovce</t>
  </si>
  <si>
    <t>Havarijný stav elektroinštalácie ZŠ s MŠ</t>
  </si>
  <si>
    <t>Oprava a vymaľovanie školskej kuchyne</t>
  </si>
  <si>
    <t>Havarijná situácia soc. zariadení - objekt škola</t>
  </si>
  <si>
    <t>Havarijná situácia soc. zariadení - internát II. trakt</t>
  </si>
  <si>
    <t>J. Rumana 6</t>
  </si>
  <si>
    <t>Liptovský Mikuláš</t>
  </si>
  <si>
    <t>Mesto Žilina</t>
  </si>
  <si>
    <t>Ulica sv. Gorazda 1</t>
  </si>
  <si>
    <t>Obec Podvysoká</t>
  </si>
  <si>
    <t>Podvysoká 307</t>
  </si>
  <si>
    <t>Podvysoká</t>
  </si>
  <si>
    <t>Havarijná situácia elektroištalácie</t>
  </si>
  <si>
    <t>Obec Istebné</t>
  </si>
  <si>
    <t>Istebné 143</t>
  </si>
  <si>
    <t>Istebné</t>
  </si>
  <si>
    <t>Havarijný stav vykurovacích telies</t>
  </si>
  <si>
    <t>Obec Zákamenné</t>
  </si>
  <si>
    <t>Základná škola s materskou školou Jána Vojtaššáka</t>
  </si>
  <si>
    <t>Zákamenné 967</t>
  </si>
  <si>
    <t>Zákamenné</t>
  </si>
  <si>
    <t>Havarijná situácia spojovacej chodby</t>
  </si>
  <si>
    <t>Mesto Vrútky</t>
  </si>
  <si>
    <t>M. R. Štefánika 1</t>
  </si>
  <si>
    <t>Vrútky</t>
  </si>
  <si>
    <t>Havarijná situácia soc. zariadenií v budove telocvične</t>
  </si>
  <si>
    <t>Havária sociálnych zariadení RC</t>
  </si>
  <si>
    <t>Odborné učilište internátne Viliama Gaňu</t>
  </si>
  <si>
    <t>Moskovská 17</t>
  </si>
  <si>
    <t xml:space="preserve">Haváia objektu telocvične (palubovka, osvetlenie,pletivo) </t>
  </si>
  <si>
    <t>Ďumbierska 15</t>
  </si>
  <si>
    <t>Havária teplovodného ústredného vykurovania - ventily</t>
  </si>
  <si>
    <t>Havária okenných konštrukcií budovy ZŠ s MŠ</t>
  </si>
  <si>
    <t>Obec Ľubietová</t>
  </si>
  <si>
    <t>Základná škola s materskou školou T.G.Masaryka</t>
  </si>
  <si>
    <t>Nám. V. Dunajského 4/14</t>
  </si>
  <si>
    <t>Ľubietová</t>
  </si>
  <si>
    <t>Havarijný stav sociálnych zariadení ZŠ</t>
  </si>
  <si>
    <t>Obec Pohorelá</t>
  </si>
  <si>
    <t>Kpt. Nálepku 878</t>
  </si>
  <si>
    <t>Pohorelá</t>
  </si>
  <si>
    <t>SNP 15</t>
  </si>
  <si>
    <t>Sabinov</t>
  </si>
  <si>
    <t>Stavilizácia stenových panelov budovy</t>
  </si>
  <si>
    <t>Rímskokatolícka cirkev Biskupstvo Spišské Podhradie</t>
  </si>
  <si>
    <t>Gymnázium sv. Andreja</t>
  </si>
  <si>
    <t>Námestie A. Hlinku 5</t>
  </si>
  <si>
    <t>Ružomberok</t>
  </si>
  <si>
    <t>Havarijný stav na strešnej konštrukcii budovy školy</t>
  </si>
  <si>
    <t>Obec Hrabovec</t>
  </si>
  <si>
    <t>Hrabovec 25</t>
  </si>
  <si>
    <t>Hrabovec</t>
  </si>
  <si>
    <t>Oprava strechy a krovu, odvodnenie a oprava budovy</t>
  </si>
  <si>
    <t>Obec Hažlín</t>
  </si>
  <si>
    <t>Majerová 30</t>
  </si>
  <si>
    <t>Hažlín</t>
  </si>
  <si>
    <t>Oprava strechy a odkvap.systému</t>
  </si>
  <si>
    <t>Obec Udavské</t>
  </si>
  <si>
    <t>Udavské 80</t>
  </si>
  <si>
    <t>Udavské</t>
  </si>
  <si>
    <t>HS strechy ZŠ pavilónu D</t>
  </si>
  <si>
    <t>Obec Vyšná Sitnica</t>
  </si>
  <si>
    <t>Vyšná Sitnica 1</t>
  </si>
  <si>
    <t>Vyšná Sitnica</t>
  </si>
  <si>
    <t>Odstránenie HS strechy na ZŠ</t>
  </si>
  <si>
    <t>Obec Nižné Ladičkovce</t>
  </si>
  <si>
    <t>Nižné Ladičkovce 107</t>
  </si>
  <si>
    <t>Nižné Ladičkovce</t>
  </si>
  <si>
    <t>Oprava havarijného stavu strechy</t>
  </si>
  <si>
    <t>Obec Orlov</t>
  </si>
  <si>
    <t>Orlov 5</t>
  </si>
  <si>
    <t>Orlov</t>
  </si>
  <si>
    <t>Havarijný stav rozvodov vodovodného potrubia a odpadového potrubia, výmena WC a umývadiel</t>
  </si>
  <si>
    <t>Obec Plechotice</t>
  </si>
  <si>
    <t>Hlavná 162/73</t>
  </si>
  <si>
    <t>Plechotice</t>
  </si>
  <si>
    <t>riešenie havarijného stavu strechy</t>
  </si>
  <si>
    <t>Obec Čeľovce</t>
  </si>
  <si>
    <t>Hlavná 73</t>
  </si>
  <si>
    <t>Čeľovce</t>
  </si>
  <si>
    <t xml:space="preserve">odstránenie havarijného stavu strechy </t>
  </si>
  <si>
    <t>Obec Brezina</t>
  </si>
  <si>
    <t>Brezová 138/21</t>
  </si>
  <si>
    <t>Brezina</t>
  </si>
  <si>
    <t>odstránenie havarijného stavu strechy</t>
  </si>
  <si>
    <t>odstránenie havarijného stavu sociálnych zariadení a ÚK</t>
  </si>
  <si>
    <t>Obec Margecany</t>
  </si>
  <si>
    <t>Školská 20</t>
  </si>
  <si>
    <t>Margecany</t>
  </si>
  <si>
    <t>odstránenie havarijného stavu podláh</t>
  </si>
  <si>
    <t xml:space="preserve">Špeciálna základná škola s materskou školou internátna </t>
  </si>
  <si>
    <t>Kúpeľná 9</t>
  </si>
  <si>
    <t>Liptovský Ján</t>
  </si>
  <si>
    <t xml:space="preserve">Stavebné úpravy inžinierských sietí </t>
  </si>
  <si>
    <t>Obec Topoľčianky</t>
  </si>
  <si>
    <t xml:space="preserve">Spojená škola </t>
  </si>
  <si>
    <t>Novohradská 3</t>
  </si>
  <si>
    <t xml:space="preserve">Litoměřická 32 </t>
  </si>
  <si>
    <t>Topoľčianky</t>
  </si>
  <si>
    <t>Výmena rozvodov vody</t>
  </si>
  <si>
    <t>Havarijný stav merania a regulácie kotolne ZŠ</t>
  </si>
  <si>
    <t>Havarijný stav elektroinštalácie v zadnej budove školy</t>
  </si>
  <si>
    <t>Oprava následkov zatopenia suterénnych priestorov školy</t>
  </si>
  <si>
    <t>Obec Jacovce</t>
  </si>
  <si>
    <t>Mesto Zlaté Moravce</t>
  </si>
  <si>
    <t>Mesto Krásno nad Kysucou</t>
  </si>
  <si>
    <t>Obec Lutiše</t>
  </si>
  <si>
    <t>Mesto Turzovka</t>
  </si>
  <si>
    <t>Mesto Spišská Nová Ves</t>
  </si>
  <si>
    <t>Obchodná akadémia Imricha Karvaša</t>
  </si>
  <si>
    <t xml:space="preserve">Hrobákova 11 </t>
  </si>
  <si>
    <t xml:space="preserve"> Trstín 335</t>
  </si>
  <si>
    <t>Zámok 1</t>
  </si>
  <si>
    <t>Hlohovec</t>
  </si>
  <si>
    <t>Školská 5</t>
  </si>
  <si>
    <t>Jacovce</t>
  </si>
  <si>
    <t xml:space="preserve">Základná škola </t>
  </si>
  <si>
    <t>Mojmírova 2</t>
  </si>
  <si>
    <t xml:space="preserve">Mládežnícka 1343 </t>
  </si>
  <si>
    <t>Krásno nad Kysucou</t>
  </si>
  <si>
    <t>Lutiše 65</t>
  </si>
  <si>
    <t>Lutiše</t>
  </si>
  <si>
    <t xml:space="preserve">Bukovina 305 </t>
  </si>
  <si>
    <t xml:space="preserve"> Turzovka</t>
  </si>
  <si>
    <t xml:space="preserve">Palárikova 1602/1 </t>
  </si>
  <si>
    <t xml:space="preserve">Duchnovičova 479 </t>
  </si>
  <si>
    <t>Medzilaborce</t>
  </si>
  <si>
    <t>Komenského 2</t>
  </si>
  <si>
    <t>Spišská Nová Ves</t>
  </si>
  <si>
    <t>Havarijná situácia ústredného kúrenia</t>
  </si>
  <si>
    <t>Nákup osobného motorového vozidla - mikrobus</t>
  </si>
  <si>
    <t>Nákup motorového vozidla</t>
  </si>
  <si>
    <t>Rekonštrukcia a zateplenie strechy na telocvični</t>
  </si>
  <si>
    <t>Havarijný stav kotolne v pav. A ZŠ</t>
  </si>
  <si>
    <t>Havarijná situácia infražiaričov na vykurovanie</t>
  </si>
  <si>
    <t>Havarijný stav elektroinštalácie</t>
  </si>
  <si>
    <t>Havarijný stav elektroinštalácie - pavilón A</t>
  </si>
  <si>
    <t>Prístavba na rozšírenie ŠJ a účební pre ŠZŠI-II.etapa</t>
  </si>
  <si>
    <t>Nákup automobilu</t>
  </si>
  <si>
    <t>Nákup konvektomatu</t>
  </si>
  <si>
    <t>Rekonštrukcia havarijného stavu strechy</t>
  </si>
  <si>
    <t>4Q</t>
  </si>
  <si>
    <t>Obec Kysucký Lieskovec</t>
  </si>
  <si>
    <t>Obec Ďurčiná</t>
  </si>
  <si>
    <t>Obec Kračúnovce</t>
  </si>
  <si>
    <t>Deutsch-Slowakische Akademien, a.s.</t>
  </si>
  <si>
    <t>Mesto Kráľovský Chlmec</t>
  </si>
  <si>
    <t>Obec Kluknava</t>
  </si>
  <si>
    <t>Obec Markovce</t>
  </si>
  <si>
    <t>Mesto Trebišov</t>
  </si>
  <si>
    <t>Obec Seňa</t>
  </si>
  <si>
    <t xml:space="preserve">Liečebno - výchovné sanatórium </t>
  </si>
  <si>
    <t xml:space="preserve">Hrdličkova 21 </t>
  </si>
  <si>
    <t xml:space="preserve">Kysucký Lieskovec 208 </t>
  </si>
  <si>
    <t>Kysucký Lieskovec</t>
  </si>
  <si>
    <t>Ďurčiná 225</t>
  </si>
  <si>
    <t>Ďurčiná</t>
  </si>
  <si>
    <t xml:space="preserve">Švermova 1 </t>
  </si>
  <si>
    <t xml:space="preserve">Mierová 137 </t>
  </si>
  <si>
    <t>Kračúnovce 277</t>
  </si>
  <si>
    <t>Kračúnovce</t>
  </si>
  <si>
    <t>Súkromná základná škola DSA</t>
  </si>
  <si>
    <t xml:space="preserve">Mukačevská 1 </t>
  </si>
  <si>
    <t>Prešov</t>
  </si>
  <si>
    <t>L. Kossutha 56</t>
  </si>
  <si>
    <t>Kráľovský Chlmec</t>
  </si>
  <si>
    <t xml:space="preserve">Kluknava 43 </t>
  </si>
  <si>
    <t>Kluknava</t>
  </si>
  <si>
    <t xml:space="preserve">Markovce 31 </t>
  </si>
  <si>
    <t>Markovce</t>
  </si>
  <si>
    <t xml:space="preserve">M. R. Štefánika 910/51 </t>
  </si>
  <si>
    <t xml:space="preserve">Seňa 507 </t>
  </si>
  <si>
    <t>Seňa</t>
  </si>
  <si>
    <t>Oprava zalomenej kanalizácie</t>
  </si>
  <si>
    <t>Havarijná situácia objektu telocvične pri ZŠ</t>
  </si>
  <si>
    <t>Havarijná situácia pergoly a schodiska</t>
  </si>
  <si>
    <t>Havarijná situácia rozvodov ÚK</t>
  </si>
  <si>
    <t>Havária strechy, komína</t>
  </si>
  <si>
    <t>Havarijný stav strechy v objekte RC - (živelná udalosť- veterná smršť)</t>
  </si>
  <si>
    <t>Havarijná situácia okien a dverí - chodba D</t>
  </si>
  <si>
    <t>Havária - výmena okien</t>
  </si>
  <si>
    <t>odstránenie havarijného stavu rozvodov elektroinštalácie</t>
  </si>
  <si>
    <t>odstránenie  havarijného stavu strechy</t>
  </si>
  <si>
    <t>odstránenie  statických porúch priečky a podlahy</t>
  </si>
  <si>
    <t>odstránenie havarijného stavu okenných konštrukcií v objekte telocvičňa</t>
  </si>
  <si>
    <t>Obec Plavecký Štvrtok</t>
  </si>
  <si>
    <t xml:space="preserve">Plavecký Štvrtok 351 </t>
  </si>
  <si>
    <t>Plavecký Štvrtok</t>
  </si>
  <si>
    <t>Obec Nitrianska Blatnica</t>
  </si>
  <si>
    <t xml:space="preserve">Nitrianska Blatnica 3 </t>
  </si>
  <si>
    <t xml:space="preserve"> Nitrianska Blatnica</t>
  </si>
  <si>
    <t>Obec Veľký Horeš</t>
  </si>
  <si>
    <t>Školská 348</t>
  </si>
  <si>
    <t>Veľký Horeš</t>
  </si>
  <si>
    <t>Obec Malá Ida</t>
  </si>
  <si>
    <t>Školská 10</t>
  </si>
  <si>
    <t>Malá Ida</t>
  </si>
  <si>
    <t>Havária kotlov v kotolni ZŠ Plavecký štvrtok</t>
  </si>
  <si>
    <t>Rekonštrukcia elektroinštalácie a osvetlenia v budove ZŠ</t>
  </si>
  <si>
    <t>odstránenie  havarijného stavu kotolne rekonštrukciou a modernizáciou</t>
  </si>
  <si>
    <t>rekonštrukcia havarijného stavu strechy</t>
  </si>
  <si>
    <t>Rekonštrukcia sociálnych zariadení na prízemí a poschodí</t>
  </si>
  <si>
    <t>Oprava strešnej konštrukcie kotolne</t>
  </si>
  <si>
    <t>J.Fabiniho 3</t>
  </si>
  <si>
    <t>rekonštrukcia zdravotechniky a činnosti stavebného dozoru</t>
  </si>
  <si>
    <t>Poľná 1</t>
  </si>
  <si>
    <t>nákup elektrickej panvice</t>
  </si>
  <si>
    <t>P.Mudroňa 46</t>
  </si>
  <si>
    <t>Havarijná situácia inžinierskych sietí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</si>
</sst>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0" fillId="0" borderId="0" xfId="0" applyNumberFormat="1" applyAlignment="1">
      <alignment wrapText="1"/>
    </xf>
    <xf numFmtId="4" fontId="0" fillId="0" borderId="0" xfId="0" applyNumberForma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3" fillId="0" borderId="2" xfId="0" applyFont="1" applyFill="1" applyBorder="1" applyAlignment="1">
      <alignment wrapText="1"/>
    </xf>
    <xf numFmtId="0" fontId="4" fillId="0" borderId="0" xfId="0" applyNumberFormat="1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Border="1"/>
    <xf numFmtId="0" fontId="0" fillId="0" borderId="0" xfId="0" applyFont="1"/>
    <xf numFmtId="0" fontId="3" fillId="0" borderId="2" xfId="0" applyFont="1" applyBorder="1"/>
    <xf numFmtId="0" fontId="6" fillId="2" borderId="5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4" fillId="0" borderId="7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3" fillId="0" borderId="7" xfId="0" applyFont="1" applyBorder="1"/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13" xfId="0" applyFont="1" applyFill="1" applyBorder="1"/>
    <xf numFmtId="0" fontId="3" fillId="0" borderId="11" xfId="0" applyFont="1" applyBorder="1"/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horizontal="left" wrapText="1"/>
    </xf>
    <xf numFmtId="0" fontId="1" fillId="0" borderId="1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2" xfId="0" applyFont="1" applyFill="1" applyBorder="1"/>
    <xf numFmtId="0" fontId="1" fillId="0" borderId="1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3" borderId="19" xfId="0" applyFont="1" applyFill="1" applyBorder="1" applyAlignment="1">
      <alignment wrapText="1"/>
    </xf>
    <xf numFmtId="3" fontId="1" fillId="3" borderId="2" xfId="0" applyNumberFormat="1" applyFont="1" applyFill="1" applyBorder="1" applyAlignment="1">
      <alignment horizontal="right" wrapText="1"/>
    </xf>
    <xf numFmtId="0" fontId="1" fillId="3" borderId="8" xfId="0" applyFont="1" applyFill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wrapText="1"/>
    </xf>
    <xf numFmtId="0" fontId="3" fillId="0" borderId="7" xfId="0" applyFont="1" applyFill="1" applyBorder="1"/>
    <xf numFmtId="0" fontId="1" fillId="0" borderId="1" xfId="0" applyFont="1" applyBorder="1" applyAlignment="1">
      <alignment horizontal="left" wrapText="1"/>
    </xf>
    <xf numFmtId="0" fontId="8" fillId="2" borderId="4" xfId="0" applyNumberFormat="1" applyFont="1" applyFill="1" applyBorder="1" applyAlignment="1">
      <alignment vertical="center" wrapText="1"/>
    </xf>
    <xf numFmtId="0" fontId="10" fillId="0" borderId="0" xfId="0" applyFont="1" applyAlignment="1"/>
    <xf numFmtId="0" fontId="10" fillId="0" borderId="2" xfId="0" applyFont="1" applyBorder="1" applyAlignment="1">
      <alignment wrapText="1"/>
    </xf>
    <xf numFmtId="0" fontId="10" fillId="0" borderId="0" xfId="0" applyFont="1" applyAlignment="1">
      <alignment wrapText="1"/>
    </xf>
    <xf numFmtId="0" fontId="1" fillId="0" borderId="2" xfId="0" applyFont="1" applyBorder="1" applyAlignment="1"/>
    <xf numFmtId="0" fontId="1" fillId="0" borderId="18" xfId="0" applyFont="1" applyBorder="1" applyAlignment="1">
      <alignment wrapText="1"/>
    </xf>
    <xf numFmtId="3" fontId="1" fillId="0" borderId="18" xfId="0" applyNumberFormat="1" applyFont="1" applyBorder="1" applyAlignment="1">
      <alignment horizontal="right" wrapText="1"/>
    </xf>
    <xf numFmtId="0" fontId="1" fillId="0" borderId="18" xfId="0" applyFont="1" applyFill="1" applyBorder="1" applyAlignment="1">
      <alignment wrapText="1"/>
    </xf>
    <xf numFmtId="0" fontId="5" fillId="0" borderId="7" xfId="0" applyFont="1" applyBorder="1"/>
    <xf numFmtId="0" fontId="3" fillId="0" borderId="1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3" borderId="18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4" fontId="1" fillId="3" borderId="2" xfId="0" applyNumberFormat="1" applyFont="1" applyFill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0" fontId="5" fillId="0" borderId="11" xfId="0" applyFont="1" applyBorder="1"/>
    <xf numFmtId="0" fontId="4" fillId="0" borderId="11" xfId="0" applyFont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" fillId="0" borderId="14" xfId="0" applyFont="1" applyBorder="1" applyAlignment="1">
      <alignment horizontal="left" wrapText="1"/>
    </xf>
    <xf numFmtId="3" fontId="1" fillId="0" borderId="14" xfId="0" applyNumberFormat="1" applyFont="1" applyBorder="1" applyAlignment="1">
      <alignment horizontal="right" wrapText="1"/>
    </xf>
    <xf numFmtId="0" fontId="5" fillId="0" borderId="13" xfId="0" applyFont="1" applyBorder="1"/>
    <xf numFmtId="0" fontId="4" fillId="0" borderId="13" xfId="0" applyFont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4" fontId="1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4" fontId="1" fillId="0" borderId="20" xfId="0" applyNumberFormat="1" applyFont="1" applyBorder="1" applyAlignment="1">
      <alignment horizontal="right" wrapText="1"/>
    </xf>
    <xf numFmtId="4" fontId="1" fillId="3" borderId="18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4" fontId="1" fillId="3" borderId="17" xfId="0" applyNumberFormat="1" applyFont="1" applyFill="1" applyBorder="1" applyAlignment="1">
      <alignment horizontal="right" wrapText="1"/>
    </xf>
  </cellXfs>
  <cellStyles count="2">
    <cellStyle name="Normálna" xfId="0" builtinId="0"/>
    <cellStyle name="normálne_február_P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zoomScale="90" zoomScaleNormal="90" workbookViewId="0">
      <pane ySplit="4" topLeftCell="A95" activePane="bottomLeft" state="frozen"/>
      <selection pane="bottomLeft" activeCell="M99" sqref="M99"/>
    </sheetView>
  </sheetViews>
  <sheetFormatPr defaultRowHeight="15" x14ac:dyDescent="0.25"/>
  <cols>
    <col min="1" max="1" width="9.85546875" style="8" customWidth="1"/>
    <col min="2" max="2" width="23.7109375" style="1" customWidth="1"/>
    <col min="3" max="3" width="27.7109375" style="1" customWidth="1"/>
    <col min="4" max="5" width="18.5703125" style="1" customWidth="1"/>
    <col min="6" max="6" width="17.28515625" style="2" customWidth="1"/>
    <col min="7" max="7" width="28.140625" style="1" customWidth="1"/>
    <col min="8" max="8" width="17.85546875" style="6" bestFit="1" customWidth="1"/>
    <col min="9" max="9" width="13.7109375" style="12" bestFit="1" customWidth="1"/>
    <col min="10" max="10" width="9" customWidth="1"/>
  </cols>
  <sheetData>
    <row r="1" spans="1:11" ht="35.1" customHeight="1" x14ac:dyDescent="0.3">
      <c r="A1" s="88" t="s">
        <v>15</v>
      </c>
      <c r="B1" s="89"/>
      <c r="C1" s="89"/>
      <c r="D1" s="89"/>
      <c r="E1" s="89"/>
      <c r="F1" s="89"/>
      <c r="G1" s="89"/>
    </row>
    <row r="3" spans="1:11" ht="15.75" thickBot="1" x14ac:dyDescent="0.3"/>
    <row r="4" spans="1:11" ht="51" customHeight="1" thickBot="1" x14ac:dyDescent="0.3">
      <c r="A4" s="14" t="s">
        <v>14</v>
      </c>
      <c r="B4" s="15" t="s">
        <v>13</v>
      </c>
      <c r="C4" s="15" t="s">
        <v>12</v>
      </c>
      <c r="D4" s="15" t="s">
        <v>11</v>
      </c>
      <c r="E4" s="15" t="s">
        <v>10</v>
      </c>
      <c r="F4" s="16" t="s">
        <v>9</v>
      </c>
      <c r="G4" s="17" t="s">
        <v>8</v>
      </c>
      <c r="H4" s="18" t="s">
        <v>16</v>
      </c>
      <c r="I4" s="18" t="s">
        <v>72</v>
      </c>
      <c r="J4" s="18" t="s">
        <v>73</v>
      </c>
    </row>
    <row r="5" spans="1:11" s="6" customFormat="1" ht="26.25" x14ac:dyDescent="0.25">
      <c r="A5" s="5" t="s">
        <v>7</v>
      </c>
      <c r="B5" s="59" t="s">
        <v>22</v>
      </c>
      <c r="C5" s="3" t="s">
        <v>33</v>
      </c>
      <c r="D5" s="3" t="s">
        <v>63</v>
      </c>
      <c r="E5" s="3" t="s">
        <v>91</v>
      </c>
      <c r="F5" s="91">
        <v>3860</v>
      </c>
      <c r="G5" s="3" t="s">
        <v>128</v>
      </c>
      <c r="H5" s="13" t="s">
        <v>17</v>
      </c>
      <c r="I5" s="30" t="s">
        <v>200</v>
      </c>
      <c r="J5" s="30" t="s">
        <v>75</v>
      </c>
    </row>
    <row r="6" spans="1:11" s="6" customFormat="1" ht="39" x14ac:dyDescent="0.25">
      <c r="A6" s="5" t="s">
        <v>7</v>
      </c>
      <c r="B6" s="59" t="s">
        <v>22</v>
      </c>
      <c r="C6" s="3" t="s">
        <v>23</v>
      </c>
      <c r="D6" s="3" t="s">
        <v>65</v>
      </c>
      <c r="E6" s="3" t="s">
        <v>54</v>
      </c>
      <c r="F6" s="91">
        <v>3600</v>
      </c>
      <c r="G6" s="3" t="s">
        <v>66</v>
      </c>
      <c r="H6" s="13" t="s">
        <v>17</v>
      </c>
      <c r="I6" s="13" t="s">
        <v>200</v>
      </c>
      <c r="J6" s="13" t="s">
        <v>75</v>
      </c>
    </row>
    <row r="7" spans="1:11" s="6" customFormat="1" ht="30" customHeight="1" x14ac:dyDescent="0.25">
      <c r="A7" s="5" t="s">
        <v>7</v>
      </c>
      <c r="B7" s="59" t="s">
        <v>22</v>
      </c>
      <c r="C7" s="3" t="s">
        <v>33</v>
      </c>
      <c r="D7" s="3" t="s">
        <v>63</v>
      </c>
      <c r="E7" s="3" t="s">
        <v>64</v>
      </c>
      <c r="F7" s="91">
        <v>3000</v>
      </c>
      <c r="G7" s="3" t="s">
        <v>92</v>
      </c>
      <c r="H7" s="13" t="s">
        <v>17</v>
      </c>
      <c r="I7" s="13" t="s">
        <v>200</v>
      </c>
      <c r="J7" s="13" t="s">
        <v>75</v>
      </c>
      <c r="K7" s="10"/>
    </row>
    <row r="8" spans="1:11" s="6" customFormat="1" ht="39" x14ac:dyDescent="0.25">
      <c r="A8" s="5" t="s">
        <v>7</v>
      </c>
      <c r="B8" s="59" t="s">
        <v>22</v>
      </c>
      <c r="C8" s="3" t="s">
        <v>79</v>
      </c>
      <c r="D8" s="3" t="s">
        <v>81</v>
      </c>
      <c r="E8" s="3" t="s">
        <v>52</v>
      </c>
      <c r="F8" s="91">
        <v>10990</v>
      </c>
      <c r="G8" s="3" t="s">
        <v>93</v>
      </c>
      <c r="H8" s="13" t="s">
        <v>55</v>
      </c>
      <c r="I8" s="13" t="s">
        <v>200</v>
      </c>
      <c r="J8" s="13" t="s">
        <v>75</v>
      </c>
      <c r="K8" s="10"/>
    </row>
    <row r="9" spans="1:11" s="6" customFormat="1" ht="25.5" customHeight="1" x14ac:dyDescent="0.25">
      <c r="A9" s="5" t="s">
        <v>6</v>
      </c>
      <c r="B9" s="59" t="s">
        <v>26</v>
      </c>
      <c r="C9" s="3" t="s">
        <v>33</v>
      </c>
      <c r="D9" s="3" t="s">
        <v>94</v>
      </c>
      <c r="E9" s="3" t="s">
        <v>95</v>
      </c>
      <c r="F9" s="91">
        <v>130000</v>
      </c>
      <c r="G9" s="3" t="s">
        <v>96</v>
      </c>
      <c r="H9" s="13" t="s">
        <v>292</v>
      </c>
      <c r="I9" s="13" t="s">
        <v>200</v>
      </c>
      <c r="J9" s="13" t="s">
        <v>75</v>
      </c>
      <c r="K9" s="11"/>
    </row>
    <row r="10" spans="1:11" s="6" customFormat="1" ht="39.75" customHeight="1" x14ac:dyDescent="0.25">
      <c r="A10" s="4" t="s">
        <v>5</v>
      </c>
      <c r="B10" s="59" t="s">
        <v>49</v>
      </c>
      <c r="C10" s="3" t="s">
        <v>97</v>
      </c>
      <c r="D10" s="3" t="s">
        <v>98</v>
      </c>
      <c r="E10" s="3" t="s">
        <v>68</v>
      </c>
      <c r="F10" s="91">
        <v>111437</v>
      </c>
      <c r="G10" s="3" t="s">
        <v>99</v>
      </c>
      <c r="H10" s="13" t="s">
        <v>292</v>
      </c>
      <c r="I10" s="13" t="s">
        <v>200</v>
      </c>
      <c r="J10" s="13" t="s">
        <v>75</v>
      </c>
    </row>
    <row r="11" spans="1:11" s="6" customFormat="1" ht="30" customHeight="1" x14ac:dyDescent="0.25">
      <c r="A11" s="4" t="s">
        <v>5</v>
      </c>
      <c r="B11" s="59" t="s">
        <v>49</v>
      </c>
      <c r="C11" s="3" t="s">
        <v>21</v>
      </c>
      <c r="D11" s="3" t="s">
        <v>100</v>
      </c>
      <c r="E11" s="3" t="s">
        <v>50</v>
      </c>
      <c r="F11" s="91">
        <v>34717</v>
      </c>
      <c r="G11" s="3" t="s">
        <v>101</v>
      </c>
      <c r="H11" s="13" t="s">
        <v>292</v>
      </c>
      <c r="I11" s="13" t="s">
        <v>200</v>
      </c>
      <c r="J11" s="13" t="s">
        <v>75</v>
      </c>
    </row>
    <row r="12" spans="1:11" s="6" customFormat="1" ht="30" customHeight="1" x14ac:dyDescent="0.25">
      <c r="A12" s="4" t="s">
        <v>5</v>
      </c>
      <c r="B12" s="59" t="s">
        <v>49</v>
      </c>
      <c r="C12" s="3" t="s">
        <v>56</v>
      </c>
      <c r="D12" s="3" t="s">
        <v>102</v>
      </c>
      <c r="E12" s="3" t="s">
        <v>57</v>
      </c>
      <c r="F12" s="91">
        <v>23027</v>
      </c>
      <c r="G12" s="3" t="s">
        <v>51</v>
      </c>
      <c r="H12" s="13" t="s">
        <v>292</v>
      </c>
      <c r="I12" s="13" t="s">
        <v>200</v>
      </c>
      <c r="J12" s="13" t="s">
        <v>75</v>
      </c>
    </row>
    <row r="13" spans="1:11" s="6" customFormat="1" ht="30" customHeight="1" x14ac:dyDescent="0.25">
      <c r="A13" s="4" t="s">
        <v>4</v>
      </c>
      <c r="B13" s="59" t="s">
        <v>42</v>
      </c>
      <c r="C13" s="3" t="s">
        <v>56</v>
      </c>
      <c r="D13" s="3" t="s">
        <v>103</v>
      </c>
      <c r="E13" s="3" t="s">
        <v>45</v>
      </c>
      <c r="F13" s="91">
        <f>35733-632</f>
        <v>35101</v>
      </c>
      <c r="G13" s="3" t="s">
        <v>104</v>
      </c>
      <c r="H13" s="13" t="s">
        <v>292</v>
      </c>
      <c r="I13" s="13" t="s">
        <v>200</v>
      </c>
      <c r="J13" s="13" t="s">
        <v>75</v>
      </c>
    </row>
    <row r="14" spans="1:11" s="6" customFormat="1" ht="30" customHeight="1" x14ac:dyDescent="0.25">
      <c r="A14" s="4" t="s">
        <v>4</v>
      </c>
      <c r="B14" s="59" t="s">
        <v>42</v>
      </c>
      <c r="C14" s="3" t="s">
        <v>33</v>
      </c>
      <c r="D14" s="3" t="s">
        <v>105</v>
      </c>
      <c r="E14" s="3" t="s">
        <v>45</v>
      </c>
      <c r="F14" s="91">
        <v>81217</v>
      </c>
      <c r="G14" s="3" t="s">
        <v>106</v>
      </c>
      <c r="H14" s="13" t="s">
        <v>292</v>
      </c>
      <c r="I14" s="13" t="s">
        <v>200</v>
      </c>
      <c r="J14" s="13" t="s">
        <v>75</v>
      </c>
    </row>
    <row r="15" spans="1:11" s="6" customFormat="1" ht="39" x14ac:dyDescent="0.25">
      <c r="A15" s="4" t="s">
        <v>4</v>
      </c>
      <c r="B15" s="59" t="s">
        <v>42</v>
      </c>
      <c r="C15" s="3" t="s">
        <v>33</v>
      </c>
      <c r="D15" s="3" t="s">
        <v>107</v>
      </c>
      <c r="E15" s="3" t="s">
        <v>70</v>
      </c>
      <c r="F15" s="91">
        <v>3968</v>
      </c>
      <c r="G15" s="3" t="s">
        <v>108</v>
      </c>
      <c r="H15" s="13" t="s">
        <v>292</v>
      </c>
      <c r="I15" s="13" t="s">
        <v>200</v>
      </c>
      <c r="J15" s="13" t="s">
        <v>75</v>
      </c>
    </row>
    <row r="16" spans="1:11" s="6" customFormat="1" ht="26.25" x14ac:dyDescent="0.25">
      <c r="A16" s="4" t="s">
        <v>4</v>
      </c>
      <c r="B16" s="59" t="s">
        <v>42</v>
      </c>
      <c r="C16" s="3" t="s">
        <v>58</v>
      </c>
      <c r="D16" s="3" t="s">
        <v>69</v>
      </c>
      <c r="E16" s="3" t="s">
        <v>109</v>
      </c>
      <c r="F16" s="91">
        <v>3996</v>
      </c>
      <c r="G16" s="3" t="s">
        <v>110</v>
      </c>
      <c r="H16" s="13" t="s">
        <v>17</v>
      </c>
      <c r="I16" s="13" t="s">
        <v>200</v>
      </c>
      <c r="J16" s="13" t="s">
        <v>75</v>
      </c>
    </row>
    <row r="17" spans="1:10" s="6" customFormat="1" ht="30" customHeight="1" x14ac:dyDescent="0.25">
      <c r="A17" s="4" t="s">
        <v>4</v>
      </c>
      <c r="B17" s="59" t="s">
        <v>42</v>
      </c>
      <c r="C17" s="3" t="s">
        <v>27</v>
      </c>
      <c r="D17" s="3" t="s">
        <v>43</v>
      </c>
      <c r="E17" s="3" t="s">
        <v>44</v>
      </c>
      <c r="F17" s="91">
        <v>37636</v>
      </c>
      <c r="G17" s="3" t="s">
        <v>111</v>
      </c>
      <c r="H17" s="13" t="s">
        <v>292</v>
      </c>
      <c r="I17" s="13" t="s">
        <v>200</v>
      </c>
      <c r="J17" s="13" t="s">
        <v>75</v>
      </c>
    </row>
    <row r="18" spans="1:10" s="6" customFormat="1" ht="30" customHeight="1" x14ac:dyDescent="0.25">
      <c r="A18" s="4" t="s">
        <v>3</v>
      </c>
      <c r="B18" s="59" t="s">
        <v>31</v>
      </c>
      <c r="C18" s="3" t="s">
        <v>21</v>
      </c>
      <c r="D18" s="3" t="s">
        <v>24</v>
      </c>
      <c r="E18" s="3" t="s">
        <v>25</v>
      </c>
      <c r="F18" s="91">
        <v>106918</v>
      </c>
      <c r="G18" s="3" t="s">
        <v>112</v>
      </c>
      <c r="H18" s="13" t="s">
        <v>17</v>
      </c>
      <c r="I18" s="13" t="s">
        <v>200</v>
      </c>
      <c r="J18" s="13" t="s">
        <v>75</v>
      </c>
    </row>
    <row r="19" spans="1:10" s="6" customFormat="1" ht="30" customHeight="1" x14ac:dyDescent="0.25">
      <c r="A19" s="4" t="s">
        <v>2</v>
      </c>
      <c r="B19" s="59" t="s">
        <v>28</v>
      </c>
      <c r="C19" s="3" t="s">
        <v>30</v>
      </c>
      <c r="D19" s="3" t="s">
        <v>114</v>
      </c>
      <c r="E19" s="3" t="s">
        <v>59</v>
      </c>
      <c r="F19" s="91">
        <v>45482</v>
      </c>
      <c r="G19" s="3" t="s">
        <v>113</v>
      </c>
      <c r="H19" s="13" t="s">
        <v>292</v>
      </c>
      <c r="I19" s="13" t="s">
        <v>200</v>
      </c>
      <c r="J19" s="13" t="s">
        <v>75</v>
      </c>
    </row>
    <row r="20" spans="1:10" s="6" customFormat="1" ht="30" customHeight="1" x14ac:dyDescent="0.25">
      <c r="A20" s="4" t="s">
        <v>2</v>
      </c>
      <c r="B20" s="59" t="s">
        <v>28</v>
      </c>
      <c r="C20" s="3" t="s">
        <v>48</v>
      </c>
      <c r="D20" s="3" t="s">
        <v>60</v>
      </c>
      <c r="E20" s="3" t="s">
        <v>61</v>
      </c>
      <c r="F20" s="91">
        <v>131547</v>
      </c>
      <c r="G20" s="3" t="s">
        <v>115</v>
      </c>
      <c r="H20" s="13" t="s">
        <v>292</v>
      </c>
      <c r="I20" s="13" t="s">
        <v>200</v>
      </c>
      <c r="J20" s="13" t="s">
        <v>75</v>
      </c>
    </row>
    <row r="21" spans="1:10" s="6" customFormat="1" ht="30" customHeight="1" x14ac:dyDescent="0.25">
      <c r="A21" s="4" t="s">
        <v>2</v>
      </c>
      <c r="B21" s="59" t="s">
        <v>28</v>
      </c>
      <c r="C21" s="3" t="s">
        <v>37</v>
      </c>
      <c r="D21" s="3" t="s">
        <v>38</v>
      </c>
      <c r="E21" s="3" t="s">
        <v>29</v>
      </c>
      <c r="F21" s="91">
        <f>40333-294</f>
        <v>40039</v>
      </c>
      <c r="G21" s="3" t="s">
        <v>116</v>
      </c>
      <c r="H21" s="13" t="s">
        <v>292</v>
      </c>
      <c r="I21" s="13" t="s">
        <v>200</v>
      </c>
      <c r="J21" s="13" t="s">
        <v>75</v>
      </c>
    </row>
    <row r="22" spans="1:10" s="6" customFormat="1" ht="26.25" x14ac:dyDescent="0.25">
      <c r="A22" s="5" t="s">
        <v>1</v>
      </c>
      <c r="B22" s="69" t="s">
        <v>32</v>
      </c>
      <c r="C22" s="9" t="s">
        <v>33</v>
      </c>
      <c r="D22" s="9" t="s">
        <v>118</v>
      </c>
      <c r="E22" s="9" t="s">
        <v>118</v>
      </c>
      <c r="F22" s="92">
        <f>13620-3</f>
        <v>13617</v>
      </c>
      <c r="G22" s="9" t="s">
        <v>117</v>
      </c>
      <c r="H22" s="13" t="s">
        <v>292</v>
      </c>
      <c r="I22" s="13" t="s">
        <v>200</v>
      </c>
      <c r="J22" s="13" t="s">
        <v>75</v>
      </c>
    </row>
    <row r="23" spans="1:10" s="6" customFormat="1" ht="26.25" x14ac:dyDescent="0.25">
      <c r="A23" s="4" t="s">
        <v>1</v>
      </c>
      <c r="B23" s="59" t="s">
        <v>32</v>
      </c>
      <c r="C23" s="3" t="s">
        <v>21</v>
      </c>
      <c r="D23" s="3" t="s">
        <v>47</v>
      </c>
      <c r="E23" s="3" t="s">
        <v>39</v>
      </c>
      <c r="F23" s="91">
        <f>140000-28</f>
        <v>139972</v>
      </c>
      <c r="G23" s="3" t="s">
        <v>119</v>
      </c>
      <c r="H23" s="13" t="s">
        <v>292</v>
      </c>
      <c r="I23" s="13" t="s">
        <v>200</v>
      </c>
      <c r="J23" s="13" t="s">
        <v>75</v>
      </c>
    </row>
    <row r="24" spans="1:10" s="6" customFormat="1" ht="39" x14ac:dyDescent="0.25">
      <c r="A24" s="4" t="s">
        <v>1</v>
      </c>
      <c r="B24" s="59" t="s">
        <v>32</v>
      </c>
      <c r="C24" s="3" t="s">
        <v>33</v>
      </c>
      <c r="D24" s="3" t="s">
        <v>90</v>
      </c>
      <c r="E24" s="3" t="s">
        <v>71</v>
      </c>
      <c r="F24" s="91">
        <f>68830-2</f>
        <v>68828</v>
      </c>
      <c r="G24" s="3" t="s">
        <v>120</v>
      </c>
      <c r="H24" s="13" t="s">
        <v>17</v>
      </c>
      <c r="I24" s="13" t="s">
        <v>200</v>
      </c>
      <c r="J24" s="13" t="s">
        <v>75</v>
      </c>
    </row>
    <row r="25" spans="1:10" s="6" customFormat="1" ht="24" customHeight="1" x14ac:dyDescent="0.25">
      <c r="A25" s="4" t="s">
        <v>0</v>
      </c>
      <c r="B25" s="59" t="s">
        <v>20</v>
      </c>
      <c r="C25" s="3" t="s">
        <v>30</v>
      </c>
      <c r="D25" s="3" t="s">
        <v>126</v>
      </c>
      <c r="E25" s="3" t="s">
        <v>127</v>
      </c>
      <c r="F25" s="91">
        <v>281314</v>
      </c>
      <c r="G25" s="3" t="s">
        <v>122</v>
      </c>
      <c r="H25" s="13" t="s">
        <v>292</v>
      </c>
      <c r="I25" s="13" t="s">
        <v>200</v>
      </c>
      <c r="J25" s="13" t="s">
        <v>75</v>
      </c>
    </row>
    <row r="26" spans="1:10" s="6" customFormat="1" ht="26.25" x14ac:dyDescent="0.25">
      <c r="A26" s="4" t="s">
        <v>0</v>
      </c>
      <c r="B26" s="59" t="s">
        <v>121</v>
      </c>
      <c r="C26" s="3" t="s">
        <v>124</v>
      </c>
      <c r="D26" s="3" t="s">
        <v>125</v>
      </c>
      <c r="E26" s="3" t="s">
        <v>62</v>
      </c>
      <c r="F26" s="91">
        <v>71251</v>
      </c>
      <c r="G26" s="3" t="s">
        <v>123</v>
      </c>
      <c r="H26" s="13" t="s">
        <v>17</v>
      </c>
      <c r="I26" s="13" t="s">
        <v>200</v>
      </c>
      <c r="J26" s="13" t="s">
        <v>75</v>
      </c>
    </row>
    <row r="27" spans="1:10" s="6" customFormat="1" ht="30" customHeight="1" x14ac:dyDescent="0.25">
      <c r="A27" s="4" t="s">
        <v>6</v>
      </c>
      <c r="B27" s="59" t="s">
        <v>76</v>
      </c>
      <c r="C27" s="3" t="s">
        <v>36</v>
      </c>
      <c r="D27" s="3" t="s">
        <v>77</v>
      </c>
      <c r="E27" s="3" t="s">
        <v>78</v>
      </c>
      <c r="F27" s="91">
        <v>60000</v>
      </c>
      <c r="G27" s="28" t="s">
        <v>131</v>
      </c>
      <c r="H27" s="13" t="s">
        <v>17</v>
      </c>
      <c r="I27" s="13" t="s">
        <v>200</v>
      </c>
      <c r="J27" s="13" t="s">
        <v>75</v>
      </c>
    </row>
    <row r="28" spans="1:10" s="6" customFormat="1" ht="26.25" x14ac:dyDescent="0.25">
      <c r="A28" s="4" t="s">
        <v>6</v>
      </c>
      <c r="B28" s="59" t="s">
        <v>129</v>
      </c>
      <c r="C28" s="3" t="s">
        <v>36</v>
      </c>
      <c r="D28" s="3" t="s">
        <v>132</v>
      </c>
      <c r="E28" s="3" t="s">
        <v>133</v>
      </c>
      <c r="F28" s="91">
        <v>100000</v>
      </c>
      <c r="G28" s="28" t="s">
        <v>40</v>
      </c>
      <c r="H28" s="13" t="s">
        <v>17</v>
      </c>
      <c r="I28" s="13" t="s">
        <v>200</v>
      </c>
      <c r="J28" s="13" t="s">
        <v>75</v>
      </c>
    </row>
    <row r="29" spans="1:10" s="6" customFormat="1" ht="26.25" x14ac:dyDescent="0.25">
      <c r="A29" s="4" t="s">
        <v>6</v>
      </c>
      <c r="B29" s="59" t="s">
        <v>130</v>
      </c>
      <c r="C29" s="3" t="s">
        <v>36</v>
      </c>
      <c r="D29" s="3" t="s">
        <v>136</v>
      </c>
      <c r="E29" s="3" t="s">
        <v>134</v>
      </c>
      <c r="F29" s="91">
        <v>85000</v>
      </c>
      <c r="G29" s="28" t="s">
        <v>135</v>
      </c>
      <c r="H29" s="13" t="s">
        <v>17</v>
      </c>
      <c r="I29" s="13" t="s">
        <v>200</v>
      </c>
      <c r="J29" s="13" t="s">
        <v>75</v>
      </c>
    </row>
    <row r="30" spans="1:10" s="6" customFormat="1" ht="26.25" x14ac:dyDescent="0.25">
      <c r="A30" s="4" t="s">
        <v>5</v>
      </c>
      <c r="B30" s="59" t="s">
        <v>137</v>
      </c>
      <c r="C30" s="3" t="s">
        <v>141</v>
      </c>
      <c r="D30" s="3" t="s">
        <v>142</v>
      </c>
      <c r="E30" s="3" t="s">
        <v>143</v>
      </c>
      <c r="F30" s="91">
        <v>80000</v>
      </c>
      <c r="G30" s="28" t="s">
        <v>140</v>
      </c>
      <c r="H30" s="13" t="s">
        <v>17</v>
      </c>
      <c r="I30" s="13" t="s">
        <v>200</v>
      </c>
      <c r="J30" s="13" t="s">
        <v>75</v>
      </c>
    </row>
    <row r="31" spans="1:10" s="6" customFormat="1" ht="30" customHeight="1" x14ac:dyDescent="0.25">
      <c r="A31" s="4" t="s">
        <v>5</v>
      </c>
      <c r="B31" s="59" t="s">
        <v>138</v>
      </c>
      <c r="C31" s="3" t="s">
        <v>36</v>
      </c>
      <c r="D31" s="3" t="s">
        <v>144</v>
      </c>
      <c r="E31" s="3" t="s">
        <v>145</v>
      </c>
      <c r="F31" s="91">
        <v>60000</v>
      </c>
      <c r="G31" s="28" t="s">
        <v>67</v>
      </c>
      <c r="H31" s="13" t="s">
        <v>17</v>
      </c>
      <c r="I31" s="13" t="s">
        <v>200</v>
      </c>
      <c r="J31" s="13" t="s">
        <v>75</v>
      </c>
    </row>
    <row r="32" spans="1:10" s="6" customFormat="1" ht="30" customHeight="1" x14ac:dyDescent="0.25">
      <c r="A32" s="4" t="s">
        <v>5</v>
      </c>
      <c r="B32" s="59" t="s">
        <v>138</v>
      </c>
      <c r="C32" s="3" t="s">
        <v>36</v>
      </c>
      <c r="D32" s="3" t="s">
        <v>144</v>
      </c>
      <c r="E32" s="3" t="s">
        <v>145</v>
      </c>
      <c r="F32" s="91">
        <v>60000</v>
      </c>
      <c r="G32" s="28" t="s">
        <v>18</v>
      </c>
      <c r="H32" s="13" t="s">
        <v>17</v>
      </c>
      <c r="I32" s="13" t="s">
        <v>200</v>
      </c>
      <c r="J32" s="13" t="s">
        <v>75</v>
      </c>
    </row>
    <row r="33" spans="1:10" s="6" customFormat="1" ht="30" customHeight="1" x14ac:dyDescent="0.25">
      <c r="A33" s="4" t="s">
        <v>5</v>
      </c>
      <c r="B33" s="59" t="s">
        <v>139</v>
      </c>
      <c r="C33" s="3" t="s">
        <v>41</v>
      </c>
      <c r="D33" s="3" t="s">
        <v>146</v>
      </c>
      <c r="E33" s="3" t="s">
        <v>147</v>
      </c>
      <c r="F33" s="91">
        <v>115000</v>
      </c>
      <c r="G33" s="28" t="s">
        <v>18</v>
      </c>
      <c r="H33" s="13" t="s">
        <v>17</v>
      </c>
      <c r="I33" s="13" t="s">
        <v>200</v>
      </c>
      <c r="J33" s="13" t="s">
        <v>75</v>
      </c>
    </row>
    <row r="34" spans="1:10" s="6" customFormat="1" ht="30" customHeight="1" x14ac:dyDescent="0.25">
      <c r="A34" s="4" t="s">
        <v>4</v>
      </c>
      <c r="B34" s="59" t="s">
        <v>148</v>
      </c>
      <c r="C34" s="3" t="s">
        <v>41</v>
      </c>
      <c r="D34" s="3" t="s">
        <v>152</v>
      </c>
      <c r="E34" s="3" t="s">
        <v>153</v>
      </c>
      <c r="F34" s="91">
        <v>45000</v>
      </c>
      <c r="G34" s="28" t="s">
        <v>150</v>
      </c>
      <c r="H34" s="13" t="s">
        <v>17</v>
      </c>
      <c r="I34" s="13" t="s">
        <v>200</v>
      </c>
      <c r="J34" s="13" t="s">
        <v>75</v>
      </c>
    </row>
    <row r="35" spans="1:10" s="6" customFormat="1" ht="45.75" customHeight="1" x14ac:dyDescent="0.25">
      <c r="A35" s="4" t="s">
        <v>4</v>
      </c>
      <c r="B35" s="59" t="s">
        <v>149</v>
      </c>
      <c r="C35" s="3" t="s">
        <v>80</v>
      </c>
      <c r="D35" s="3" t="s">
        <v>154</v>
      </c>
      <c r="E35" s="3" t="s">
        <v>155</v>
      </c>
      <c r="F35" s="91">
        <v>30000</v>
      </c>
      <c r="G35" s="28" t="s">
        <v>151</v>
      </c>
      <c r="H35" s="13" t="s">
        <v>17</v>
      </c>
      <c r="I35" s="13" t="s">
        <v>200</v>
      </c>
      <c r="J35" s="13" t="s">
        <v>75</v>
      </c>
    </row>
    <row r="36" spans="1:10" s="6" customFormat="1" ht="30" customHeight="1" x14ac:dyDescent="0.25">
      <c r="A36" s="4" t="s">
        <v>3</v>
      </c>
      <c r="B36" s="59" t="s">
        <v>156</v>
      </c>
      <c r="C36" s="3" t="s">
        <v>41</v>
      </c>
      <c r="D36" s="3" t="s">
        <v>159</v>
      </c>
      <c r="E36" s="3" t="s">
        <v>160</v>
      </c>
      <c r="F36" s="91">
        <v>35000</v>
      </c>
      <c r="G36" s="28" t="s">
        <v>51</v>
      </c>
      <c r="H36" s="13" t="s">
        <v>17</v>
      </c>
      <c r="I36" s="13" t="s">
        <v>200</v>
      </c>
      <c r="J36" s="13" t="s">
        <v>75</v>
      </c>
    </row>
    <row r="37" spans="1:10" s="6" customFormat="1" ht="30" customHeight="1" x14ac:dyDescent="0.25">
      <c r="A37" s="4" t="s">
        <v>3</v>
      </c>
      <c r="B37" s="59" t="s">
        <v>157</v>
      </c>
      <c r="C37" s="3" t="s">
        <v>36</v>
      </c>
      <c r="D37" s="3" t="s">
        <v>161</v>
      </c>
      <c r="E37" s="3" t="s">
        <v>162</v>
      </c>
      <c r="F37" s="91">
        <v>19000</v>
      </c>
      <c r="G37" s="28" t="s">
        <v>158</v>
      </c>
      <c r="H37" s="13" t="s">
        <v>17</v>
      </c>
      <c r="I37" s="13" t="s">
        <v>200</v>
      </c>
      <c r="J37" s="13" t="s">
        <v>75</v>
      </c>
    </row>
    <row r="38" spans="1:10" s="6" customFormat="1" ht="30" customHeight="1" x14ac:dyDescent="0.25">
      <c r="A38" s="4" t="s">
        <v>2</v>
      </c>
      <c r="B38" s="59" t="s">
        <v>163</v>
      </c>
      <c r="C38" s="3" t="s">
        <v>169</v>
      </c>
      <c r="D38" s="3" t="s">
        <v>170</v>
      </c>
      <c r="E38" s="3" t="s">
        <v>59</v>
      </c>
      <c r="F38" s="91">
        <v>40000</v>
      </c>
      <c r="G38" s="28" t="s">
        <v>166</v>
      </c>
      <c r="H38" s="13" t="s">
        <v>17</v>
      </c>
      <c r="I38" s="13" t="s">
        <v>200</v>
      </c>
      <c r="J38" s="13" t="s">
        <v>75</v>
      </c>
    </row>
    <row r="39" spans="1:10" s="6" customFormat="1" ht="30" customHeight="1" x14ac:dyDescent="0.25">
      <c r="A39" s="4" t="s">
        <v>2</v>
      </c>
      <c r="B39" s="59" t="s">
        <v>164</v>
      </c>
      <c r="C39" s="3" t="s">
        <v>36</v>
      </c>
      <c r="D39" s="3" t="s">
        <v>171</v>
      </c>
      <c r="E39" s="3" t="s">
        <v>172</v>
      </c>
      <c r="F39" s="91">
        <v>65000</v>
      </c>
      <c r="G39" s="28" t="s">
        <v>167</v>
      </c>
      <c r="H39" s="13" t="s">
        <v>17</v>
      </c>
      <c r="I39" s="13" t="s">
        <v>200</v>
      </c>
      <c r="J39" s="13" t="s">
        <v>75</v>
      </c>
    </row>
    <row r="40" spans="1:10" s="6" customFormat="1" ht="30" customHeight="1" x14ac:dyDescent="0.25">
      <c r="A40" s="4" t="s">
        <v>2</v>
      </c>
      <c r="B40" s="59" t="s">
        <v>165</v>
      </c>
      <c r="C40" s="3" t="s">
        <v>173</v>
      </c>
      <c r="D40" s="3" t="s">
        <v>174</v>
      </c>
      <c r="E40" s="3" t="s">
        <v>175</v>
      </c>
      <c r="F40" s="91">
        <v>60000</v>
      </c>
      <c r="G40" s="28" t="s">
        <v>168</v>
      </c>
      <c r="H40" s="13" t="s">
        <v>17</v>
      </c>
      <c r="I40" s="13" t="s">
        <v>200</v>
      </c>
      <c r="J40" s="13" t="s">
        <v>75</v>
      </c>
    </row>
    <row r="41" spans="1:10" s="6" customFormat="1" ht="30" customHeight="1" x14ac:dyDescent="0.25">
      <c r="A41" s="4" t="s">
        <v>1</v>
      </c>
      <c r="B41" s="59" t="s">
        <v>176</v>
      </c>
      <c r="C41" s="3" t="s">
        <v>169</v>
      </c>
      <c r="D41" s="3" t="s">
        <v>183</v>
      </c>
      <c r="E41" s="3" t="s">
        <v>184</v>
      </c>
      <c r="F41" s="91">
        <v>60000</v>
      </c>
      <c r="G41" s="28" t="s">
        <v>19</v>
      </c>
      <c r="H41" s="13" t="s">
        <v>17</v>
      </c>
      <c r="I41" s="13" t="s">
        <v>200</v>
      </c>
      <c r="J41" s="13" t="s">
        <v>75</v>
      </c>
    </row>
    <row r="42" spans="1:10" s="6" customFormat="1" ht="30" customHeight="1" x14ac:dyDescent="0.25">
      <c r="A42" s="4" t="s">
        <v>1</v>
      </c>
      <c r="B42" s="59" t="s">
        <v>177</v>
      </c>
      <c r="C42" s="3" t="s">
        <v>36</v>
      </c>
      <c r="D42" s="3" t="s">
        <v>185</v>
      </c>
      <c r="E42" s="3" t="s">
        <v>186</v>
      </c>
      <c r="F42" s="91">
        <v>50000</v>
      </c>
      <c r="G42" s="28" t="s">
        <v>180</v>
      </c>
      <c r="H42" s="13" t="s">
        <v>17</v>
      </c>
      <c r="I42" s="13" t="s">
        <v>200</v>
      </c>
      <c r="J42" s="13" t="s">
        <v>75</v>
      </c>
    </row>
    <row r="43" spans="1:10" s="6" customFormat="1" ht="30" customHeight="1" x14ac:dyDescent="0.25">
      <c r="A43" s="4" t="s">
        <v>1</v>
      </c>
      <c r="B43" s="59" t="s">
        <v>178</v>
      </c>
      <c r="C43" s="3" t="s">
        <v>41</v>
      </c>
      <c r="D43" s="3" t="s">
        <v>187</v>
      </c>
      <c r="E43" s="3" t="s">
        <v>188</v>
      </c>
      <c r="F43" s="91">
        <v>60000</v>
      </c>
      <c r="G43" s="28" t="s">
        <v>181</v>
      </c>
      <c r="H43" s="13" t="s">
        <v>17</v>
      </c>
      <c r="I43" s="13" t="s">
        <v>200</v>
      </c>
      <c r="J43" s="13" t="s">
        <v>75</v>
      </c>
    </row>
    <row r="44" spans="1:10" s="6" customFormat="1" ht="30" customHeight="1" x14ac:dyDescent="0.25">
      <c r="A44" s="4" t="s">
        <v>1</v>
      </c>
      <c r="B44" s="59" t="s">
        <v>179</v>
      </c>
      <c r="C44" s="3" t="s">
        <v>41</v>
      </c>
      <c r="D44" s="3" t="s">
        <v>189</v>
      </c>
      <c r="E44" s="3" t="s">
        <v>190</v>
      </c>
      <c r="F44" s="91">
        <v>35000</v>
      </c>
      <c r="G44" s="28" t="s">
        <v>182</v>
      </c>
      <c r="H44" s="13" t="s">
        <v>17</v>
      </c>
      <c r="I44" s="13" t="s">
        <v>200</v>
      </c>
      <c r="J44" s="13" t="s">
        <v>75</v>
      </c>
    </row>
    <row r="45" spans="1:10" s="6" customFormat="1" ht="26.25" x14ac:dyDescent="0.25">
      <c r="A45" s="4" t="s">
        <v>0</v>
      </c>
      <c r="B45" s="59" t="s">
        <v>191</v>
      </c>
      <c r="C45" s="3" t="s">
        <v>41</v>
      </c>
      <c r="D45" s="3" t="s">
        <v>195</v>
      </c>
      <c r="E45" s="3" t="s">
        <v>196</v>
      </c>
      <c r="F45" s="91">
        <v>55000</v>
      </c>
      <c r="G45" s="28" t="s">
        <v>193</v>
      </c>
      <c r="H45" s="13" t="s">
        <v>17</v>
      </c>
      <c r="I45" s="13" t="s">
        <v>200</v>
      </c>
      <c r="J45" s="13" t="s">
        <v>75</v>
      </c>
    </row>
    <row r="46" spans="1:10" s="6" customFormat="1" ht="30" customHeight="1" x14ac:dyDescent="0.25">
      <c r="A46" s="4" t="s">
        <v>0</v>
      </c>
      <c r="B46" s="59" t="s">
        <v>192</v>
      </c>
      <c r="C46" s="3" t="s">
        <v>197</v>
      </c>
      <c r="D46" s="3" t="s">
        <v>198</v>
      </c>
      <c r="E46" s="3" t="s">
        <v>199</v>
      </c>
      <c r="F46" s="91">
        <v>75000</v>
      </c>
      <c r="G46" s="28" t="s">
        <v>194</v>
      </c>
      <c r="H46" s="13" t="s">
        <v>17</v>
      </c>
      <c r="I46" s="13" t="s">
        <v>200</v>
      </c>
      <c r="J46" s="13" t="s">
        <v>75</v>
      </c>
    </row>
    <row r="47" spans="1:10" ht="27.75" customHeight="1" x14ac:dyDescent="0.25">
      <c r="A47" s="31" t="s">
        <v>5</v>
      </c>
      <c r="B47" s="70" t="s">
        <v>49</v>
      </c>
      <c r="C47" s="32" t="s">
        <v>58</v>
      </c>
      <c r="D47" s="36" t="s">
        <v>294</v>
      </c>
      <c r="E47" s="37" t="s">
        <v>295</v>
      </c>
      <c r="F47" s="93">
        <v>50100</v>
      </c>
      <c r="G47" s="38" t="s">
        <v>299</v>
      </c>
      <c r="H47" s="35" t="s">
        <v>17</v>
      </c>
      <c r="I47" s="34" t="s">
        <v>200</v>
      </c>
      <c r="J47" s="34" t="s">
        <v>300</v>
      </c>
    </row>
    <row r="48" spans="1:10" ht="26.25" x14ac:dyDescent="0.25">
      <c r="A48" s="41" t="s">
        <v>3</v>
      </c>
      <c r="B48" s="71" t="s">
        <v>296</v>
      </c>
      <c r="C48" s="33" t="s">
        <v>41</v>
      </c>
      <c r="D48" s="33" t="s">
        <v>297</v>
      </c>
      <c r="E48" s="33" t="s">
        <v>298</v>
      </c>
      <c r="F48" s="78">
        <v>26000</v>
      </c>
      <c r="G48" s="39" t="s">
        <v>301</v>
      </c>
      <c r="H48" s="13" t="s">
        <v>17</v>
      </c>
      <c r="I48" s="40" t="s">
        <v>200</v>
      </c>
      <c r="J48" s="40" t="s">
        <v>300</v>
      </c>
    </row>
    <row r="49" spans="1:10" ht="26.25" x14ac:dyDescent="0.25">
      <c r="A49" s="42" t="s">
        <v>6</v>
      </c>
      <c r="B49" s="72" t="s">
        <v>302</v>
      </c>
      <c r="C49" s="33" t="s">
        <v>36</v>
      </c>
      <c r="D49" s="33" t="s">
        <v>303</v>
      </c>
      <c r="E49" s="33" t="s">
        <v>304</v>
      </c>
      <c r="F49" s="78">
        <v>23092</v>
      </c>
      <c r="G49" s="39" t="s">
        <v>305</v>
      </c>
      <c r="H49" s="13" t="s">
        <v>17</v>
      </c>
      <c r="I49" s="40" t="s">
        <v>200</v>
      </c>
      <c r="J49" s="40" t="s">
        <v>306</v>
      </c>
    </row>
    <row r="50" spans="1:10" ht="26.25" x14ac:dyDescent="0.25">
      <c r="A50" s="42" t="s">
        <v>4</v>
      </c>
      <c r="B50" s="72" t="s">
        <v>307</v>
      </c>
      <c r="C50" s="33" t="s">
        <v>308</v>
      </c>
      <c r="D50" s="33" t="s">
        <v>309</v>
      </c>
      <c r="E50" s="33" t="s">
        <v>310</v>
      </c>
      <c r="F50" s="78">
        <v>100000</v>
      </c>
      <c r="G50" s="39" t="s">
        <v>311</v>
      </c>
      <c r="H50" s="13" t="s">
        <v>17</v>
      </c>
      <c r="I50" s="40" t="s">
        <v>200</v>
      </c>
      <c r="J50" s="40" t="s">
        <v>306</v>
      </c>
    </row>
    <row r="51" spans="1:10" x14ac:dyDescent="0.25">
      <c r="A51" s="4" t="s">
        <v>1</v>
      </c>
      <c r="B51" s="59" t="s">
        <v>176</v>
      </c>
      <c r="C51" s="3" t="s">
        <v>169</v>
      </c>
      <c r="D51" s="3" t="s">
        <v>183</v>
      </c>
      <c r="E51" s="3" t="s">
        <v>184</v>
      </c>
      <c r="F51" s="91">
        <v>-60000</v>
      </c>
      <c r="G51" s="28" t="s">
        <v>19</v>
      </c>
      <c r="H51" s="13" t="s">
        <v>17</v>
      </c>
      <c r="I51" s="40" t="s">
        <v>200</v>
      </c>
      <c r="J51" s="40" t="s">
        <v>306</v>
      </c>
    </row>
    <row r="52" spans="1:10" ht="26.25" x14ac:dyDescent="0.25">
      <c r="A52" s="4" t="s">
        <v>1</v>
      </c>
      <c r="B52" s="59" t="s">
        <v>176</v>
      </c>
      <c r="C52" s="3" t="s">
        <v>169</v>
      </c>
      <c r="D52" s="3" t="s">
        <v>183</v>
      </c>
      <c r="E52" s="3" t="s">
        <v>184</v>
      </c>
      <c r="F52" s="91">
        <v>60000</v>
      </c>
      <c r="G52" s="28" t="s">
        <v>604</v>
      </c>
      <c r="H52" s="13" t="s">
        <v>17</v>
      </c>
      <c r="I52" s="40" t="s">
        <v>200</v>
      </c>
      <c r="J52" s="40" t="s">
        <v>306</v>
      </c>
    </row>
    <row r="53" spans="1:10" ht="39" x14ac:dyDescent="0.25">
      <c r="A53" s="56" t="s">
        <v>7</v>
      </c>
      <c r="B53" s="73" t="s">
        <v>22</v>
      </c>
      <c r="C53" s="57" t="s">
        <v>23</v>
      </c>
      <c r="D53" s="57" t="s">
        <v>312</v>
      </c>
      <c r="E53" s="57" t="s">
        <v>313</v>
      </c>
      <c r="F53" s="94">
        <v>279979</v>
      </c>
      <c r="G53" s="57" t="s">
        <v>314</v>
      </c>
      <c r="H53" s="13" t="s">
        <v>292</v>
      </c>
      <c r="I53" s="58" t="s">
        <v>200</v>
      </c>
      <c r="J53" s="40" t="s">
        <v>306</v>
      </c>
    </row>
    <row r="54" spans="1:10" ht="26.25" x14ac:dyDescent="0.25">
      <c r="A54" s="43" t="s">
        <v>6</v>
      </c>
      <c r="B54" s="74" t="s">
        <v>26</v>
      </c>
      <c r="C54" s="44" t="s">
        <v>27</v>
      </c>
      <c r="D54" s="44" t="s">
        <v>207</v>
      </c>
      <c r="E54" s="44" t="s">
        <v>208</v>
      </c>
      <c r="F54" s="77">
        <f>70374-17.21</f>
        <v>70356.789999999994</v>
      </c>
      <c r="G54" s="44" t="s">
        <v>315</v>
      </c>
      <c r="H54" s="13" t="s">
        <v>17</v>
      </c>
      <c r="I54" s="40" t="s">
        <v>200</v>
      </c>
      <c r="J54" s="40" t="s">
        <v>306</v>
      </c>
    </row>
    <row r="55" spans="1:10" ht="26.25" x14ac:dyDescent="0.25">
      <c r="A55" s="43" t="s">
        <v>6</v>
      </c>
      <c r="B55" s="74" t="s">
        <v>26</v>
      </c>
      <c r="C55" s="44" t="s">
        <v>30</v>
      </c>
      <c r="D55" s="44" t="s">
        <v>316</v>
      </c>
      <c r="E55" s="44" t="s">
        <v>317</v>
      </c>
      <c r="F55" s="95">
        <v>45778</v>
      </c>
      <c r="G55" s="44" t="s">
        <v>318</v>
      </c>
      <c r="H55" s="13" t="s">
        <v>292</v>
      </c>
      <c r="I55" s="40" t="s">
        <v>200</v>
      </c>
      <c r="J55" s="40" t="s">
        <v>306</v>
      </c>
    </row>
    <row r="56" spans="1:10" ht="22.5" customHeight="1" x14ac:dyDescent="0.25">
      <c r="A56" s="43" t="s">
        <v>6</v>
      </c>
      <c r="B56" s="74" t="s">
        <v>26</v>
      </c>
      <c r="C56" s="44" t="s">
        <v>30</v>
      </c>
      <c r="D56" s="44" t="s">
        <v>319</v>
      </c>
      <c r="E56" s="44" t="s">
        <v>320</v>
      </c>
      <c r="F56" s="95">
        <v>10481</v>
      </c>
      <c r="G56" s="44" t="s">
        <v>321</v>
      </c>
      <c r="H56" s="13" t="s">
        <v>292</v>
      </c>
      <c r="I56" s="40" t="s">
        <v>200</v>
      </c>
      <c r="J56" s="40" t="s">
        <v>306</v>
      </c>
    </row>
    <row r="57" spans="1:10" ht="39" x14ac:dyDescent="0.25">
      <c r="A57" s="43" t="s">
        <v>6</v>
      </c>
      <c r="B57" s="74" t="s">
        <v>322</v>
      </c>
      <c r="C57" s="44" t="s">
        <v>36</v>
      </c>
      <c r="D57" s="44" t="s">
        <v>323</v>
      </c>
      <c r="E57" s="44" t="s">
        <v>324</v>
      </c>
      <c r="F57" s="95">
        <v>100000</v>
      </c>
      <c r="G57" s="44" t="s">
        <v>325</v>
      </c>
      <c r="H57" s="13" t="s">
        <v>17</v>
      </c>
      <c r="I57" s="40" t="s">
        <v>200</v>
      </c>
      <c r="J57" s="40" t="s">
        <v>306</v>
      </c>
    </row>
    <row r="58" spans="1:10" ht="39" x14ac:dyDescent="0.25">
      <c r="A58" s="43" t="s">
        <v>6</v>
      </c>
      <c r="B58" s="74" t="s">
        <v>326</v>
      </c>
      <c r="C58" s="44" t="s">
        <v>80</v>
      </c>
      <c r="D58" s="44" t="s">
        <v>327</v>
      </c>
      <c r="E58" s="44" t="s">
        <v>328</v>
      </c>
      <c r="F58" s="95">
        <v>35000</v>
      </c>
      <c r="G58" s="44" t="s">
        <v>329</v>
      </c>
      <c r="H58" s="13" t="s">
        <v>17</v>
      </c>
      <c r="I58" s="40" t="s">
        <v>200</v>
      </c>
      <c r="J58" s="40" t="s">
        <v>306</v>
      </c>
    </row>
    <row r="59" spans="1:10" ht="26.25" x14ac:dyDescent="0.25">
      <c r="A59" s="43" t="s">
        <v>6</v>
      </c>
      <c r="B59" s="74" t="s">
        <v>330</v>
      </c>
      <c r="C59" s="44" t="s">
        <v>331</v>
      </c>
      <c r="D59" s="44" t="s">
        <v>332</v>
      </c>
      <c r="E59" s="44" t="s">
        <v>333</v>
      </c>
      <c r="F59" s="96">
        <v>55000</v>
      </c>
      <c r="G59" s="44" t="s">
        <v>334</v>
      </c>
      <c r="H59" s="13" t="s">
        <v>17</v>
      </c>
      <c r="I59" s="40" t="s">
        <v>200</v>
      </c>
      <c r="J59" s="40" t="s">
        <v>306</v>
      </c>
    </row>
    <row r="60" spans="1:10" ht="26.25" x14ac:dyDescent="0.25">
      <c r="A60" s="43" t="s">
        <v>5</v>
      </c>
      <c r="B60" s="74" t="s">
        <v>49</v>
      </c>
      <c r="C60" s="44" t="s">
        <v>21</v>
      </c>
      <c r="D60" s="44" t="s">
        <v>335</v>
      </c>
      <c r="E60" s="44" t="s">
        <v>50</v>
      </c>
      <c r="F60" s="94">
        <v>5690</v>
      </c>
      <c r="G60" s="44" t="s">
        <v>336</v>
      </c>
      <c r="H60" s="13" t="s">
        <v>292</v>
      </c>
      <c r="I60" s="40" t="s">
        <v>200</v>
      </c>
      <c r="J60" s="40" t="s">
        <v>306</v>
      </c>
    </row>
    <row r="61" spans="1:10" ht="26.25" x14ac:dyDescent="0.25">
      <c r="A61" s="43" t="s">
        <v>5</v>
      </c>
      <c r="B61" s="74" t="s">
        <v>49</v>
      </c>
      <c r="C61" s="44" t="s">
        <v>337</v>
      </c>
      <c r="D61" s="44" t="s">
        <v>338</v>
      </c>
      <c r="E61" s="44" t="s">
        <v>57</v>
      </c>
      <c r="F61" s="95">
        <v>15500</v>
      </c>
      <c r="G61" s="44" t="s">
        <v>339</v>
      </c>
      <c r="H61" s="13" t="s">
        <v>55</v>
      </c>
      <c r="I61" s="40" t="s">
        <v>200</v>
      </c>
      <c r="J61" s="40" t="s">
        <v>306</v>
      </c>
    </row>
    <row r="62" spans="1:10" ht="26.25" x14ac:dyDescent="0.25">
      <c r="A62" s="43" t="s">
        <v>5</v>
      </c>
      <c r="B62" s="74" t="s">
        <v>340</v>
      </c>
      <c r="C62" s="44" t="s">
        <v>36</v>
      </c>
      <c r="D62" s="44" t="s">
        <v>341</v>
      </c>
      <c r="E62" s="44" t="s">
        <v>342</v>
      </c>
      <c r="F62" s="95">
        <v>40000</v>
      </c>
      <c r="G62" s="44" t="s">
        <v>343</v>
      </c>
      <c r="H62" s="13" t="s">
        <v>17</v>
      </c>
      <c r="I62" s="40" t="s">
        <v>200</v>
      </c>
      <c r="J62" s="40" t="s">
        <v>306</v>
      </c>
    </row>
    <row r="63" spans="1:10" ht="26.25" x14ac:dyDescent="0.25">
      <c r="A63" s="43" t="s">
        <v>5</v>
      </c>
      <c r="B63" s="74" t="s">
        <v>344</v>
      </c>
      <c r="C63" s="44" t="s">
        <v>36</v>
      </c>
      <c r="D63" s="44" t="s">
        <v>345</v>
      </c>
      <c r="E63" s="44" t="s">
        <v>346</v>
      </c>
      <c r="F63" s="95">
        <v>95000</v>
      </c>
      <c r="G63" s="44" t="s">
        <v>18</v>
      </c>
      <c r="H63" s="13" t="s">
        <v>17</v>
      </c>
      <c r="I63" s="40" t="s">
        <v>200</v>
      </c>
      <c r="J63" s="40" t="s">
        <v>306</v>
      </c>
    </row>
    <row r="64" spans="1:10" ht="26.25" x14ac:dyDescent="0.25">
      <c r="A64" s="43" t="s">
        <v>5</v>
      </c>
      <c r="B64" s="74" t="s">
        <v>347</v>
      </c>
      <c r="C64" s="44" t="s">
        <v>36</v>
      </c>
      <c r="D64" s="44" t="s">
        <v>348</v>
      </c>
      <c r="E64" s="44" t="s">
        <v>349</v>
      </c>
      <c r="F64" s="96">
        <v>95000</v>
      </c>
      <c r="G64" s="44" t="s">
        <v>18</v>
      </c>
      <c r="H64" s="13" t="s">
        <v>17</v>
      </c>
      <c r="I64" s="40" t="s">
        <v>200</v>
      </c>
      <c r="J64" s="40" t="s">
        <v>306</v>
      </c>
    </row>
    <row r="65" spans="1:10" ht="26.25" x14ac:dyDescent="0.25">
      <c r="A65" s="43" t="s">
        <v>4</v>
      </c>
      <c r="B65" s="74" t="s">
        <v>42</v>
      </c>
      <c r="C65" s="44" t="s">
        <v>27</v>
      </c>
      <c r="D65" s="44" t="s">
        <v>350</v>
      </c>
      <c r="E65" s="45" t="s">
        <v>351</v>
      </c>
      <c r="F65" s="77">
        <v>8398</v>
      </c>
      <c r="G65" s="47" t="s">
        <v>352</v>
      </c>
      <c r="H65" s="13" t="s">
        <v>292</v>
      </c>
      <c r="I65" s="40" t="s">
        <v>200</v>
      </c>
      <c r="J65" s="40" t="s">
        <v>306</v>
      </c>
    </row>
    <row r="66" spans="1:10" ht="26.25" x14ac:dyDescent="0.25">
      <c r="A66" s="51" t="s">
        <v>4</v>
      </c>
      <c r="B66" s="76" t="s">
        <v>42</v>
      </c>
      <c r="C66" s="52" t="s">
        <v>53</v>
      </c>
      <c r="D66" s="52" t="s">
        <v>350</v>
      </c>
      <c r="E66" s="52" t="s">
        <v>351</v>
      </c>
      <c r="F66" s="96">
        <v>-8398</v>
      </c>
      <c r="G66" s="52" t="s">
        <v>352</v>
      </c>
      <c r="H66" s="13" t="s">
        <v>292</v>
      </c>
      <c r="I66" s="40" t="s">
        <v>200</v>
      </c>
      <c r="J66" s="40" t="s">
        <v>644</v>
      </c>
    </row>
    <row r="67" spans="1:10" ht="26.25" x14ac:dyDescent="0.25">
      <c r="A67" s="51" t="s">
        <v>4</v>
      </c>
      <c r="B67" s="76" t="s">
        <v>42</v>
      </c>
      <c r="C67" s="52" t="s">
        <v>53</v>
      </c>
      <c r="D67" s="52" t="s">
        <v>350</v>
      </c>
      <c r="E67" s="52" t="s">
        <v>351</v>
      </c>
      <c r="F67" s="77">
        <v>8398</v>
      </c>
      <c r="G67" s="52" t="s">
        <v>704</v>
      </c>
      <c r="H67" s="13" t="s">
        <v>292</v>
      </c>
      <c r="I67" s="40" t="s">
        <v>200</v>
      </c>
      <c r="J67" s="40" t="s">
        <v>644</v>
      </c>
    </row>
    <row r="68" spans="1:10" ht="26.25" x14ac:dyDescent="0.25">
      <c r="A68" s="43" t="s">
        <v>4</v>
      </c>
      <c r="B68" s="74" t="s">
        <v>42</v>
      </c>
      <c r="C68" s="44" t="s">
        <v>33</v>
      </c>
      <c r="D68" s="44" t="s">
        <v>353</v>
      </c>
      <c r="E68" s="44" t="s">
        <v>354</v>
      </c>
      <c r="F68" s="94">
        <v>44133</v>
      </c>
      <c r="G68" s="44" t="s">
        <v>355</v>
      </c>
      <c r="H68" s="13" t="s">
        <v>292</v>
      </c>
      <c r="I68" s="40" t="s">
        <v>200</v>
      </c>
      <c r="J68" s="40" t="s">
        <v>306</v>
      </c>
    </row>
    <row r="69" spans="1:10" ht="26.25" x14ac:dyDescent="0.25">
      <c r="A69" s="43" t="s">
        <v>4</v>
      </c>
      <c r="B69" s="74" t="s">
        <v>42</v>
      </c>
      <c r="C69" s="44" t="s">
        <v>356</v>
      </c>
      <c r="D69" s="44" t="s">
        <v>357</v>
      </c>
      <c r="E69" s="44" t="s">
        <v>358</v>
      </c>
      <c r="F69" s="95">
        <v>59287</v>
      </c>
      <c r="G69" s="44" t="s">
        <v>359</v>
      </c>
      <c r="H69" s="13" t="s">
        <v>292</v>
      </c>
      <c r="I69" s="40" t="s">
        <v>200</v>
      </c>
      <c r="J69" s="40" t="s">
        <v>306</v>
      </c>
    </row>
    <row r="70" spans="1:10" ht="26.25" x14ac:dyDescent="0.25">
      <c r="A70" s="43" t="s">
        <v>4</v>
      </c>
      <c r="B70" s="74" t="s">
        <v>148</v>
      </c>
      <c r="C70" s="44" t="s">
        <v>41</v>
      </c>
      <c r="D70" s="44" t="s">
        <v>152</v>
      </c>
      <c r="E70" s="44" t="s">
        <v>153</v>
      </c>
      <c r="F70" s="95">
        <v>38000</v>
      </c>
      <c r="G70" s="44" t="s">
        <v>360</v>
      </c>
      <c r="H70" s="13" t="s">
        <v>17</v>
      </c>
      <c r="I70" s="40" t="s">
        <v>200</v>
      </c>
      <c r="J70" s="40" t="s">
        <v>306</v>
      </c>
    </row>
    <row r="71" spans="1:10" ht="26.25" x14ac:dyDescent="0.25">
      <c r="A71" s="43" t="s">
        <v>4</v>
      </c>
      <c r="B71" s="74" t="s">
        <v>361</v>
      </c>
      <c r="C71" s="44" t="s">
        <v>36</v>
      </c>
      <c r="D71" s="44" t="s">
        <v>362</v>
      </c>
      <c r="E71" s="44" t="s">
        <v>363</v>
      </c>
      <c r="F71" s="95">
        <v>26000</v>
      </c>
      <c r="G71" s="44" t="s">
        <v>364</v>
      </c>
      <c r="H71" s="13" t="s">
        <v>17</v>
      </c>
      <c r="I71" s="40" t="s">
        <v>200</v>
      </c>
      <c r="J71" s="40" t="s">
        <v>306</v>
      </c>
    </row>
    <row r="72" spans="1:10" ht="26.25" x14ac:dyDescent="0.25">
      <c r="A72" s="4" t="s">
        <v>4</v>
      </c>
      <c r="B72" s="59" t="s">
        <v>365</v>
      </c>
      <c r="C72" s="3" t="s">
        <v>41</v>
      </c>
      <c r="D72" s="3" t="s">
        <v>366</v>
      </c>
      <c r="E72" s="3" t="s">
        <v>367</v>
      </c>
      <c r="F72" s="91">
        <v>40000</v>
      </c>
      <c r="G72" s="3" t="s">
        <v>368</v>
      </c>
      <c r="H72" s="13" t="s">
        <v>17</v>
      </c>
      <c r="I72" s="40" t="s">
        <v>200</v>
      </c>
      <c r="J72" s="40" t="s">
        <v>306</v>
      </c>
    </row>
    <row r="73" spans="1:10" ht="26.25" x14ac:dyDescent="0.25">
      <c r="A73" s="43" t="s">
        <v>4</v>
      </c>
      <c r="B73" s="74" t="s">
        <v>369</v>
      </c>
      <c r="C73" s="44" t="s">
        <v>41</v>
      </c>
      <c r="D73" s="44" t="s">
        <v>370</v>
      </c>
      <c r="E73" s="44" t="s">
        <v>371</v>
      </c>
      <c r="F73" s="79">
        <v>45000</v>
      </c>
      <c r="G73" s="44" t="s">
        <v>372</v>
      </c>
      <c r="H73" s="13" t="s">
        <v>17</v>
      </c>
      <c r="I73" s="40" t="s">
        <v>200</v>
      </c>
      <c r="J73" s="40" t="s">
        <v>306</v>
      </c>
    </row>
    <row r="74" spans="1:10" ht="26.25" x14ac:dyDescent="0.25">
      <c r="A74" s="43" t="s">
        <v>4</v>
      </c>
      <c r="B74" s="74" t="s">
        <v>373</v>
      </c>
      <c r="C74" s="44" t="s">
        <v>36</v>
      </c>
      <c r="D74" s="44" t="s">
        <v>374</v>
      </c>
      <c r="E74" s="45" t="s">
        <v>375</v>
      </c>
      <c r="F74" s="77">
        <v>6000</v>
      </c>
      <c r="G74" s="47" t="s">
        <v>376</v>
      </c>
      <c r="H74" s="13" t="s">
        <v>17</v>
      </c>
      <c r="I74" s="40" t="s">
        <v>200</v>
      </c>
      <c r="J74" s="40" t="s">
        <v>306</v>
      </c>
    </row>
    <row r="75" spans="1:10" ht="21.75" customHeight="1" x14ac:dyDescent="0.25">
      <c r="A75" s="43" t="s">
        <v>3</v>
      </c>
      <c r="B75" s="74" t="s">
        <v>31</v>
      </c>
      <c r="C75" s="44" t="s">
        <v>21</v>
      </c>
      <c r="D75" s="44" t="s">
        <v>377</v>
      </c>
      <c r="E75" s="45" t="s">
        <v>378</v>
      </c>
      <c r="F75" s="77">
        <v>13600</v>
      </c>
      <c r="G75" s="47" t="s">
        <v>379</v>
      </c>
      <c r="H75" s="13" t="s">
        <v>17</v>
      </c>
      <c r="I75" s="40" t="s">
        <v>200</v>
      </c>
      <c r="J75" s="40" t="s">
        <v>306</v>
      </c>
    </row>
    <row r="76" spans="1:10" ht="25.5" customHeight="1" x14ac:dyDescent="0.25">
      <c r="A76" s="43" t="s">
        <v>3</v>
      </c>
      <c r="B76" s="74" t="s">
        <v>31</v>
      </c>
      <c r="C76" s="44" t="s">
        <v>33</v>
      </c>
      <c r="D76" s="44" t="s">
        <v>380</v>
      </c>
      <c r="E76" s="44" t="s">
        <v>381</v>
      </c>
      <c r="F76" s="94">
        <v>40000</v>
      </c>
      <c r="G76" s="44" t="s">
        <v>382</v>
      </c>
      <c r="H76" s="13" t="s">
        <v>17</v>
      </c>
      <c r="I76" s="40" t="s">
        <v>200</v>
      </c>
      <c r="J76" s="40" t="s">
        <v>306</v>
      </c>
    </row>
    <row r="77" spans="1:10" ht="26.25" x14ac:dyDescent="0.25">
      <c r="A77" s="43" t="s">
        <v>3</v>
      </c>
      <c r="B77" s="74" t="s">
        <v>31</v>
      </c>
      <c r="C77" s="44" t="s">
        <v>21</v>
      </c>
      <c r="D77" s="44" t="s">
        <v>377</v>
      </c>
      <c r="E77" s="44" t="s">
        <v>378</v>
      </c>
      <c r="F77" s="95">
        <v>37000</v>
      </c>
      <c r="G77" s="44" t="s">
        <v>383</v>
      </c>
      <c r="H77" s="13" t="s">
        <v>292</v>
      </c>
      <c r="I77" s="40" t="s">
        <v>200</v>
      </c>
      <c r="J77" s="40" t="s">
        <v>306</v>
      </c>
    </row>
    <row r="78" spans="1:10" ht="26.25" x14ac:dyDescent="0.25">
      <c r="A78" s="43" t="s">
        <v>3</v>
      </c>
      <c r="B78" s="74" t="s">
        <v>384</v>
      </c>
      <c r="C78" s="44" t="s">
        <v>36</v>
      </c>
      <c r="D78" s="44" t="s">
        <v>385</v>
      </c>
      <c r="E78" s="44" t="s">
        <v>386</v>
      </c>
      <c r="F78" s="95">
        <v>150000</v>
      </c>
      <c r="G78" s="44" t="s">
        <v>387</v>
      </c>
      <c r="H78" s="13" t="s">
        <v>17</v>
      </c>
      <c r="I78" s="40" t="s">
        <v>200</v>
      </c>
      <c r="J78" s="40" t="s">
        <v>306</v>
      </c>
    </row>
    <row r="79" spans="1:10" ht="26.25" x14ac:dyDescent="0.25">
      <c r="A79" s="43" t="s">
        <v>3</v>
      </c>
      <c r="B79" s="74" t="s">
        <v>388</v>
      </c>
      <c r="C79" s="44" t="s">
        <v>389</v>
      </c>
      <c r="D79" s="44" t="s">
        <v>390</v>
      </c>
      <c r="E79" s="44" t="s">
        <v>391</v>
      </c>
      <c r="F79" s="95">
        <v>23900</v>
      </c>
      <c r="G79" s="44" t="s">
        <v>392</v>
      </c>
      <c r="H79" s="13" t="s">
        <v>17</v>
      </c>
      <c r="I79" s="40" t="s">
        <v>200</v>
      </c>
      <c r="J79" s="40" t="s">
        <v>306</v>
      </c>
    </row>
    <row r="80" spans="1:10" ht="26.25" x14ac:dyDescent="0.25">
      <c r="A80" s="43" t="s">
        <v>3</v>
      </c>
      <c r="B80" s="74" t="s">
        <v>393</v>
      </c>
      <c r="C80" s="44" t="s">
        <v>36</v>
      </c>
      <c r="D80" s="44" t="s">
        <v>394</v>
      </c>
      <c r="E80" s="44" t="s">
        <v>395</v>
      </c>
      <c r="F80" s="95">
        <v>50000</v>
      </c>
      <c r="G80" s="44" t="s">
        <v>396</v>
      </c>
      <c r="H80" s="13" t="s">
        <v>17</v>
      </c>
      <c r="I80" s="40" t="s">
        <v>200</v>
      </c>
      <c r="J80" s="40" t="s">
        <v>306</v>
      </c>
    </row>
    <row r="81" spans="1:10" ht="26.25" x14ac:dyDescent="0.25">
      <c r="A81" s="43" t="s">
        <v>3</v>
      </c>
      <c r="B81" s="74" t="s">
        <v>397</v>
      </c>
      <c r="C81" s="44" t="s">
        <v>36</v>
      </c>
      <c r="D81" s="44" t="s">
        <v>398</v>
      </c>
      <c r="E81" s="44" t="s">
        <v>399</v>
      </c>
      <c r="F81" s="95">
        <v>8000</v>
      </c>
      <c r="G81" s="44" t="s">
        <v>392</v>
      </c>
      <c r="H81" s="13" t="s">
        <v>17</v>
      </c>
      <c r="I81" s="40" t="s">
        <v>200</v>
      </c>
      <c r="J81" s="40" t="s">
        <v>306</v>
      </c>
    </row>
    <row r="82" spans="1:10" ht="26.25" x14ac:dyDescent="0.25">
      <c r="A82" s="43" t="s">
        <v>3</v>
      </c>
      <c r="B82" s="74" t="s">
        <v>234</v>
      </c>
      <c r="C82" s="44" t="s">
        <v>36</v>
      </c>
      <c r="D82" s="44" t="s">
        <v>400</v>
      </c>
      <c r="E82" s="44" t="s">
        <v>85</v>
      </c>
      <c r="F82" s="95">
        <v>70240</v>
      </c>
      <c r="G82" s="44" t="s">
        <v>401</v>
      </c>
      <c r="H82" s="13" t="s">
        <v>17</v>
      </c>
      <c r="I82" s="40" t="s">
        <v>200</v>
      </c>
      <c r="J82" s="40" t="s">
        <v>306</v>
      </c>
    </row>
    <row r="83" spans="1:10" ht="26.25" x14ac:dyDescent="0.25">
      <c r="A83" s="43" t="s">
        <v>3</v>
      </c>
      <c r="B83" s="74" t="s">
        <v>402</v>
      </c>
      <c r="C83" s="44" t="s">
        <v>389</v>
      </c>
      <c r="D83" s="44" t="s">
        <v>403</v>
      </c>
      <c r="E83" s="44" t="s">
        <v>404</v>
      </c>
      <c r="F83" s="96">
        <v>42960</v>
      </c>
      <c r="G83" s="44" t="s">
        <v>382</v>
      </c>
      <c r="H83" s="13" t="s">
        <v>17</v>
      </c>
      <c r="I83" s="40" t="s">
        <v>200</v>
      </c>
      <c r="J83" s="40" t="s">
        <v>306</v>
      </c>
    </row>
    <row r="84" spans="1:10" ht="26.25" x14ac:dyDescent="0.25">
      <c r="A84" s="43" t="s">
        <v>2</v>
      </c>
      <c r="B84" s="74" t="s">
        <v>28</v>
      </c>
      <c r="C84" s="44" t="s">
        <v>27</v>
      </c>
      <c r="D84" s="44" t="s">
        <v>405</v>
      </c>
      <c r="E84" s="44" t="s">
        <v>406</v>
      </c>
      <c r="F84" s="94">
        <v>100000</v>
      </c>
      <c r="G84" s="44" t="s">
        <v>19</v>
      </c>
      <c r="H84" s="13" t="s">
        <v>292</v>
      </c>
      <c r="I84" s="40" t="s">
        <v>200</v>
      </c>
      <c r="J84" s="40" t="s">
        <v>306</v>
      </c>
    </row>
    <row r="85" spans="1:10" ht="26.25" x14ac:dyDescent="0.25">
      <c r="A85" s="43" t="s">
        <v>2</v>
      </c>
      <c r="B85" s="74" t="s">
        <v>244</v>
      </c>
      <c r="C85" s="44" t="s">
        <v>36</v>
      </c>
      <c r="D85" s="44" t="s">
        <v>259</v>
      </c>
      <c r="E85" s="44" t="s">
        <v>260</v>
      </c>
      <c r="F85" s="95">
        <v>95000</v>
      </c>
      <c r="G85" s="44" t="s">
        <v>168</v>
      </c>
      <c r="H85" s="13" t="s">
        <v>17</v>
      </c>
      <c r="I85" s="40" t="s">
        <v>200</v>
      </c>
      <c r="J85" s="40" t="s">
        <v>306</v>
      </c>
    </row>
    <row r="86" spans="1:10" ht="26.25" x14ac:dyDescent="0.25">
      <c r="A86" s="43" t="s">
        <v>2</v>
      </c>
      <c r="B86" s="74" t="s">
        <v>407</v>
      </c>
      <c r="C86" s="44" t="s">
        <v>36</v>
      </c>
      <c r="D86" s="44" t="s">
        <v>408</v>
      </c>
      <c r="E86" s="44" t="s">
        <v>409</v>
      </c>
      <c r="F86" s="95">
        <v>65000</v>
      </c>
      <c r="G86" s="44" t="s">
        <v>410</v>
      </c>
      <c r="H86" s="13" t="s">
        <v>17</v>
      </c>
      <c r="I86" s="40" t="s">
        <v>200</v>
      </c>
      <c r="J86" s="40" t="s">
        <v>306</v>
      </c>
    </row>
    <row r="87" spans="1:10" ht="26.25" x14ac:dyDescent="0.25">
      <c r="A87" s="43" t="s">
        <v>2</v>
      </c>
      <c r="B87" s="74" t="s">
        <v>411</v>
      </c>
      <c r="C87" s="44" t="s">
        <v>36</v>
      </c>
      <c r="D87" s="44" t="s">
        <v>412</v>
      </c>
      <c r="E87" s="44" t="s">
        <v>413</v>
      </c>
      <c r="F87" s="95">
        <v>27000</v>
      </c>
      <c r="G87" s="44" t="s">
        <v>414</v>
      </c>
      <c r="H87" s="13" t="s">
        <v>17</v>
      </c>
      <c r="I87" s="40" t="s">
        <v>200</v>
      </c>
      <c r="J87" s="40" t="s">
        <v>306</v>
      </c>
    </row>
    <row r="88" spans="1:10" ht="26.25" x14ac:dyDescent="0.25">
      <c r="A88" s="43" t="s">
        <v>2</v>
      </c>
      <c r="B88" s="74" t="s">
        <v>411</v>
      </c>
      <c r="C88" s="44" t="s">
        <v>36</v>
      </c>
      <c r="D88" s="44" t="s">
        <v>412</v>
      </c>
      <c r="E88" s="44" t="s">
        <v>413</v>
      </c>
      <c r="F88" s="95">
        <v>20000</v>
      </c>
      <c r="G88" s="44" t="s">
        <v>415</v>
      </c>
      <c r="H88" s="13" t="s">
        <v>17</v>
      </c>
      <c r="I88" s="40" t="s">
        <v>200</v>
      </c>
      <c r="J88" s="40" t="s">
        <v>306</v>
      </c>
    </row>
    <row r="89" spans="1:10" ht="26.25" x14ac:dyDescent="0.25">
      <c r="A89" s="43" t="s">
        <v>2</v>
      </c>
      <c r="B89" s="74" t="s">
        <v>416</v>
      </c>
      <c r="C89" s="44" t="s">
        <v>36</v>
      </c>
      <c r="D89" s="44" t="s">
        <v>417</v>
      </c>
      <c r="E89" s="44" t="s">
        <v>418</v>
      </c>
      <c r="F89" s="95">
        <v>17000</v>
      </c>
      <c r="G89" s="44" t="s">
        <v>419</v>
      </c>
      <c r="H89" s="13" t="s">
        <v>17</v>
      </c>
      <c r="I89" s="40" t="s">
        <v>200</v>
      </c>
      <c r="J89" s="40" t="s">
        <v>306</v>
      </c>
    </row>
    <row r="90" spans="1:10" ht="26.25" x14ac:dyDescent="0.25">
      <c r="A90" s="43" t="s">
        <v>1</v>
      </c>
      <c r="B90" s="74" t="s">
        <v>32</v>
      </c>
      <c r="C90" s="44" t="s">
        <v>21</v>
      </c>
      <c r="D90" s="44" t="s">
        <v>420</v>
      </c>
      <c r="E90" s="44" t="s">
        <v>421</v>
      </c>
      <c r="F90" s="95">
        <v>41800</v>
      </c>
      <c r="G90" s="44" t="s">
        <v>422</v>
      </c>
      <c r="H90" s="13" t="s">
        <v>17</v>
      </c>
      <c r="I90" s="40" t="s">
        <v>200</v>
      </c>
      <c r="J90" s="40" t="s">
        <v>306</v>
      </c>
    </row>
    <row r="91" spans="1:10" ht="26.25" x14ac:dyDescent="0.25">
      <c r="A91" s="43" t="s">
        <v>1</v>
      </c>
      <c r="B91" s="74" t="s">
        <v>32</v>
      </c>
      <c r="C91" s="44" t="s">
        <v>21</v>
      </c>
      <c r="D91" s="44" t="s">
        <v>420</v>
      </c>
      <c r="E91" s="44" t="s">
        <v>421</v>
      </c>
      <c r="F91" s="95">
        <v>13000</v>
      </c>
      <c r="G91" s="44" t="s">
        <v>423</v>
      </c>
      <c r="H91" s="13" t="s">
        <v>292</v>
      </c>
      <c r="I91" s="40" t="s">
        <v>200</v>
      </c>
      <c r="J91" s="40" t="s">
        <v>306</v>
      </c>
    </row>
    <row r="92" spans="1:10" ht="26.25" x14ac:dyDescent="0.25">
      <c r="A92" s="43" t="s">
        <v>1</v>
      </c>
      <c r="B92" s="74" t="s">
        <v>32</v>
      </c>
      <c r="C92" s="44" t="s">
        <v>21</v>
      </c>
      <c r="D92" s="44" t="s">
        <v>47</v>
      </c>
      <c r="E92" s="44" t="s">
        <v>39</v>
      </c>
      <c r="F92" s="95">
        <v>5500</v>
      </c>
      <c r="G92" s="44" t="s">
        <v>424</v>
      </c>
      <c r="H92" s="13" t="s">
        <v>292</v>
      </c>
      <c r="I92" s="40" t="s">
        <v>200</v>
      </c>
      <c r="J92" s="40" t="s">
        <v>306</v>
      </c>
    </row>
    <row r="93" spans="1:10" ht="26.25" x14ac:dyDescent="0.25">
      <c r="A93" s="43" t="s">
        <v>1</v>
      </c>
      <c r="B93" s="74" t="s">
        <v>425</v>
      </c>
      <c r="C93" s="44" t="s">
        <v>36</v>
      </c>
      <c r="D93" s="44" t="s">
        <v>426</v>
      </c>
      <c r="E93" s="44" t="s">
        <v>427</v>
      </c>
      <c r="F93" s="95">
        <v>86320</v>
      </c>
      <c r="G93" s="44" t="s">
        <v>428</v>
      </c>
      <c r="H93" s="13" t="s">
        <v>17</v>
      </c>
      <c r="I93" s="40" t="s">
        <v>200</v>
      </c>
      <c r="J93" s="40" t="s">
        <v>306</v>
      </c>
    </row>
    <row r="94" spans="1:10" ht="26.25" x14ac:dyDescent="0.25">
      <c r="A94" s="43" t="s">
        <v>1</v>
      </c>
      <c r="B94" s="74" t="s">
        <v>429</v>
      </c>
      <c r="C94" s="44" t="s">
        <v>36</v>
      </c>
      <c r="D94" s="44" t="s">
        <v>430</v>
      </c>
      <c r="E94" s="44" t="s">
        <v>431</v>
      </c>
      <c r="F94" s="95">
        <v>76944</v>
      </c>
      <c r="G94" s="44" t="s">
        <v>432</v>
      </c>
      <c r="H94" s="13" t="s">
        <v>17</v>
      </c>
      <c r="I94" s="40" t="s">
        <v>200</v>
      </c>
      <c r="J94" s="40" t="s">
        <v>306</v>
      </c>
    </row>
    <row r="95" spans="1:10" ht="26.25" x14ac:dyDescent="0.25">
      <c r="A95" s="43" t="s">
        <v>1</v>
      </c>
      <c r="B95" s="74" t="s">
        <v>433</v>
      </c>
      <c r="C95" s="44" t="s">
        <v>36</v>
      </c>
      <c r="D95" s="44" t="s">
        <v>434</v>
      </c>
      <c r="E95" s="44" t="s">
        <v>435</v>
      </c>
      <c r="F95" s="95">
        <v>68880</v>
      </c>
      <c r="G95" s="44" t="s">
        <v>436</v>
      </c>
      <c r="H95" s="13" t="s">
        <v>17</v>
      </c>
      <c r="I95" s="40" t="s">
        <v>200</v>
      </c>
      <c r="J95" s="40" t="s">
        <v>306</v>
      </c>
    </row>
    <row r="96" spans="1:10" ht="26.25" x14ac:dyDescent="0.25">
      <c r="A96" s="43" t="s">
        <v>1</v>
      </c>
      <c r="B96" s="74" t="s">
        <v>437</v>
      </c>
      <c r="C96" s="44" t="s">
        <v>438</v>
      </c>
      <c r="D96" s="44" t="s">
        <v>439</v>
      </c>
      <c r="E96" s="44" t="s">
        <v>440</v>
      </c>
      <c r="F96" s="95">
        <v>33436</v>
      </c>
      <c r="G96" s="44" t="s">
        <v>19</v>
      </c>
      <c r="H96" s="13" t="s">
        <v>17</v>
      </c>
      <c r="I96" s="40" t="s">
        <v>200</v>
      </c>
      <c r="J96" s="40" t="s">
        <v>306</v>
      </c>
    </row>
    <row r="97" spans="1:10" ht="39" x14ac:dyDescent="0.25">
      <c r="A97" s="43" t="s">
        <v>0</v>
      </c>
      <c r="B97" s="74" t="s">
        <v>20</v>
      </c>
      <c r="C97" s="44" t="s">
        <v>23</v>
      </c>
      <c r="D97" s="44" t="s">
        <v>441</v>
      </c>
      <c r="E97" s="44" t="s">
        <v>442</v>
      </c>
      <c r="F97" s="95">
        <f>50000-4019</f>
        <v>45981</v>
      </c>
      <c r="G97" s="44" t="s">
        <v>443</v>
      </c>
      <c r="H97" s="13" t="s">
        <v>292</v>
      </c>
      <c r="I97" s="40" t="s">
        <v>200</v>
      </c>
      <c r="J97" s="40" t="s">
        <v>306</v>
      </c>
    </row>
    <row r="98" spans="1:10" ht="26.25" x14ac:dyDescent="0.25">
      <c r="A98" s="4" t="s">
        <v>0</v>
      </c>
      <c r="B98" s="59" t="s">
        <v>20</v>
      </c>
      <c r="C98" s="3" t="s">
        <v>21</v>
      </c>
      <c r="D98" s="3" t="s">
        <v>444</v>
      </c>
      <c r="E98" s="3" t="s">
        <v>445</v>
      </c>
      <c r="F98" s="95">
        <f>14000-1100</f>
        <v>12900</v>
      </c>
      <c r="G98" s="48" t="s">
        <v>446</v>
      </c>
      <c r="H98" s="13" t="s">
        <v>292</v>
      </c>
      <c r="I98" s="40" t="s">
        <v>200</v>
      </c>
      <c r="J98" s="40" t="s">
        <v>306</v>
      </c>
    </row>
    <row r="99" spans="1:10" ht="26.25" x14ac:dyDescent="0.25">
      <c r="A99" s="43" t="s">
        <v>0</v>
      </c>
      <c r="B99" s="74" t="s">
        <v>447</v>
      </c>
      <c r="C99" s="44" t="s">
        <v>36</v>
      </c>
      <c r="D99" s="44" t="s">
        <v>448</v>
      </c>
      <c r="E99" s="44" t="s">
        <v>127</v>
      </c>
      <c r="F99" s="95">
        <v>17000</v>
      </c>
      <c r="G99" s="44" t="s">
        <v>449</v>
      </c>
      <c r="H99" s="13" t="s">
        <v>17</v>
      </c>
      <c r="I99" s="40" t="s">
        <v>200</v>
      </c>
      <c r="J99" s="40" t="s">
        <v>306</v>
      </c>
    </row>
    <row r="100" spans="1:10" ht="26.25" x14ac:dyDescent="0.25">
      <c r="A100" s="43" t="s">
        <v>0</v>
      </c>
      <c r="B100" s="74" t="s">
        <v>450</v>
      </c>
      <c r="C100" s="44" t="s">
        <v>451</v>
      </c>
      <c r="D100" s="44" t="s">
        <v>452</v>
      </c>
      <c r="E100" s="44" t="s">
        <v>453</v>
      </c>
      <c r="F100" s="95">
        <v>30000</v>
      </c>
      <c r="G100" s="44" t="s">
        <v>454</v>
      </c>
      <c r="H100" s="13" t="s">
        <v>17</v>
      </c>
      <c r="I100" s="40" t="s">
        <v>200</v>
      </c>
      <c r="J100" s="40" t="s">
        <v>306</v>
      </c>
    </row>
    <row r="101" spans="1:10" ht="26.25" x14ac:dyDescent="0.25">
      <c r="A101" s="49" t="s">
        <v>0</v>
      </c>
      <c r="B101" s="75" t="s">
        <v>455</v>
      </c>
      <c r="C101" s="50" t="s">
        <v>41</v>
      </c>
      <c r="D101" s="50" t="s">
        <v>456</v>
      </c>
      <c r="E101" s="50" t="s">
        <v>457</v>
      </c>
      <c r="F101" s="79">
        <v>12000</v>
      </c>
      <c r="G101" s="50" t="s">
        <v>458</v>
      </c>
      <c r="H101" s="35" t="s">
        <v>17</v>
      </c>
      <c r="I101" s="40" t="s">
        <v>200</v>
      </c>
      <c r="J101" s="40" t="s">
        <v>306</v>
      </c>
    </row>
    <row r="102" spans="1:10" ht="39" x14ac:dyDescent="0.25">
      <c r="A102" s="51" t="s">
        <v>0</v>
      </c>
      <c r="B102" s="76" t="s">
        <v>121</v>
      </c>
      <c r="C102" s="52" t="s">
        <v>459</v>
      </c>
      <c r="D102" s="52" t="s">
        <v>460</v>
      </c>
      <c r="E102" s="52" t="s">
        <v>461</v>
      </c>
      <c r="F102" s="77">
        <v>58000</v>
      </c>
      <c r="G102" s="52" t="s">
        <v>462</v>
      </c>
      <c r="H102" s="13" t="s">
        <v>17</v>
      </c>
      <c r="I102" s="40" t="s">
        <v>200</v>
      </c>
      <c r="J102" s="40" t="s">
        <v>306</v>
      </c>
    </row>
    <row r="103" spans="1:10" ht="26.25" x14ac:dyDescent="0.25">
      <c r="A103" s="42" t="s">
        <v>3</v>
      </c>
      <c r="B103" s="72" t="s">
        <v>31</v>
      </c>
      <c r="C103" s="33" t="s">
        <v>593</v>
      </c>
      <c r="D103" s="33" t="s">
        <v>594</v>
      </c>
      <c r="E103" s="33" t="s">
        <v>595</v>
      </c>
      <c r="F103" s="78">
        <v>64873</v>
      </c>
      <c r="G103" s="39" t="s">
        <v>596</v>
      </c>
      <c r="H103" s="13" t="s">
        <v>292</v>
      </c>
      <c r="I103" s="40" t="s">
        <v>200</v>
      </c>
      <c r="J103" s="40" t="s">
        <v>306</v>
      </c>
    </row>
    <row r="104" spans="1:10" ht="20.25" customHeight="1" x14ac:dyDescent="0.25">
      <c r="A104" s="42" t="s">
        <v>0</v>
      </c>
      <c r="B104" s="76" t="s">
        <v>20</v>
      </c>
      <c r="C104" s="52" t="s">
        <v>21</v>
      </c>
      <c r="D104" s="52" t="s">
        <v>708</v>
      </c>
      <c r="E104" s="52" t="s">
        <v>62</v>
      </c>
      <c r="F104" s="78">
        <v>4019</v>
      </c>
      <c r="G104" s="52" t="s">
        <v>709</v>
      </c>
      <c r="H104" s="13" t="s">
        <v>55</v>
      </c>
      <c r="I104" s="40" t="s">
        <v>200</v>
      </c>
      <c r="J104" s="40" t="s">
        <v>644</v>
      </c>
    </row>
    <row r="105" spans="1:10" ht="26.25" x14ac:dyDescent="0.25">
      <c r="A105" s="51" t="s">
        <v>7</v>
      </c>
      <c r="B105" s="76" t="s">
        <v>22</v>
      </c>
      <c r="C105" s="52" t="s">
        <v>612</v>
      </c>
      <c r="D105" s="52" t="s">
        <v>613</v>
      </c>
      <c r="E105" s="52" t="s">
        <v>52</v>
      </c>
      <c r="F105" s="77">
        <v>62000</v>
      </c>
      <c r="G105" s="52" t="s">
        <v>632</v>
      </c>
      <c r="H105" s="13" t="s">
        <v>17</v>
      </c>
      <c r="I105" s="40" t="s">
        <v>200</v>
      </c>
      <c r="J105" s="40" t="s">
        <v>644</v>
      </c>
    </row>
    <row r="106" spans="1:10" ht="26.25" x14ac:dyDescent="0.25">
      <c r="A106" s="51" t="s">
        <v>6</v>
      </c>
      <c r="B106" s="76" t="s">
        <v>26</v>
      </c>
      <c r="C106" s="52" t="s">
        <v>53</v>
      </c>
      <c r="D106" s="52" t="s">
        <v>614</v>
      </c>
      <c r="E106" s="52" t="s">
        <v>208</v>
      </c>
      <c r="F106" s="77">
        <v>34900</v>
      </c>
      <c r="G106" s="52" t="s">
        <v>633</v>
      </c>
      <c r="H106" s="13" t="s">
        <v>55</v>
      </c>
      <c r="I106" s="40" t="s">
        <v>200</v>
      </c>
      <c r="J106" s="40" t="s">
        <v>644</v>
      </c>
    </row>
    <row r="107" spans="1:10" x14ac:dyDescent="0.25">
      <c r="A107" s="42" t="s">
        <v>6</v>
      </c>
      <c r="B107" s="72" t="s">
        <v>26</v>
      </c>
      <c r="C107" s="33" t="s">
        <v>53</v>
      </c>
      <c r="D107" s="33" t="s">
        <v>615</v>
      </c>
      <c r="E107" s="33" t="s">
        <v>616</v>
      </c>
      <c r="F107" s="78">
        <v>20190</v>
      </c>
      <c r="G107" s="39" t="s">
        <v>634</v>
      </c>
      <c r="H107" s="13" t="s">
        <v>55</v>
      </c>
      <c r="I107" s="40" t="s">
        <v>200</v>
      </c>
      <c r="J107" s="40" t="s">
        <v>644</v>
      </c>
    </row>
    <row r="108" spans="1:10" ht="26.25" x14ac:dyDescent="0.25">
      <c r="A108" s="51" t="s">
        <v>4</v>
      </c>
      <c r="B108" s="76" t="s">
        <v>606</v>
      </c>
      <c r="C108" s="52" t="s">
        <v>308</v>
      </c>
      <c r="D108" s="52" t="s">
        <v>617</v>
      </c>
      <c r="E108" s="52" t="s">
        <v>618</v>
      </c>
      <c r="F108" s="77">
        <v>55000</v>
      </c>
      <c r="G108" s="52" t="s">
        <v>635</v>
      </c>
      <c r="H108" s="13" t="s">
        <v>17</v>
      </c>
      <c r="I108" s="40" t="s">
        <v>200</v>
      </c>
      <c r="J108" s="40" t="s">
        <v>644</v>
      </c>
    </row>
    <row r="109" spans="1:10" ht="26.25" x14ac:dyDescent="0.25">
      <c r="A109" s="51" t="s">
        <v>4</v>
      </c>
      <c r="B109" s="76" t="s">
        <v>607</v>
      </c>
      <c r="C109" s="52" t="s">
        <v>619</v>
      </c>
      <c r="D109" s="52" t="s">
        <v>620</v>
      </c>
      <c r="E109" s="52" t="s">
        <v>44</v>
      </c>
      <c r="F109" s="77">
        <v>40000</v>
      </c>
      <c r="G109" s="52" t="s">
        <v>636</v>
      </c>
      <c r="H109" s="13" t="s">
        <v>17</v>
      </c>
      <c r="I109" s="40" t="s">
        <v>200</v>
      </c>
      <c r="J109" s="40" t="s">
        <v>644</v>
      </c>
    </row>
    <row r="110" spans="1:10" ht="26.25" x14ac:dyDescent="0.25">
      <c r="A110" s="49" t="s">
        <v>3</v>
      </c>
      <c r="B110" s="75" t="s">
        <v>608</v>
      </c>
      <c r="C110" s="50" t="s">
        <v>619</v>
      </c>
      <c r="D110" s="50" t="s">
        <v>621</v>
      </c>
      <c r="E110" s="50" t="s">
        <v>622</v>
      </c>
      <c r="F110" s="79">
        <v>8284</v>
      </c>
      <c r="G110" s="50" t="s">
        <v>637</v>
      </c>
      <c r="H110" s="35" t="s">
        <v>17</v>
      </c>
      <c r="I110" s="40" t="s">
        <v>200</v>
      </c>
      <c r="J110" s="40" t="s">
        <v>644</v>
      </c>
    </row>
    <row r="111" spans="1:10" ht="26.25" x14ac:dyDescent="0.25">
      <c r="A111" s="51" t="s">
        <v>3</v>
      </c>
      <c r="B111" s="76" t="s">
        <v>609</v>
      </c>
      <c r="C111" s="52" t="s">
        <v>308</v>
      </c>
      <c r="D111" s="52" t="s">
        <v>623</v>
      </c>
      <c r="E111" s="52" t="s">
        <v>624</v>
      </c>
      <c r="F111" s="77">
        <v>50000</v>
      </c>
      <c r="G111" s="52" t="s">
        <v>638</v>
      </c>
      <c r="H111" s="13" t="s">
        <v>17</v>
      </c>
      <c r="I111" s="40" t="s">
        <v>200</v>
      </c>
      <c r="J111" s="40" t="s">
        <v>644</v>
      </c>
    </row>
    <row r="112" spans="1:10" ht="26.25" x14ac:dyDescent="0.25">
      <c r="A112" s="42" t="s">
        <v>3</v>
      </c>
      <c r="B112" s="72" t="s">
        <v>610</v>
      </c>
      <c r="C112" s="33" t="s">
        <v>41</v>
      </c>
      <c r="D112" s="33" t="s">
        <v>625</v>
      </c>
      <c r="E112" s="33" t="s">
        <v>626</v>
      </c>
      <c r="F112" s="78">
        <v>12833</v>
      </c>
      <c r="G112" s="39" t="s">
        <v>639</v>
      </c>
      <c r="H112" s="7" t="s">
        <v>17</v>
      </c>
      <c r="I112" s="40" t="s">
        <v>200</v>
      </c>
      <c r="J112" s="40" t="s">
        <v>644</v>
      </c>
    </row>
    <row r="113" spans="1:10" ht="26.25" x14ac:dyDescent="0.25">
      <c r="A113" s="51" t="s">
        <v>1</v>
      </c>
      <c r="B113" s="76" t="s">
        <v>32</v>
      </c>
      <c r="C113" s="52" t="s">
        <v>56</v>
      </c>
      <c r="D113" s="52" t="s">
        <v>627</v>
      </c>
      <c r="E113" s="52" t="s">
        <v>39</v>
      </c>
      <c r="F113" s="77">
        <v>32800</v>
      </c>
      <c r="G113" s="52" t="s">
        <v>640</v>
      </c>
      <c r="H113" s="13" t="s">
        <v>292</v>
      </c>
      <c r="I113" s="40" t="s">
        <v>200</v>
      </c>
      <c r="J113" s="40" t="s">
        <v>644</v>
      </c>
    </row>
    <row r="114" spans="1:10" x14ac:dyDescent="0.25">
      <c r="A114" s="51" t="s">
        <v>1</v>
      </c>
      <c r="B114" s="76" t="s">
        <v>32</v>
      </c>
      <c r="C114" s="52" t="s">
        <v>21</v>
      </c>
      <c r="D114" s="52" t="s">
        <v>628</v>
      </c>
      <c r="E114" s="52" t="s">
        <v>629</v>
      </c>
      <c r="F114" s="77">
        <v>22000</v>
      </c>
      <c r="G114" s="52" t="s">
        <v>641</v>
      </c>
      <c r="H114" s="13" t="s">
        <v>55</v>
      </c>
      <c r="I114" s="40" t="s">
        <v>200</v>
      </c>
      <c r="J114" s="40" t="s">
        <v>644</v>
      </c>
    </row>
    <row r="115" spans="1:10" x14ac:dyDescent="0.25">
      <c r="A115" s="49" t="s">
        <v>1</v>
      </c>
      <c r="B115" s="75" t="s">
        <v>32</v>
      </c>
      <c r="C115" s="50" t="s">
        <v>21</v>
      </c>
      <c r="D115" s="50" t="s">
        <v>628</v>
      </c>
      <c r="E115" s="50" t="s">
        <v>629</v>
      </c>
      <c r="F115" s="79">
        <v>10000</v>
      </c>
      <c r="G115" s="50" t="s">
        <v>642</v>
      </c>
      <c r="H115" s="13" t="s">
        <v>55</v>
      </c>
      <c r="I115" s="40" t="s">
        <v>200</v>
      </c>
      <c r="J115" s="40" t="s">
        <v>644</v>
      </c>
    </row>
    <row r="116" spans="1:10" ht="26.25" x14ac:dyDescent="0.25">
      <c r="A116" s="51" t="s">
        <v>0</v>
      </c>
      <c r="B116" s="76" t="s">
        <v>611</v>
      </c>
      <c r="C116" s="52" t="s">
        <v>619</v>
      </c>
      <c r="D116" s="52" t="s">
        <v>630</v>
      </c>
      <c r="E116" s="52" t="s">
        <v>631</v>
      </c>
      <c r="F116" s="77">
        <v>60000</v>
      </c>
      <c r="G116" s="52" t="s">
        <v>643</v>
      </c>
      <c r="H116" s="13" t="s">
        <v>17</v>
      </c>
      <c r="I116" s="40" t="s">
        <v>200</v>
      </c>
      <c r="J116" s="40" t="s">
        <v>644</v>
      </c>
    </row>
    <row r="117" spans="1:10" ht="26.25" x14ac:dyDescent="0.25">
      <c r="A117" s="51" t="s">
        <v>0</v>
      </c>
      <c r="B117" s="76" t="s">
        <v>20</v>
      </c>
      <c r="C117" s="52" t="s">
        <v>33</v>
      </c>
      <c r="D117" s="52" t="s">
        <v>706</v>
      </c>
      <c r="E117" s="52" t="s">
        <v>631</v>
      </c>
      <c r="F117" s="77">
        <v>741</v>
      </c>
      <c r="G117" s="52" t="s">
        <v>707</v>
      </c>
      <c r="H117" s="13" t="s">
        <v>292</v>
      </c>
      <c r="I117" s="40" t="s">
        <v>200</v>
      </c>
      <c r="J117" s="40" t="s">
        <v>644</v>
      </c>
    </row>
    <row r="118" spans="1:10" ht="26.25" x14ac:dyDescent="0.25">
      <c r="A118" s="51" t="s">
        <v>7</v>
      </c>
      <c r="B118" s="76" t="s">
        <v>688</v>
      </c>
      <c r="C118" s="52" t="s">
        <v>41</v>
      </c>
      <c r="D118" s="52" t="s">
        <v>689</v>
      </c>
      <c r="E118" s="52" t="s">
        <v>690</v>
      </c>
      <c r="F118" s="77">
        <v>50000</v>
      </c>
      <c r="G118" s="52" t="s">
        <v>700</v>
      </c>
      <c r="H118" s="13" t="s">
        <v>17</v>
      </c>
      <c r="I118" s="40" t="s">
        <v>200</v>
      </c>
      <c r="J118" s="40" t="s">
        <v>644</v>
      </c>
    </row>
    <row r="119" spans="1:10" ht="26.25" x14ac:dyDescent="0.25">
      <c r="A119" s="42" t="s">
        <v>4</v>
      </c>
      <c r="B119" s="72" t="s">
        <v>691</v>
      </c>
      <c r="C119" s="33" t="s">
        <v>36</v>
      </c>
      <c r="D119" s="33" t="s">
        <v>692</v>
      </c>
      <c r="E119" s="33" t="s">
        <v>693</v>
      </c>
      <c r="F119" s="78">
        <v>57000</v>
      </c>
      <c r="G119" s="39" t="s">
        <v>701</v>
      </c>
      <c r="H119" s="7" t="s">
        <v>17</v>
      </c>
      <c r="I119" s="40" t="s">
        <v>200</v>
      </c>
      <c r="J119" s="40" t="s">
        <v>644</v>
      </c>
    </row>
    <row r="120" spans="1:10" ht="39" x14ac:dyDescent="0.25">
      <c r="A120" s="51" t="s">
        <v>0</v>
      </c>
      <c r="B120" s="76" t="s">
        <v>694</v>
      </c>
      <c r="C120" s="52" t="s">
        <v>451</v>
      </c>
      <c r="D120" s="52" t="s">
        <v>695</v>
      </c>
      <c r="E120" s="52" t="s">
        <v>696</v>
      </c>
      <c r="F120" s="77">
        <v>40000</v>
      </c>
      <c r="G120" s="52" t="s">
        <v>702</v>
      </c>
      <c r="H120" s="13" t="s">
        <v>17</v>
      </c>
      <c r="I120" s="40" t="s">
        <v>200</v>
      </c>
      <c r="J120" s="40" t="s">
        <v>644</v>
      </c>
    </row>
    <row r="121" spans="1:10" ht="26.25" x14ac:dyDescent="0.25">
      <c r="A121" s="51" t="s">
        <v>0</v>
      </c>
      <c r="B121" s="76" t="s">
        <v>697</v>
      </c>
      <c r="C121" s="52" t="s">
        <v>41</v>
      </c>
      <c r="D121" s="52" t="s">
        <v>698</v>
      </c>
      <c r="E121" s="52" t="s">
        <v>699</v>
      </c>
      <c r="F121" s="77">
        <v>50000</v>
      </c>
      <c r="G121" s="52" t="s">
        <v>703</v>
      </c>
      <c r="H121" s="13" t="s">
        <v>17</v>
      </c>
      <c r="I121" s="40" t="s">
        <v>200</v>
      </c>
      <c r="J121" s="40" t="s">
        <v>644</v>
      </c>
    </row>
  </sheetData>
  <autoFilter ref="A4:J121"/>
  <mergeCells count="1">
    <mergeCell ref="A1:G1"/>
  </mergeCells>
  <printOptions horizontalCentered="1"/>
  <pageMargins left="0.31496062992125984" right="0.31496062992125984" top="0.55118110236220474" bottom="0.55118110236220474" header="0.31496062992125984" footer="0.31496062992125984"/>
  <pageSetup paperSize="8" scale="76" orientation="portrait" r:id="rId1"/>
  <headerFooter>
    <oddFooter>&amp;L&amp;D&amp;C&amp;P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tabSelected="1" zoomScale="90" zoomScaleNormal="90" workbookViewId="0">
      <pane ySplit="4" topLeftCell="A86" activePane="bottomLeft" state="frozen"/>
      <selection pane="bottomLeft" activeCell="F74" sqref="F74"/>
    </sheetView>
  </sheetViews>
  <sheetFormatPr defaultRowHeight="15" x14ac:dyDescent="0.25"/>
  <cols>
    <col min="1" max="1" width="12.28515625" style="8" customWidth="1"/>
    <col min="2" max="2" width="24.5703125" style="1" customWidth="1"/>
    <col min="3" max="3" width="36" style="1" customWidth="1"/>
    <col min="4" max="5" width="18.5703125" style="1" customWidth="1"/>
    <col min="6" max="6" width="15.140625" style="2" customWidth="1"/>
    <col min="7" max="7" width="31.42578125" style="1" customWidth="1"/>
    <col min="8" max="8" width="9.85546875" style="6" bestFit="1" customWidth="1"/>
    <col min="9" max="9" width="10.7109375" bestFit="1" customWidth="1"/>
    <col min="10" max="10" width="11.140625" bestFit="1" customWidth="1"/>
  </cols>
  <sheetData>
    <row r="1" spans="1:10" ht="35.1" customHeight="1" x14ac:dyDescent="0.3">
      <c r="A1" s="88" t="s">
        <v>293</v>
      </c>
      <c r="B1" s="90"/>
      <c r="C1" s="89"/>
      <c r="D1" s="89"/>
      <c r="E1" s="89"/>
      <c r="F1" s="89"/>
      <c r="G1" s="89"/>
    </row>
    <row r="3" spans="1:10" ht="15.75" thickBot="1" x14ac:dyDescent="0.3"/>
    <row r="4" spans="1:10" ht="65.25" customHeight="1" thickBot="1" x14ac:dyDescent="0.3">
      <c r="A4" s="19" t="s">
        <v>14</v>
      </c>
      <c r="B4" s="60" t="s">
        <v>13</v>
      </c>
      <c r="C4" s="20" t="s">
        <v>12</v>
      </c>
      <c r="D4" s="20" t="s">
        <v>11</v>
      </c>
      <c r="E4" s="20" t="s">
        <v>10</v>
      </c>
      <c r="F4" s="21" t="s">
        <v>9</v>
      </c>
      <c r="G4" s="22" t="s">
        <v>8</v>
      </c>
      <c r="H4" s="23" t="s">
        <v>16</v>
      </c>
      <c r="I4" s="24" t="s">
        <v>72</v>
      </c>
      <c r="J4" s="24" t="s">
        <v>73</v>
      </c>
    </row>
    <row r="5" spans="1:10" ht="30" customHeight="1" x14ac:dyDescent="0.25">
      <c r="A5" s="4" t="s">
        <v>6</v>
      </c>
      <c r="B5" s="3" t="s">
        <v>26</v>
      </c>
      <c r="C5" s="3" t="s">
        <v>53</v>
      </c>
      <c r="D5" s="3" t="s">
        <v>207</v>
      </c>
      <c r="E5" s="3" t="s">
        <v>208</v>
      </c>
      <c r="F5" s="27">
        <v>67148</v>
      </c>
      <c r="G5" s="3" t="s">
        <v>201</v>
      </c>
      <c r="H5" s="25" t="s">
        <v>17</v>
      </c>
      <c r="I5" s="26" t="s">
        <v>74</v>
      </c>
      <c r="J5" s="26" t="s">
        <v>75</v>
      </c>
    </row>
    <row r="6" spans="1:10" ht="30" customHeight="1" x14ac:dyDescent="0.25">
      <c r="A6" s="4" t="s">
        <v>4</v>
      </c>
      <c r="B6" s="3" t="s">
        <v>42</v>
      </c>
      <c r="C6" s="3" t="s">
        <v>209</v>
      </c>
      <c r="D6" s="3" t="s">
        <v>210</v>
      </c>
      <c r="E6" s="3" t="s">
        <v>211</v>
      </c>
      <c r="F6" s="27">
        <v>100000</v>
      </c>
      <c r="G6" s="3" t="s">
        <v>202</v>
      </c>
      <c r="H6" s="25" t="s">
        <v>17</v>
      </c>
      <c r="I6" s="26" t="s">
        <v>74</v>
      </c>
      <c r="J6" s="26" t="s">
        <v>75</v>
      </c>
    </row>
    <row r="7" spans="1:10" ht="30" customHeight="1" x14ac:dyDescent="0.25">
      <c r="A7" s="4" t="s">
        <v>3</v>
      </c>
      <c r="B7" s="61" t="s">
        <v>31</v>
      </c>
      <c r="C7" s="3" t="s">
        <v>21</v>
      </c>
      <c r="D7" s="3" t="s">
        <v>24</v>
      </c>
      <c r="E7" s="3" t="s">
        <v>25</v>
      </c>
      <c r="F7" s="27">
        <v>90000</v>
      </c>
      <c r="G7" s="3" t="s">
        <v>203</v>
      </c>
      <c r="H7" s="25" t="s">
        <v>17</v>
      </c>
      <c r="I7" s="26" t="s">
        <v>74</v>
      </c>
      <c r="J7" s="26" t="s">
        <v>75</v>
      </c>
    </row>
    <row r="8" spans="1:10" ht="30" customHeight="1" x14ac:dyDescent="0.25">
      <c r="A8" s="4" t="s">
        <v>2</v>
      </c>
      <c r="B8" s="62" t="s">
        <v>28</v>
      </c>
      <c r="C8" s="29" t="s">
        <v>30</v>
      </c>
      <c r="D8" s="3" t="s">
        <v>212</v>
      </c>
      <c r="E8" s="3" t="s">
        <v>213</v>
      </c>
      <c r="F8" s="27">
        <v>10987</v>
      </c>
      <c r="G8" s="3" t="s">
        <v>204</v>
      </c>
      <c r="H8" s="25" t="s">
        <v>17</v>
      </c>
      <c r="I8" s="26" t="s">
        <v>74</v>
      </c>
      <c r="J8" s="26" t="s">
        <v>75</v>
      </c>
    </row>
    <row r="9" spans="1:10" ht="30" customHeight="1" x14ac:dyDescent="0.25">
      <c r="A9" s="4" t="s">
        <v>1</v>
      </c>
      <c r="B9" s="63" t="s">
        <v>32</v>
      </c>
      <c r="C9" s="3" t="s">
        <v>21</v>
      </c>
      <c r="D9" s="3" t="s">
        <v>34</v>
      </c>
      <c r="E9" s="3" t="s">
        <v>35</v>
      </c>
      <c r="F9" s="27">
        <f>88500-143</f>
        <v>88357</v>
      </c>
      <c r="G9" s="3" t="s">
        <v>205</v>
      </c>
      <c r="H9" s="25" t="s">
        <v>17</v>
      </c>
      <c r="I9" s="26" t="s">
        <v>74</v>
      </c>
      <c r="J9" s="26" t="s">
        <v>75</v>
      </c>
    </row>
    <row r="10" spans="1:10" ht="30" customHeight="1" x14ac:dyDescent="0.25">
      <c r="A10" s="4" t="s">
        <v>0</v>
      </c>
      <c r="B10" s="3" t="s">
        <v>20</v>
      </c>
      <c r="C10" s="3" t="s">
        <v>214</v>
      </c>
      <c r="D10" s="3" t="s">
        <v>215</v>
      </c>
      <c r="E10" s="3" t="s">
        <v>216</v>
      </c>
      <c r="F10" s="27">
        <v>80000</v>
      </c>
      <c r="G10" s="3" t="s">
        <v>206</v>
      </c>
      <c r="H10" s="25" t="s">
        <v>17</v>
      </c>
      <c r="I10" s="26" t="s">
        <v>74</v>
      </c>
      <c r="J10" s="26" t="s">
        <v>75</v>
      </c>
    </row>
    <row r="11" spans="1:10" ht="45.75" customHeight="1" x14ac:dyDescent="0.25">
      <c r="A11" s="4" t="s">
        <v>7</v>
      </c>
      <c r="B11" s="3" t="s">
        <v>217</v>
      </c>
      <c r="C11" s="3" t="s">
        <v>41</v>
      </c>
      <c r="D11" s="3" t="s">
        <v>227</v>
      </c>
      <c r="E11" s="3" t="s">
        <v>52</v>
      </c>
      <c r="F11" s="27">
        <v>105374</v>
      </c>
      <c r="G11" s="28" t="s">
        <v>218</v>
      </c>
      <c r="H11" s="25" t="s">
        <v>17</v>
      </c>
      <c r="I11" s="26" t="s">
        <v>74</v>
      </c>
      <c r="J11" s="26" t="s">
        <v>75</v>
      </c>
    </row>
    <row r="12" spans="1:10" ht="54.75" customHeight="1" x14ac:dyDescent="0.25">
      <c r="A12" s="4" t="s">
        <v>4</v>
      </c>
      <c r="B12" s="3" t="s">
        <v>82</v>
      </c>
      <c r="C12" s="3" t="s">
        <v>83</v>
      </c>
      <c r="D12" s="3" t="s">
        <v>84</v>
      </c>
      <c r="E12" s="3" t="s">
        <v>46</v>
      </c>
      <c r="F12" s="27">
        <v>21393</v>
      </c>
      <c r="G12" s="28" t="s">
        <v>222</v>
      </c>
      <c r="H12" s="25" t="s">
        <v>17</v>
      </c>
      <c r="I12" s="26" t="s">
        <v>74</v>
      </c>
      <c r="J12" s="26" t="s">
        <v>75</v>
      </c>
    </row>
    <row r="13" spans="1:10" ht="30" customHeight="1" x14ac:dyDescent="0.25">
      <c r="A13" s="4" t="s">
        <v>4</v>
      </c>
      <c r="B13" s="3" t="s">
        <v>219</v>
      </c>
      <c r="C13" s="3" t="s">
        <v>41</v>
      </c>
      <c r="D13" s="3" t="s">
        <v>228</v>
      </c>
      <c r="E13" s="3" t="s">
        <v>229</v>
      </c>
      <c r="F13" s="27">
        <v>71587</v>
      </c>
      <c r="G13" s="28" t="s">
        <v>223</v>
      </c>
      <c r="H13" s="25" t="s">
        <v>17</v>
      </c>
      <c r="I13" s="26" t="s">
        <v>74</v>
      </c>
      <c r="J13" s="26" t="s">
        <v>75</v>
      </c>
    </row>
    <row r="14" spans="1:10" ht="30" customHeight="1" x14ac:dyDescent="0.25">
      <c r="A14" s="4" t="s">
        <v>4</v>
      </c>
      <c r="B14" s="3" t="s">
        <v>220</v>
      </c>
      <c r="C14" s="3" t="s">
        <v>41</v>
      </c>
      <c r="D14" s="3" t="s">
        <v>230</v>
      </c>
      <c r="E14" s="3" t="s">
        <v>70</v>
      </c>
      <c r="F14" s="27">
        <v>3192</v>
      </c>
      <c r="G14" s="28" t="s">
        <v>224</v>
      </c>
      <c r="H14" s="25" t="s">
        <v>17</v>
      </c>
      <c r="I14" s="26" t="s">
        <v>74</v>
      </c>
      <c r="J14" s="26" t="s">
        <v>75</v>
      </c>
    </row>
    <row r="15" spans="1:10" ht="42" customHeight="1" x14ac:dyDescent="0.25">
      <c r="A15" s="4" t="s">
        <v>4</v>
      </c>
      <c r="B15" s="3" t="s">
        <v>149</v>
      </c>
      <c r="C15" s="3" t="s">
        <v>80</v>
      </c>
      <c r="D15" s="3" t="s">
        <v>154</v>
      </c>
      <c r="E15" s="3" t="s">
        <v>155</v>
      </c>
      <c r="F15" s="27">
        <v>24122</v>
      </c>
      <c r="G15" s="28" t="s">
        <v>225</v>
      </c>
      <c r="H15" s="25" t="s">
        <v>17</v>
      </c>
      <c r="I15" s="26" t="s">
        <v>74</v>
      </c>
      <c r="J15" s="26" t="s">
        <v>75</v>
      </c>
    </row>
    <row r="16" spans="1:10" ht="30" customHeight="1" x14ac:dyDescent="0.25">
      <c r="A16" s="4" t="s">
        <v>4</v>
      </c>
      <c r="B16" s="3" t="s">
        <v>221</v>
      </c>
      <c r="C16" s="3" t="s">
        <v>41</v>
      </c>
      <c r="D16" s="3" t="s">
        <v>231</v>
      </c>
      <c r="E16" s="3" t="s">
        <v>232</v>
      </c>
      <c r="F16" s="27">
        <v>10080</v>
      </c>
      <c r="G16" s="28" t="s">
        <v>226</v>
      </c>
      <c r="H16" s="25" t="s">
        <v>17</v>
      </c>
      <c r="I16" s="26" t="s">
        <v>74</v>
      </c>
      <c r="J16" s="26" t="s">
        <v>75</v>
      </c>
    </row>
    <row r="17" spans="1:10" ht="30" customHeight="1" x14ac:dyDescent="0.25">
      <c r="A17" s="4" t="s">
        <v>3</v>
      </c>
      <c r="B17" s="3" t="s">
        <v>233</v>
      </c>
      <c r="C17" s="3" t="s">
        <v>36</v>
      </c>
      <c r="D17" s="3" t="s">
        <v>239</v>
      </c>
      <c r="E17" s="3" t="s">
        <v>240</v>
      </c>
      <c r="F17" s="27">
        <v>83600</v>
      </c>
      <c r="G17" s="28" t="s">
        <v>236</v>
      </c>
      <c r="H17" s="25" t="s">
        <v>17</v>
      </c>
      <c r="I17" s="26" t="s">
        <v>74</v>
      </c>
      <c r="J17" s="26" t="s">
        <v>75</v>
      </c>
    </row>
    <row r="18" spans="1:10" ht="30" customHeight="1" x14ac:dyDescent="0.25">
      <c r="A18" s="4" t="s">
        <v>3</v>
      </c>
      <c r="B18" s="3" t="s">
        <v>234</v>
      </c>
      <c r="C18" s="3" t="s">
        <v>36</v>
      </c>
      <c r="D18" s="3" t="s">
        <v>241</v>
      </c>
      <c r="E18" s="3" t="s">
        <v>85</v>
      </c>
      <c r="F18" s="27">
        <v>107200</v>
      </c>
      <c r="G18" s="28" t="s">
        <v>237</v>
      </c>
      <c r="H18" s="25" t="s">
        <v>17</v>
      </c>
      <c r="I18" s="26" t="s">
        <v>74</v>
      </c>
      <c r="J18" s="26" t="s">
        <v>75</v>
      </c>
    </row>
    <row r="19" spans="1:10" ht="30" customHeight="1" x14ac:dyDescent="0.25">
      <c r="A19" s="4" t="s">
        <v>3</v>
      </c>
      <c r="B19" s="3" t="s">
        <v>86</v>
      </c>
      <c r="C19" s="3" t="s">
        <v>41</v>
      </c>
      <c r="D19" s="3" t="s">
        <v>87</v>
      </c>
      <c r="E19" s="3" t="s">
        <v>88</v>
      </c>
      <c r="F19" s="27">
        <v>28720</v>
      </c>
      <c r="G19" s="28" t="s">
        <v>89</v>
      </c>
      <c r="H19" s="25" t="s">
        <v>17</v>
      </c>
      <c r="I19" s="26" t="s">
        <v>74</v>
      </c>
      <c r="J19" s="26" t="s">
        <v>75</v>
      </c>
    </row>
    <row r="20" spans="1:10" ht="30" customHeight="1" x14ac:dyDescent="0.25">
      <c r="A20" s="4" t="s">
        <v>3</v>
      </c>
      <c r="B20" s="3" t="s">
        <v>235</v>
      </c>
      <c r="C20" s="3" t="s">
        <v>36</v>
      </c>
      <c r="D20" s="3" t="s">
        <v>242</v>
      </c>
      <c r="E20" s="3" t="s">
        <v>243</v>
      </c>
      <c r="F20" s="27">
        <v>68000</v>
      </c>
      <c r="G20" s="28" t="s">
        <v>238</v>
      </c>
      <c r="H20" s="25" t="s">
        <v>17</v>
      </c>
      <c r="I20" s="26" t="s">
        <v>74</v>
      </c>
      <c r="J20" s="26" t="s">
        <v>75</v>
      </c>
    </row>
    <row r="21" spans="1:10" ht="26.25" x14ac:dyDescent="0.25">
      <c r="A21" s="4" t="s">
        <v>3</v>
      </c>
      <c r="B21" s="3" t="s">
        <v>233</v>
      </c>
      <c r="C21" s="3" t="s">
        <v>36</v>
      </c>
      <c r="D21" s="3" t="s">
        <v>239</v>
      </c>
      <c r="E21" s="3" t="s">
        <v>240</v>
      </c>
      <c r="F21" s="27">
        <v>68800</v>
      </c>
      <c r="G21" s="28" t="s">
        <v>238</v>
      </c>
      <c r="H21" s="25" t="s">
        <v>17</v>
      </c>
      <c r="I21" s="26" t="s">
        <v>74</v>
      </c>
      <c r="J21" s="26" t="s">
        <v>75</v>
      </c>
    </row>
    <row r="22" spans="1:10" ht="30" customHeight="1" x14ac:dyDescent="0.25">
      <c r="A22" s="4" t="s">
        <v>2</v>
      </c>
      <c r="B22" s="3" t="s">
        <v>244</v>
      </c>
      <c r="C22" s="3" t="s">
        <v>36</v>
      </c>
      <c r="D22" s="3" t="s">
        <v>259</v>
      </c>
      <c r="E22" s="3" t="s">
        <v>260</v>
      </c>
      <c r="F22" s="27">
        <v>47990</v>
      </c>
      <c r="G22" s="28" t="s">
        <v>251</v>
      </c>
      <c r="H22" s="25" t="s">
        <v>17</v>
      </c>
      <c r="I22" s="26" t="s">
        <v>74</v>
      </c>
      <c r="J22" s="26" t="s">
        <v>75</v>
      </c>
    </row>
    <row r="23" spans="1:10" ht="30" customHeight="1" x14ac:dyDescent="0.25">
      <c r="A23" s="4" t="s">
        <v>2</v>
      </c>
      <c r="B23" s="3" t="s">
        <v>245</v>
      </c>
      <c r="C23" s="3" t="s">
        <v>36</v>
      </c>
      <c r="D23" s="3" t="s">
        <v>261</v>
      </c>
      <c r="E23" s="3" t="s">
        <v>262</v>
      </c>
      <c r="F23" s="27">
        <v>18505</v>
      </c>
      <c r="G23" s="28" t="s">
        <v>252</v>
      </c>
      <c r="H23" s="25" t="s">
        <v>17</v>
      </c>
      <c r="I23" s="26" t="s">
        <v>74</v>
      </c>
      <c r="J23" s="26" t="s">
        <v>75</v>
      </c>
    </row>
    <row r="24" spans="1:10" ht="30" customHeight="1" x14ac:dyDescent="0.25">
      <c r="A24" s="4" t="s">
        <v>2</v>
      </c>
      <c r="B24" s="3" t="s">
        <v>246</v>
      </c>
      <c r="C24" s="3" t="s">
        <v>263</v>
      </c>
      <c r="D24" s="3" t="s">
        <v>264</v>
      </c>
      <c r="E24" s="3" t="s">
        <v>265</v>
      </c>
      <c r="F24" s="27">
        <v>52118</v>
      </c>
      <c r="G24" s="28" t="s">
        <v>253</v>
      </c>
      <c r="H24" s="25" t="s">
        <v>17</v>
      </c>
      <c r="I24" s="26" t="s">
        <v>74</v>
      </c>
      <c r="J24" s="26" t="s">
        <v>75</v>
      </c>
    </row>
    <row r="25" spans="1:10" ht="30" customHeight="1" x14ac:dyDescent="0.25">
      <c r="A25" s="4" t="s">
        <v>2</v>
      </c>
      <c r="B25" s="3" t="s">
        <v>246</v>
      </c>
      <c r="C25" s="3" t="s">
        <v>263</v>
      </c>
      <c r="D25" s="3" t="s">
        <v>264</v>
      </c>
      <c r="E25" s="3" t="s">
        <v>265</v>
      </c>
      <c r="F25" s="27">
        <v>130071</v>
      </c>
      <c r="G25" s="28" t="s">
        <v>254</v>
      </c>
      <c r="H25" s="25" t="s">
        <v>17</v>
      </c>
      <c r="I25" s="26" t="s">
        <v>74</v>
      </c>
      <c r="J25" s="26" t="s">
        <v>75</v>
      </c>
    </row>
    <row r="26" spans="1:10" ht="30" customHeight="1" x14ac:dyDescent="0.25">
      <c r="A26" s="4" t="s">
        <v>2</v>
      </c>
      <c r="B26" s="3" t="s">
        <v>247</v>
      </c>
      <c r="C26" s="3" t="s">
        <v>36</v>
      </c>
      <c r="D26" s="3" t="s">
        <v>266</v>
      </c>
      <c r="E26" s="3" t="s">
        <v>267</v>
      </c>
      <c r="F26" s="27">
        <v>67537</v>
      </c>
      <c r="G26" s="28" t="s">
        <v>255</v>
      </c>
      <c r="H26" s="25" t="s">
        <v>17</v>
      </c>
      <c r="I26" s="26" t="s">
        <v>74</v>
      </c>
      <c r="J26" s="26" t="s">
        <v>75</v>
      </c>
    </row>
    <row r="27" spans="1:10" ht="30" customHeight="1" x14ac:dyDescent="0.25">
      <c r="A27" s="4" t="s">
        <v>2</v>
      </c>
      <c r="B27" s="3" t="s">
        <v>248</v>
      </c>
      <c r="C27" s="3" t="s">
        <v>268</v>
      </c>
      <c r="D27" s="3" t="s">
        <v>269</v>
      </c>
      <c r="E27" s="3" t="s">
        <v>270</v>
      </c>
      <c r="F27" s="27">
        <v>65014</v>
      </c>
      <c r="G27" s="28" t="s">
        <v>256</v>
      </c>
      <c r="H27" s="25" t="s">
        <v>17</v>
      </c>
      <c r="I27" s="26" t="s">
        <v>74</v>
      </c>
      <c r="J27" s="26" t="s">
        <v>75</v>
      </c>
    </row>
    <row r="28" spans="1:10" ht="30" customHeight="1" x14ac:dyDescent="0.25">
      <c r="A28" s="4" t="s">
        <v>2</v>
      </c>
      <c r="B28" s="3" t="s">
        <v>249</v>
      </c>
      <c r="C28" s="3" t="s">
        <v>36</v>
      </c>
      <c r="D28" s="3" t="s">
        <v>271</v>
      </c>
      <c r="E28" s="3" t="s">
        <v>272</v>
      </c>
      <c r="F28" s="27">
        <v>30785</v>
      </c>
      <c r="G28" s="28" t="s">
        <v>257</v>
      </c>
      <c r="H28" s="25" t="s">
        <v>17</v>
      </c>
      <c r="I28" s="26" t="s">
        <v>74</v>
      </c>
      <c r="J28" s="26" t="s">
        <v>75</v>
      </c>
    </row>
    <row r="29" spans="1:10" ht="30" customHeight="1" x14ac:dyDescent="0.25">
      <c r="A29" s="4" t="s">
        <v>2</v>
      </c>
      <c r="B29" s="3" t="s">
        <v>249</v>
      </c>
      <c r="C29" s="3" t="s">
        <v>36</v>
      </c>
      <c r="D29" s="3" t="s">
        <v>271</v>
      </c>
      <c r="E29" s="3" t="s">
        <v>272</v>
      </c>
      <c r="F29" s="27">
        <v>43740</v>
      </c>
      <c r="G29" s="28" t="s">
        <v>256</v>
      </c>
      <c r="H29" s="25" t="s">
        <v>17</v>
      </c>
      <c r="I29" s="26" t="s">
        <v>74</v>
      </c>
      <c r="J29" s="26" t="s">
        <v>75</v>
      </c>
    </row>
    <row r="30" spans="1:10" ht="30" customHeight="1" x14ac:dyDescent="0.25">
      <c r="A30" s="4" t="s">
        <v>2</v>
      </c>
      <c r="B30" s="3" t="s">
        <v>250</v>
      </c>
      <c r="C30" s="3" t="s">
        <v>273</v>
      </c>
      <c r="D30" s="3" t="s">
        <v>274</v>
      </c>
      <c r="E30" s="3" t="s">
        <v>275</v>
      </c>
      <c r="F30" s="27">
        <v>23715</v>
      </c>
      <c r="G30" s="28" t="s">
        <v>258</v>
      </c>
      <c r="H30" s="25" t="s">
        <v>17</v>
      </c>
      <c r="I30" s="26" t="s">
        <v>74</v>
      </c>
      <c r="J30" s="26" t="s">
        <v>75</v>
      </c>
    </row>
    <row r="31" spans="1:10" ht="30" customHeight="1" x14ac:dyDescent="0.25">
      <c r="A31" s="4" t="s">
        <v>1</v>
      </c>
      <c r="B31" s="3" t="s">
        <v>276</v>
      </c>
      <c r="C31" s="3" t="s">
        <v>36</v>
      </c>
      <c r="D31" s="3" t="s">
        <v>280</v>
      </c>
      <c r="E31" s="3" t="s">
        <v>281</v>
      </c>
      <c r="F31" s="27">
        <v>76000</v>
      </c>
      <c r="G31" s="28" t="s">
        <v>278</v>
      </c>
      <c r="H31" s="25" t="s">
        <v>17</v>
      </c>
      <c r="I31" s="26" t="s">
        <v>74</v>
      </c>
      <c r="J31" s="26" t="s">
        <v>75</v>
      </c>
    </row>
    <row r="32" spans="1:10" ht="30" customHeight="1" x14ac:dyDescent="0.25">
      <c r="A32" s="4" t="s">
        <v>1</v>
      </c>
      <c r="B32" s="3" t="s">
        <v>277</v>
      </c>
      <c r="C32" s="3" t="s">
        <v>33</v>
      </c>
      <c r="D32" s="3" t="s">
        <v>282</v>
      </c>
      <c r="E32" s="3" t="s">
        <v>283</v>
      </c>
      <c r="F32" s="27">
        <v>2880</v>
      </c>
      <c r="G32" s="28" t="s">
        <v>279</v>
      </c>
      <c r="H32" s="25" t="s">
        <v>17</v>
      </c>
      <c r="I32" s="26" t="s">
        <v>74</v>
      </c>
      <c r="J32" s="26" t="s">
        <v>75</v>
      </c>
    </row>
    <row r="33" spans="1:10" ht="30" customHeight="1" x14ac:dyDescent="0.25">
      <c r="A33" s="4" t="s">
        <v>0</v>
      </c>
      <c r="B33" s="3" t="s">
        <v>284</v>
      </c>
      <c r="C33" s="3" t="s">
        <v>41</v>
      </c>
      <c r="D33" s="3" t="s">
        <v>288</v>
      </c>
      <c r="E33" s="3" t="s">
        <v>289</v>
      </c>
      <c r="F33" s="27">
        <v>139051</v>
      </c>
      <c r="G33" s="28" t="s">
        <v>286</v>
      </c>
      <c r="H33" s="25" t="s">
        <v>17</v>
      </c>
      <c r="I33" s="26" t="s">
        <v>74</v>
      </c>
      <c r="J33" s="26" t="s">
        <v>75</v>
      </c>
    </row>
    <row r="34" spans="1:10" ht="30" customHeight="1" x14ac:dyDescent="0.25">
      <c r="A34" s="4" t="s">
        <v>0</v>
      </c>
      <c r="B34" s="3" t="s">
        <v>285</v>
      </c>
      <c r="C34" s="3" t="s">
        <v>41</v>
      </c>
      <c r="D34" s="3" t="s">
        <v>290</v>
      </c>
      <c r="E34" s="3" t="s">
        <v>291</v>
      </c>
      <c r="F34" s="27">
        <v>1771</v>
      </c>
      <c r="G34" s="28" t="s">
        <v>287</v>
      </c>
      <c r="H34" s="25" t="s">
        <v>17</v>
      </c>
      <c r="I34" s="26" t="s">
        <v>74</v>
      </c>
      <c r="J34" s="26" t="s">
        <v>75</v>
      </c>
    </row>
    <row r="35" spans="1:10" ht="27.75" customHeight="1" x14ac:dyDescent="0.25">
      <c r="A35" s="51" t="s">
        <v>6</v>
      </c>
      <c r="B35" s="64" t="s">
        <v>463</v>
      </c>
      <c r="C35" s="52" t="s">
        <v>36</v>
      </c>
      <c r="D35" s="52" t="s">
        <v>464</v>
      </c>
      <c r="E35" s="52" t="s">
        <v>465</v>
      </c>
      <c r="F35" s="46">
        <v>40000</v>
      </c>
      <c r="G35" s="52" t="s">
        <v>466</v>
      </c>
      <c r="H35" s="25" t="s">
        <v>17</v>
      </c>
      <c r="I35" s="53" t="s">
        <v>74</v>
      </c>
      <c r="J35" s="54" t="s">
        <v>306</v>
      </c>
    </row>
    <row r="36" spans="1:10" ht="26.25" x14ac:dyDescent="0.25">
      <c r="A36" s="51" t="s">
        <v>3</v>
      </c>
      <c r="B36" s="64" t="s">
        <v>31</v>
      </c>
      <c r="C36" s="52" t="s">
        <v>30</v>
      </c>
      <c r="D36" s="52" t="s">
        <v>467</v>
      </c>
      <c r="E36" s="52" t="s">
        <v>85</v>
      </c>
      <c r="F36" s="46">
        <v>77000</v>
      </c>
      <c r="G36" s="52" t="s">
        <v>468</v>
      </c>
      <c r="H36" s="25" t="s">
        <v>17</v>
      </c>
      <c r="I36" s="53" t="s">
        <v>74</v>
      </c>
      <c r="J36" s="54" t="s">
        <v>306</v>
      </c>
    </row>
    <row r="37" spans="1:10" ht="39" x14ac:dyDescent="0.25">
      <c r="A37" s="31" t="s">
        <v>7</v>
      </c>
      <c r="B37" s="65" t="s">
        <v>217</v>
      </c>
      <c r="C37" s="65" t="s">
        <v>41</v>
      </c>
      <c r="D37" s="65" t="s">
        <v>227</v>
      </c>
      <c r="E37" s="65" t="s">
        <v>52</v>
      </c>
      <c r="F37" s="66">
        <v>-105374</v>
      </c>
      <c r="G37" s="67" t="s">
        <v>218</v>
      </c>
      <c r="H37" s="68" t="s">
        <v>17</v>
      </c>
      <c r="I37" s="26" t="s">
        <v>74</v>
      </c>
      <c r="J37" s="26" t="s">
        <v>306</v>
      </c>
    </row>
    <row r="38" spans="1:10" ht="26.25" x14ac:dyDescent="0.25">
      <c r="A38" s="31" t="s">
        <v>7</v>
      </c>
      <c r="B38" s="65" t="s">
        <v>217</v>
      </c>
      <c r="C38" s="65" t="s">
        <v>41</v>
      </c>
      <c r="D38" s="65" t="s">
        <v>227</v>
      </c>
      <c r="E38" s="65" t="s">
        <v>52</v>
      </c>
      <c r="F38" s="66">
        <v>105374</v>
      </c>
      <c r="G38" s="67" t="s">
        <v>605</v>
      </c>
      <c r="H38" s="68" t="s">
        <v>17</v>
      </c>
      <c r="I38" s="26" t="s">
        <v>74</v>
      </c>
      <c r="J38" s="26" t="s">
        <v>306</v>
      </c>
    </row>
    <row r="39" spans="1:10" ht="27" customHeight="1" x14ac:dyDescent="0.25">
      <c r="A39" s="51" t="s">
        <v>7</v>
      </c>
      <c r="B39" s="52" t="s">
        <v>22</v>
      </c>
      <c r="C39" s="52" t="s">
        <v>33</v>
      </c>
      <c r="D39" s="52" t="s">
        <v>469</v>
      </c>
      <c r="E39" s="52" t="s">
        <v>470</v>
      </c>
      <c r="F39" s="46">
        <v>1810</v>
      </c>
      <c r="G39" s="52" t="s">
        <v>471</v>
      </c>
      <c r="H39" s="25" t="s">
        <v>17</v>
      </c>
      <c r="I39" s="53" t="s">
        <v>74</v>
      </c>
      <c r="J39" s="55" t="s">
        <v>306</v>
      </c>
    </row>
    <row r="40" spans="1:10" ht="26.25" x14ac:dyDescent="0.25">
      <c r="A40" s="51" t="s">
        <v>7</v>
      </c>
      <c r="B40" s="52" t="s">
        <v>22</v>
      </c>
      <c r="C40" s="52" t="s">
        <v>21</v>
      </c>
      <c r="D40" s="52" t="s">
        <v>472</v>
      </c>
      <c r="E40" s="52" t="s">
        <v>473</v>
      </c>
      <c r="F40" s="46">
        <v>2980</v>
      </c>
      <c r="G40" s="52" t="s">
        <v>474</v>
      </c>
      <c r="H40" s="25" t="s">
        <v>17</v>
      </c>
      <c r="I40" s="53" t="s">
        <v>74</v>
      </c>
      <c r="J40" s="55" t="s">
        <v>306</v>
      </c>
    </row>
    <row r="41" spans="1:10" ht="26.25" x14ac:dyDescent="0.25">
      <c r="A41" s="51" t="s">
        <v>7</v>
      </c>
      <c r="B41" s="52" t="s">
        <v>22</v>
      </c>
      <c r="C41" s="52" t="s">
        <v>475</v>
      </c>
      <c r="D41" s="52" t="s">
        <v>476</v>
      </c>
      <c r="E41" s="52" t="s">
        <v>313</v>
      </c>
      <c r="F41" s="46">
        <v>2550</v>
      </c>
      <c r="G41" s="52" t="s">
        <v>477</v>
      </c>
      <c r="H41" s="25" t="s">
        <v>17</v>
      </c>
      <c r="I41" s="53" t="s">
        <v>74</v>
      </c>
      <c r="J41" s="55" t="s">
        <v>306</v>
      </c>
    </row>
    <row r="42" spans="1:10" ht="26.25" x14ac:dyDescent="0.25">
      <c r="A42" s="51" t="s">
        <v>7</v>
      </c>
      <c r="B42" s="52" t="s">
        <v>22</v>
      </c>
      <c r="C42" s="52" t="s">
        <v>475</v>
      </c>
      <c r="D42" s="52" t="s">
        <v>476</v>
      </c>
      <c r="E42" s="52" t="s">
        <v>313</v>
      </c>
      <c r="F42" s="46">
        <v>3000</v>
      </c>
      <c r="G42" s="52" t="s">
        <v>478</v>
      </c>
      <c r="H42" s="25" t="s">
        <v>17</v>
      </c>
      <c r="I42" s="53" t="s">
        <v>74</v>
      </c>
      <c r="J42" s="55" t="s">
        <v>306</v>
      </c>
    </row>
    <row r="43" spans="1:10" ht="26.25" x14ac:dyDescent="0.25">
      <c r="A43" s="51" t="s">
        <v>7</v>
      </c>
      <c r="B43" s="52" t="s">
        <v>22</v>
      </c>
      <c r="C43" s="52" t="s">
        <v>30</v>
      </c>
      <c r="D43" s="52" t="s">
        <v>479</v>
      </c>
      <c r="E43" s="52" t="s">
        <v>480</v>
      </c>
      <c r="F43" s="46">
        <v>4946</v>
      </c>
      <c r="G43" s="52" t="s">
        <v>481</v>
      </c>
      <c r="H43" s="25" t="s">
        <v>17</v>
      </c>
      <c r="I43" s="53" t="s">
        <v>74</v>
      </c>
      <c r="J43" s="55" t="s">
        <v>306</v>
      </c>
    </row>
    <row r="44" spans="1:10" ht="23.25" customHeight="1" x14ac:dyDescent="0.25">
      <c r="A44" s="51" t="s">
        <v>6</v>
      </c>
      <c r="B44" s="52" t="s">
        <v>26</v>
      </c>
      <c r="C44" s="52" t="s">
        <v>30</v>
      </c>
      <c r="D44" s="52" t="s">
        <v>482</v>
      </c>
      <c r="E44" s="52" t="s">
        <v>483</v>
      </c>
      <c r="F44" s="46">
        <v>12051</v>
      </c>
      <c r="G44" s="52" t="s">
        <v>484</v>
      </c>
      <c r="H44" s="25" t="s">
        <v>17</v>
      </c>
      <c r="I44" s="53" t="s">
        <v>74</v>
      </c>
      <c r="J44" s="55" t="s">
        <v>306</v>
      </c>
    </row>
    <row r="45" spans="1:10" ht="26.25" x14ac:dyDescent="0.25">
      <c r="A45" s="51" t="s">
        <v>6</v>
      </c>
      <c r="B45" s="52" t="s">
        <v>485</v>
      </c>
      <c r="C45" s="52" t="s">
        <v>36</v>
      </c>
      <c r="D45" s="52" t="s">
        <v>486</v>
      </c>
      <c r="E45" s="52" t="s">
        <v>487</v>
      </c>
      <c r="F45" s="46">
        <v>13000</v>
      </c>
      <c r="G45" s="52" t="s">
        <v>488</v>
      </c>
      <c r="H45" s="25" t="s">
        <v>17</v>
      </c>
      <c r="I45" s="53" t="s">
        <v>74</v>
      </c>
      <c r="J45" s="55" t="s">
        <v>306</v>
      </c>
    </row>
    <row r="46" spans="1:10" ht="39" x14ac:dyDescent="0.25">
      <c r="A46" s="51" t="s">
        <v>6</v>
      </c>
      <c r="B46" s="52" t="s">
        <v>489</v>
      </c>
      <c r="C46" s="52" t="s">
        <v>490</v>
      </c>
      <c r="D46" s="52" t="s">
        <v>491</v>
      </c>
      <c r="E46" s="52" t="s">
        <v>492</v>
      </c>
      <c r="F46" s="46">
        <v>15000</v>
      </c>
      <c r="G46" s="52" t="s">
        <v>493</v>
      </c>
      <c r="H46" s="25" t="s">
        <v>17</v>
      </c>
      <c r="I46" s="53" t="s">
        <v>74</v>
      </c>
      <c r="J46" s="55" t="s">
        <v>306</v>
      </c>
    </row>
    <row r="47" spans="1:10" ht="39" x14ac:dyDescent="0.25">
      <c r="A47" s="51" t="s">
        <v>6</v>
      </c>
      <c r="B47" s="52" t="s">
        <v>494</v>
      </c>
      <c r="C47" s="52" t="s">
        <v>490</v>
      </c>
      <c r="D47" s="52" t="s">
        <v>495</v>
      </c>
      <c r="E47" s="52" t="s">
        <v>496</v>
      </c>
      <c r="F47" s="46">
        <v>2500</v>
      </c>
      <c r="G47" s="52" t="s">
        <v>497</v>
      </c>
      <c r="H47" s="25" t="s">
        <v>17</v>
      </c>
      <c r="I47" s="53" t="s">
        <v>74</v>
      </c>
      <c r="J47" s="55" t="s">
        <v>306</v>
      </c>
    </row>
    <row r="48" spans="1:10" ht="25.5" customHeight="1" x14ac:dyDescent="0.25">
      <c r="A48" s="51" t="s">
        <v>5</v>
      </c>
      <c r="B48" s="52" t="s">
        <v>347</v>
      </c>
      <c r="C48" s="52" t="s">
        <v>36</v>
      </c>
      <c r="D48" s="52" t="s">
        <v>348</v>
      </c>
      <c r="E48" s="52" t="s">
        <v>349</v>
      </c>
      <c r="F48" s="46">
        <v>25000</v>
      </c>
      <c r="G48" s="52" t="s">
        <v>498</v>
      </c>
      <c r="H48" s="25" t="s">
        <v>17</v>
      </c>
      <c r="I48" s="53" t="s">
        <v>74</v>
      </c>
      <c r="J48" s="55" t="s">
        <v>306</v>
      </c>
    </row>
    <row r="49" spans="1:10" ht="26.25" x14ac:dyDescent="0.25">
      <c r="A49" s="51" t="s">
        <v>5</v>
      </c>
      <c r="B49" s="52" t="s">
        <v>344</v>
      </c>
      <c r="C49" s="52" t="s">
        <v>36</v>
      </c>
      <c r="D49" s="52" t="s">
        <v>345</v>
      </c>
      <c r="E49" s="52" t="s">
        <v>346</v>
      </c>
      <c r="F49" s="46">
        <v>30000</v>
      </c>
      <c r="G49" s="52" t="s">
        <v>499</v>
      </c>
      <c r="H49" s="25" t="s">
        <v>17</v>
      </c>
      <c r="I49" s="53" t="s">
        <v>74</v>
      </c>
      <c r="J49" s="55" t="s">
        <v>306</v>
      </c>
    </row>
    <row r="50" spans="1:10" ht="26.25" x14ac:dyDescent="0.25">
      <c r="A50" s="51" t="s">
        <v>4</v>
      </c>
      <c r="B50" s="52" t="s">
        <v>42</v>
      </c>
      <c r="C50" s="52" t="s">
        <v>27</v>
      </c>
      <c r="D50" s="52" t="s">
        <v>350</v>
      </c>
      <c r="E50" s="52" t="s">
        <v>351</v>
      </c>
      <c r="F50" s="46">
        <v>41150</v>
      </c>
      <c r="G50" s="52" t="s">
        <v>500</v>
      </c>
      <c r="H50" s="25" t="s">
        <v>17</v>
      </c>
      <c r="I50" s="53" t="s">
        <v>74</v>
      </c>
      <c r="J50" s="55" t="s">
        <v>306</v>
      </c>
    </row>
    <row r="51" spans="1:10" ht="26.25" x14ac:dyDescent="0.25">
      <c r="A51" s="4" t="s">
        <v>4</v>
      </c>
      <c r="B51" s="3" t="s">
        <v>501</v>
      </c>
      <c r="C51" s="3" t="s">
        <v>36</v>
      </c>
      <c r="D51" s="3" t="s">
        <v>502</v>
      </c>
      <c r="E51" s="3" t="s">
        <v>503</v>
      </c>
      <c r="F51" s="46">
        <v>28000</v>
      </c>
      <c r="G51" s="3" t="s">
        <v>504</v>
      </c>
      <c r="H51" s="25" t="s">
        <v>17</v>
      </c>
      <c r="I51" s="53" t="s">
        <v>74</v>
      </c>
      <c r="J51" s="55" t="s">
        <v>306</v>
      </c>
    </row>
    <row r="52" spans="1:10" ht="26.25" x14ac:dyDescent="0.25">
      <c r="A52" s="51" t="s">
        <v>4</v>
      </c>
      <c r="B52" s="52" t="s">
        <v>42</v>
      </c>
      <c r="C52" s="52" t="s">
        <v>48</v>
      </c>
      <c r="D52" s="52" t="s">
        <v>210</v>
      </c>
      <c r="E52" s="52" t="s">
        <v>211</v>
      </c>
      <c r="F52" s="46">
        <v>5891</v>
      </c>
      <c r="G52" s="52" t="s">
        <v>505</v>
      </c>
      <c r="H52" s="25" t="s">
        <v>17</v>
      </c>
      <c r="I52" s="53" t="s">
        <v>74</v>
      </c>
      <c r="J52" s="55" t="s">
        <v>306</v>
      </c>
    </row>
    <row r="53" spans="1:10" ht="26.25" x14ac:dyDescent="0.25">
      <c r="A53" s="51" t="s">
        <v>3</v>
      </c>
      <c r="B53" s="52" t="s">
        <v>31</v>
      </c>
      <c r="C53" s="52" t="s">
        <v>21</v>
      </c>
      <c r="D53" s="52" t="s">
        <v>24</v>
      </c>
      <c r="E53" s="52" t="s">
        <v>25</v>
      </c>
      <c r="F53" s="46">
        <v>48430</v>
      </c>
      <c r="G53" s="52" t="s">
        <v>506</v>
      </c>
      <c r="H53" s="25" t="s">
        <v>17</v>
      </c>
      <c r="I53" s="53" t="s">
        <v>74</v>
      </c>
      <c r="J53" s="55" t="s">
        <v>306</v>
      </c>
    </row>
    <row r="54" spans="1:10" ht="26.25" x14ac:dyDescent="0.25">
      <c r="A54" s="4" t="s">
        <v>3</v>
      </c>
      <c r="B54" s="3" t="s">
        <v>31</v>
      </c>
      <c r="C54" s="3" t="s">
        <v>21</v>
      </c>
      <c r="D54" s="3" t="s">
        <v>24</v>
      </c>
      <c r="E54" s="3" t="s">
        <v>25</v>
      </c>
      <c r="F54" s="46">
        <f>106000-5382</f>
        <v>100618</v>
      </c>
      <c r="G54" s="3" t="s">
        <v>507</v>
      </c>
      <c r="H54" s="25" t="s">
        <v>17</v>
      </c>
      <c r="I54" s="53" t="s">
        <v>74</v>
      </c>
      <c r="J54" s="55" t="s">
        <v>306</v>
      </c>
    </row>
    <row r="55" spans="1:10" ht="26.25" x14ac:dyDescent="0.25">
      <c r="A55" s="4" t="s">
        <v>3</v>
      </c>
      <c r="B55" s="3" t="s">
        <v>31</v>
      </c>
      <c r="C55" s="3" t="s">
        <v>33</v>
      </c>
      <c r="D55" s="3" t="s">
        <v>508</v>
      </c>
      <c r="E55" s="3" t="s">
        <v>509</v>
      </c>
      <c r="F55" s="46">
        <v>79000</v>
      </c>
      <c r="G55" s="3" t="s">
        <v>89</v>
      </c>
      <c r="H55" s="25" t="s">
        <v>17</v>
      </c>
      <c r="I55" s="53" t="s">
        <v>74</v>
      </c>
      <c r="J55" s="55" t="s">
        <v>306</v>
      </c>
    </row>
    <row r="56" spans="1:10" ht="26.25" x14ac:dyDescent="0.25">
      <c r="A56" s="51" t="s">
        <v>3</v>
      </c>
      <c r="B56" s="52" t="s">
        <v>510</v>
      </c>
      <c r="C56" s="52" t="s">
        <v>36</v>
      </c>
      <c r="D56" s="52" t="s">
        <v>511</v>
      </c>
      <c r="E56" s="52" t="s">
        <v>381</v>
      </c>
      <c r="F56" s="46">
        <v>29100</v>
      </c>
      <c r="G56" s="52" t="s">
        <v>238</v>
      </c>
      <c r="H56" s="25" t="s">
        <v>17</v>
      </c>
      <c r="I56" s="53" t="s">
        <v>74</v>
      </c>
      <c r="J56" s="55" t="s">
        <v>306</v>
      </c>
    </row>
    <row r="57" spans="1:10" ht="24.75" customHeight="1" x14ac:dyDescent="0.25">
      <c r="A57" s="51" t="s">
        <v>3</v>
      </c>
      <c r="B57" s="52" t="s">
        <v>512</v>
      </c>
      <c r="C57" s="52" t="s">
        <v>41</v>
      </c>
      <c r="D57" s="52" t="s">
        <v>513</v>
      </c>
      <c r="E57" s="52" t="s">
        <v>514</v>
      </c>
      <c r="F57" s="46">
        <v>50700</v>
      </c>
      <c r="G57" s="52" t="s">
        <v>515</v>
      </c>
      <c r="H57" s="25" t="s">
        <v>17</v>
      </c>
      <c r="I57" s="53" t="s">
        <v>74</v>
      </c>
      <c r="J57" s="55" t="s">
        <v>306</v>
      </c>
    </row>
    <row r="58" spans="1:10" ht="23.25" customHeight="1" x14ac:dyDescent="0.25">
      <c r="A58" s="51" t="s">
        <v>3</v>
      </c>
      <c r="B58" s="52" t="s">
        <v>516</v>
      </c>
      <c r="C58" s="52" t="s">
        <v>36</v>
      </c>
      <c r="D58" s="52" t="s">
        <v>517</v>
      </c>
      <c r="E58" s="52" t="s">
        <v>518</v>
      </c>
      <c r="F58" s="46">
        <v>25000</v>
      </c>
      <c r="G58" s="52" t="s">
        <v>519</v>
      </c>
      <c r="H58" s="25" t="s">
        <v>17</v>
      </c>
      <c r="I58" s="53" t="s">
        <v>74</v>
      </c>
      <c r="J58" s="55" t="s">
        <v>306</v>
      </c>
    </row>
    <row r="59" spans="1:10" ht="26.25" x14ac:dyDescent="0.25">
      <c r="A59" s="4" t="s">
        <v>3</v>
      </c>
      <c r="B59" s="3" t="s">
        <v>520</v>
      </c>
      <c r="C59" s="3" t="s">
        <v>521</v>
      </c>
      <c r="D59" s="3" t="s">
        <v>522</v>
      </c>
      <c r="E59" s="3" t="s">
        <v>523</v>
      </c>
      <c r="F59" s="46">
        <v>45000</v>
      </c>
      <c r="G59" s="3" t="s">
        <v>89</v>
      </c>
      <c r="H59" s="25" t="s">
        <v>17</v>
      </c>
      <c r="I59" s="53" t="s">
        <v>74</v>
      </c>
      <c r="J59" s="55" t="s">
        <v>306</v>
      </c>
    </row>
    <row r="60" spans="1:10" ht="26.25" x14ac:dyDescent="0.25">
      <c r="A60" s="4" t="s">
        <v>3</v>
      </c>
      <c r="B60" s="3" t="s">
        <v>234</v>
      </c>
      <c r="C60" s="3" t="s">
        <v>36</v>
      </c>
      <c r="D60" s="3" t="s">
        <v>400</v>
      </c>
      <c r="E60" s="3" t="s">
        <v>85</v>
      </c>
      <c r="F60" s="27">
        <v>25000</v>
      </c>
      <c r="G60" s="3" t="s">
        <v>524</v>
      </c>
      <c r="H60" s="25" t="s">
        <v>17</v>
      </c>
      <c r="I60" s="53" t="s">
        <v>74</v>
      </c>
      <c r="J60" s="55" t="s">
        <v>306</v>
      </c>
    </row>
    <row r="61" spans="1:10" ht="26.25" x14ac:dyDescent="0.25">
      <c r="A61" s="4" t="s">
        <v>3</v>
      </c>
      <c r="B61" s="3" t="s">
        <v>525</v>
      </c>
      <c r="C61" s="3" t="s">
        <v>33</v>
      </c>
      <c r="D61" s="3" t="s">
        <v>526</v>
      </c>
      <c r="E61" s="3" t="s">
        <v>527</v>
      </c>
      <c r="F61" s="27">
        <v>35000</v>
      </c>
      <c r="G61" s="3" t="s">
        <v>528</v>
      </c>
      <c r="H61" s="25" t="s">
        <v>17</v>
      </c>
      <c r="I61" s="53" t="s">
        <v>74</v>
      </c>
      <c r="J61" s="55" t="s">
        <v>306</v>
      </c>
    </row>
    <row r="62" spans="1:10" ht="26.25" x14ac:dyDescent="0.25">
      <c r="A62" s="51" t="s">
        <v>2</v>
      </c>
      <c r="B62" s="52" t="s">
        <v>28</v>
      </c>
      <c r="C62" s="52" t="s">
        <v>27</v>
      </c>
      <c r="D62" s="52" t="s">
        <v>405</v>
      </c>
      <c r="E62" s="52" t="s">
        <v>406</v>
      </c>
      <c r="F62" s="46">
        <v>50000</v>
      </c>
      <c r="G62" s="52" t="s">
        <v>529</v>
      </c>
      <c r="H62" s="25" t="s">
        <v>17</v>
      </c>
      <c r="I62" s="53" t="s">
        <v>74</v>
      </c>
      <c r="J62" s="55" t="s">
        <v>306</v>
      </c>
    </row>
    <row r="63" spans="1:10" ht="26.25" x14ac:dyDescent="0.25">
      <c r="A63" s="51" t="s">
        <v>2</v>
      </c>
      <c r="B63" s="52" t="s">
        <v>28</v>
      </c>
      <c r="C63" s="52" t="s">
        <v>530</v>
      </c>
      <c r="D63" s="52" t="s">
        <v>531</v>
      </c>
      <c r="E63" s="52" t="s">
        <v>29</v>
      </c>
      <c r="F63" s="46">
        <v>9216</v>
      </c>
      <c r="G63" s="52" t="s">
        <v>532</v>
      </c>
      <c r="H63" s="25" t="s">
        <v>17</v>
      </c>
      <c r="I63" s="53" t="s">
        <v>74</v>
      </c>
      <c r="J63" s="55" t="s">
        <v>306</v>
      </c>
    </row>
    <row r="64" spans="1:10" ht="26.25" x14ac:dyDescent="0.25">
      <c r="A64" s="51" t="s">
        <v>2</v>
      </c>
      <c r="B64" s="52" t="s">
        <v>28</v>
      </c>
      <c r="C64" s="52" t="s">
        <v>30</v>
      </c>
      <c r="D64" s="52" t="s">
        <v>533</v>
      </c>
      <c r="E64" s="52" t="s">
        <v>29</v>
      </c>
      <c r="F64" s="46">
        <v>9700</v>
      </c>
      <c r="G64" s="52" t="s">
        <v>534</v>
      </c>
      <c r="H64" s="25" t="s">
        <v>17</v>
      </c>
      <c r="I64" s="53" t="s">
        <v>74</v>
      </c>
      <c r="J64" s="55" t="s">
        <v>306</v>
      </c>
    </row>
    <row r="65" spans="1:10" ht="26.25" x14ac:dyDescent="0.25">
      <c r="A65" s="51" t="s">
        <v>2</v>
      </c>
      <c r="B65" s="52" t="s">
        <v>407</v>
      </c>
      <c r="C65" s="52" t="s">
        <v>36</v>
      </c>
      <c r="D65" s="52" t="s">
        <v>408</v>
      </c>
      <c r="E65" s="52" t="s">
        <v>409</v>
      </c>
      <c r="F65" s="46">
        <v>50000</v>
      </c>
      <c r="G65" s="52" t="s">
        <v>535</v>
      </c>
      <c r="H65" s="25" t="s">
        <v>17</v>
      </c>
      <c r="I65" s="53" t="s">
        <v>74</v>
      </c>
      <c r="J65" s="55" t="s">
        <v>306</v>
      </c>
    </row>
    <row r="66" spans="1:10" ht="26.25" x14ac:dyDescent="0.25">
      <c r="A66" s="51" t="s">
        <v>2</v>
      </c>
      <c r="B66" s="52" t="s">
        <v>536</v>
      </c>
      <c r="C66" s="52" t="s">
        <v>537</v>
      </c>
      <c r="D66" s="52" t="s">
        <v>538</v>
      </c>
      <c r="E66" s="52" t="s">
        <v>539</v>
      </c>
      <c r="F66" s="46">
        <v>80000</v>
      </c>
      <c r="G66" s="52" t="s">
        <v>540</v>
      </c>
      <c r="H66" s="25" t="s">
        <v>17</v>
      </c>
      <c r="I66" s="53" t="s">
        <v>74</v>
      </c>
      <c r="J66" s="55" t="s">
        <v>306</v>
      </c>
    </row>
    <row r="67" spans="1:10" ht="23.25" customHeight="1" x14ac:dyDescent="0.25">
      <c r="A67" s="51" t="s">
        <v>2</v>
      </c>
      <c r="B67" s="52" t="s">
        <v>541</v>
      </c>
      <c r="C67" s="52" t="s">
        <v>36</v>
      </c>
      <c r="D67" s="52" t="s">
        <v>542</v>
      </c>
      <c r="E67" s="52" t="s">
        <v>543</v>
      </c>
      <c r="F67" s="46">
        <v>50000</v>
      </c>
      <c r="G67" s="52" t="s">
        <v>204</v>
      </c>
      <c r="H67" s="25" t="s">
        <v>17</v>
      </c>
      <c r="I67" s="53" t="s">
        <v>74</v>
      </c>
      <c r="J67" s="55" t="s">
        <v>306</v>
      </c>
    </row>
    <row r="68" spans="1:10" ht="26.25" x14ac:dyDescent="0.25">
      <c r="A68" s="51" t="s">
        <v>1</v>
      </c>
      <c r="B68" s="52" t="s">
        <v>32</v>
      </c>
      <c r="C68" s="52" t="s">
        <v>33</v>
      </c>
      <c r="D68" s="52" t="s">
        <v>544</v>
      </c>
      <c r="E68" s="52" t="s">
        <v>545</v>
      </c>
      <c r="F68" s="46">
        <v>8840</v>
      </c>
      <c r="G68" s="52" t="s">
        <v>546</v>
      </c>
      <c r="H68" s="25" t="s">
        <v>17</v>
      </c>
      <c r="I68" s="53" t="s">
        <v>74</v>
      </c>
      <c r="J68" s="55" t="s">
        <v>306</v>
      </c>
    </row>
    <row r="69" spans="1:10" ht="39" x14ac:dyDescent="0.25">
      <c r="A69" s="51" t="s">
        <v>1</v>
      </c>
      <c r="B69" s="52" t="s">
        <v>547</v>
      </c>
      <c r="C69" s="52" t="s">
        <v>548</v>
      </c>
      <c r="D69" s="52" t="s">
        <v>549</v>
      </c>
      <c r="E69" s="52" t="s">
        <v>550</v>
      </c>
      <c r="F69" s="46">
        <v>30000</v>
      </c>
      <c r="G69" s="52" t="s">
        <v>551</v>
      </c>
      <c r="H69" s="25" t="s">
        <v>17</v>
      </c>
      <c r="I69" s="53" t="s">
        <v>74</v>
      </c>
      <c r="J69" s="55" t="s">
        <v>306</v>
      </c>
    </row>
    <row r="70" spans="1:10" ht="28.5" customHeight="1" x14ac:dyDescent="0.25">
      <c r="A70" s="51" t="s">
        <v>1</v>
      </c>
      <c r="B70" s="52" t="s">
        <v>552</v>
      </c>
      <c r="C70" s="52" t="s">
        <v>41</v>
      </c>
      <c r="D70" s="52" t="s">
        <v>553</v>
      </c>
      <c r="E70" s="52" t="s">
        <v>554</v>
      </c>
      <c r="F70" s="46">
        <v>50000</v>
      </c>
      <c r="G70" s="52" t="s">
        <v>555</v>
      </c>
      <c r="H70" s="25" t="s">
        <v>17</v>
      </c>
      <c r="I70" s="53" t="s">
        <v>74</v>
      </c>
      <c r="J70" s="55" t="s">
        <v>306</v>
      </c>
    </row>
    <row r="71" spans="1:10" ht="27" customHeight="1" x14ac:dyDescent="0.25">
      <c r="A71" s="51" t="s">
        <v>1</v>
      </c>
      <c r="B71" s="52" t="s">
        <v>556</v>
      </c>
      <c r="C71" s="52" t="s">
        <v>36</v>
      </c>
      <c r="D71" s="52" t="s">
        <v>557</v>
      </c>
      <c r="E71" s="52" t="s">
        <v>558</v>
      </c>
      <c r="F71" s="46">
        <v>25000</v>
      </c>
      <c r="G71" s="52" t="s">
        <v>559</v>
      </c>
      <c r="H71" s="25" t="s">
        <v>17</v>
      </c>
      <c r="I71" s="53" t="s">
        <v>74</v>
      </c>
      <c r="J71" s="55" t="s">
        <v>306</v>
      </c>
    </row>
    <row r="72" spans="1:10" ht="27" customHeight="1" x14ac:dyDescent="0.25">
      <c r="A72" s="51" t="s">
        <v>1</v>
      </c>
      <c r="B72" s="52" t="s">
        <v>556</v>
      </c>
      <c r="C72" s="52" t="s">
        <v>36</v>
      </c>
      <c r="D72" s="52" t="s">
        <v>557</v>
      </c>
      <c r="E72" s="52" t="s">
        <v>558</v>
      </c>
      <c r="F72" s="46">
        <v>-25000</v>
      </c>
      <c r="G72" s="52" t="s">
        <v>559</v>
      </c>
      <c r="H72" s="25" t="s">
        <v>17</v>
      </c>
      <c r="I72" s="53" t="s">
        <v>74</v>
      </c>
      <c r="J72" s="55" t="s">
        <v>644</v>
      </c>
    </row>
    <row r="73" spans="1:10" ht="27" customHeight="1" x14ac:dyDescent="0.25">
      <c r="A73" s="51" t="s">
        <v>1</v>
      </c>
      <c r="B73" s="3" t="s">
        <v>32</v>
      </c>
      <c r="C73" s="3" t="s">
        <v>21</v>
      </c>
      <c r="D73" s="3" t="s">
        <v>34</v>
      </c>
      <c r="E73" s="3" t="s">
        <v>35</v>
      </c>
      <c r="F73" s="46">
        <f>25765+143</f>
        <v>25908</v>
      </c>
      <c r="G73" s="52" t="s">
        <v>705</v>
      </c>
      <c r="H73" s="25" t="s">
        <v>17</v>
      </c>
      <c r="I73" s="53" t="s">
        <v>74</v>
      </c>
      <c r="J73" s="55" t="s">
        <v>644</v>
      </c>
    </row>
    <row r="74" spans="1:10" ht="23.25" customHeight="1" x14ac:dyDescent="0.25">
      <c r="A74" s="51" t="s">
        <v>1</v>
      </c>
      <c r="B74" s="52" t="s">
        <v>560</v>
      </c>
      <c r="C74" s="52" t="s">
        <v>36</v>
      </c>
      <c r="D74" s="52" t="s">
        <v>561</v>
      </c>
      <c r="E74" s="52" t="s">
        <v>562</v>
      </c>
      <c r="F74" s="46">
        <f>23000-643</f>
        <v>22357</v>
      </c>
      <c r="G74" s="52" t="s">
        <v>563</v>
      </c>
      <c r="H74" s="25" t="s">
        <v>17</v>
      </c>
      <c r="I74" s="53" t="s">
        <v>74</v>
      </c>
      <c r="J74" s="55" t="s">
        <v>306</v>
      </c>
    </row>
    <row r="75" spans="1:10" ht="21.75" customHeight="1" x14ac:dyDescent="0.25">
      <c r="A75" s="51" t="s">
        <v>1</v>
      </c>
      <c r="B75" s="52" t="s">
        <v>564</v>
      </c>
      <c r="C75" s="52" t="s">
        <v>41</v>
      </c>
      <c r="D75" s="52" t="s">
        <v>565</v>
      </c>
      <c r="E75" s="52" t="s">
        <v>566</v>
      </c>
      <c r="F75" s="46">
        <f>50000-60</f>
        <v>49940</v>
      </c>
      <c r="G75" s="52" t="s">
        <v>567</v>
      </c>
      <c r="H75" s="25" t="s">
        <v>17</v>
      </c>
      <c r="I75" s="53" t="s">
        <v>74</v>
      </c>
      <c r="J75" s="55" t="s">
        <v>306</v>
      </c>
    </row>
    <row r="76" spans="1:10" ht="26.25" x14ac:dyDescent="0.25">
      <c r="A76" s="51" t="s">
        <v>1</v>
      </c>
      <c r="B76" s="52" t="s">
        <v>568</v>
      </c>
      <c r="C76" s="52" t="s">
        <v>36</v>
      </c>
      <c r="D76" s="52" t="s">
        <v>569</v>
      </c>
      <c r="E76" s="52" t="s">
        <v>570</v>
      </c>
      <c r="F76" s="46">
        <f>25000-62</f>
        <v>24938</v>
      </c>
      <c r="G76" s="52" t="s">
        <v>571</v>
      </c>
      <c r="H76" s="25" t="s">
        <v>17</v>
      </c>
      <c r="I76" s="53" t="s">
        <v>74</v>
      </c>
      <c r="J76" s="55" t="s">
        <v>306</v>
      </c>
    </row>
    <row r="77" spans="1:10" ht="39" x14ac:dyDescent="0.25">
      <c r="A77" s="51" t="s">
        <v>1</v>
      </c>
      <c r="B77" s="52" t="s">
        <v>572</v>
      </c>
      <c r="C77" s="52" t="s">
        <v>36</v>
      </c>
      <c r="D77" s="52" t="s">
        <v>573</v>
      </c>
      <c r="E77" s="52" t="s">
        <v>574</v>
      </c>
      <c r="F77" s="46">
        <v>3000</v>
      </c>
      <c r="G77" s="52" t="s">
        <v>575</v>
      </c>
      <c r="H77" s="25" t="s">
        <v>17</v>
      </c>
      <c r="I77" s="53" t="s">
        <v>74</v>
      </c>
      <c r="J77" s="55" t="s">
        <v>306</v>
      </c>
    </row>
    <row r="78" spans="1:10" ht="23.25" customHeight="1" x14ac:dyDescent="0.25">
      <c r="A78" s="51" t="s">
        <v>0</v>
      </c>
      <c r="B78" s="52" t="s">
        <v>576</v>
      </c>
      <c r="C78" s="52" t="s">
        <v>36</v>
      </c>
      <c r="D78" s="52" t="s">
        <v>577</v>
      </c>
      <c r="E78" s="52" t="s">
        <v>578</v>
      </c>
      <c r="F78" s="46">
        <v>95000</v>
      </c>
      <c r="G78" s="52" t="s">
        <v>579</v>
      </c>
      <c r="H78" s="25" t="s">
        <v>17</v>
      </c>
      <c r="I78" s="53" t="s">
        <v>74</v>
      </c>
      <c r="J78" s="55" t="s">
        <v>306</v>
      </c>
    </row>
    <row r="79" spans="1:10" ht="26.25" x14ac:dyDescent="0.25">
      <c r="A79" s="51" t="s">
        <v>0</v>
      </c>
      <c r="B79" s="52" t="s">
        <v>580</v>
      </c>
      <c r="C79" s="52" t="s">
        <v>41</v>
      </c>
      <c r="D79" s="52" t="s">
        <v>581</v>
      </c>
      <c r="E79" s="52" t="s">
        <v>582</v>
      </c>
      <c r="F79" s="46">
        <v>95000</v>
      </c>
      <c r="G79" s="52" t="s">
        <v>583</v>
      </c>
      <c r="H79" s="25" t="s">
        <v>17</v>
      </c>
      <c r="I79" s="53" t="s">
        <v>74</v>
      </c>
      <c r="J79" s="55" t="s">
        <v>306</v>
      </c>
    </row>
    <row r="80" spans="1:10" ht="26.25" x14ac:dyDescent="0.25">
      <c r="A80" s="51" t="s">
        <v>0</v>
      </c>
      <c r="B80" s="52" t="s">
        <v>584</v>
      </c>
      <c r="C80" s="52" t="s">
        <v>41</v>
      </c>
      <c r="D80" s="52" t="s">
        <v>585</v>
      </c>
      <c r="E80" s="52" t="s">
        <v>586</v>
      </c>
      <c r="F80" s="46">
        <v>95000</v>
      </c>
      <c r="G80" s="52" t="s">
        <v>587</v>
      </c>
      <c r="H80" s="25" t="s">
        <v>17</v>
      </c>
      <c r="I80" s="53" t="s">
        <v>74</v>
      </c>
      <c r="J80" s="55" t="s">
        <v>306</v>
      </c>
    </row>
    <row r="81" spans="1:10" ht="26.25" x14ac:dyDescent="0.25">
      <c r="A81" s="51" t="s">
        <v>0</v>
      </c>
      <c r="B81" s="52" t="s">
        <v>455</v>
      </c>
      <c r="C81" s="52" t="s">
        <v>41</v>
      </c>
      <c r="D81" s="52" t="s">
        <v>456</v>
      </c>
      <c r="E81" s="52" t="s">
        <v>457</v>
      </c>
      <c r="F81" s="46">
        <v>65000</v>
      </c>
      <c r="G81" s="52" t="s">
        <v>588</v>
      </c>
      <c r="H81" s="25" t="s">
        <v>17</v>
      </c>
      <c r="I81" s="53" t="s">
        <v>74</v>
      </c>
      <c r="J81" s="55" t="s">
        <v>306</v>
      </c>
    </row>
    <row r="82" spans="1:10" ht="26.25" x14ac:dyDescent="0.25">
      <c r="A82" s="51" t="s">
        <v>0</v>
      </c>
      <c r="B82" s="52" t="s">
        <v>589</v>
      </c>
      <c r="C82" s="52" t="s">
        <v>36</v>
      </c>
      <c r="D82" s="52" t="s">
        <v>590</v>
      </c>
      <c r="E82" s="52" t="s">
        <v>591</v>
      </c>
      <c r="F82" s="46">
        <v>30000</v>
      </c>
      <c r="G82" s="52" t="s">
        <v>592</v>
      </c>
      <c r="H82" s="25" t="s">
        <v>17</v>
      </c>
      <c r="I82" s="53" t="s">
        <v>74</v>
      </c>
      <c r="J82" s="55" t="s">
        <v>306</v>
      </c>
    </row>
    <row r="83" spans="1:10" ht="22.5" customHeight="1" x14ac:dyDescent="0.25">
      <c r="A83" s="51" t="s">
        <v>7</v>
      </c>
      <c r="B83" s="3" t="s">
        <v>22</v>
      </c>
      <c r="C83" s="33" t="s">
        <v>598</v>
      </c>
      <c r="D83" s="33" t="s">
        <v>599</v>
      </c>
      <c r="E83" s="72" t="s">
        <v>313</v>
      </c>
      <c r="F83" s="46">
        <v>70000</v>
      </c>
      <c r="G83" s="52" t="s">
        <v>602</v>
      </c>
      <c r="H83" s="25" t="s">
        <v>17</v>
      </c>
      <c r="I83" s="53" t="s">
        <v>74</v>
      </c>
      <c r="J83" s="55" t="s">
        <v>306</v>
      </c>
    </row>
    <row r="84" spans="1:10" ht="26.25" x14ac:dyDescent="0.25">
      <c r="A84" s="51" t="s">
        <v>4</v>
      </c>
      <c r="B84" s="3" t="s">
        <v>597</v>
      </c>
      <c r="C84" s="3" t="s">
        <v>41</v>
      </c>
      <c r="D84" s="3" t="s">
        <v>600</v>
      </c>
      <c r="E84" s="3" t="s">
        <v>601</v>
      </c>
      <c r="F84" s="46">
        <v>8372</v>
      </c>
      <c r="G84" s="52" t="s">
        <v>603</v>
      </c>
      <c r="H84" s="25" t="s">
        <v>17</v>
      </c>
      <c r="I84" s="53" t="s">
        <v>74</v>
      </c>
      <c r="J84" s="55" t="s">
        <v>306</v>
      </c>
    </row>
    <row r="85" spans="1:10" ht="26.25" x14ac:dyDescent="0.25">
      <c r="A85" s="51" t="s">
        <v>3</v>
      </c>
      <c r="B85" s="83" t="s">
        <v>31</v>
      </c>
      <c r="C85" s="36" t="s">
        <v>30</v>
      </c>
      <c r="D85" s="36" t="s">
        <v>710</v>
      </c>
      <c r="E85" s="36" t="s">
        <v>85</v>
      </c>
      <c r="F85" s="84">
        <v>5382</v>
      </c>
      <c r="G85" s="36" t="s">
        <v>711</v>
      </c>
      <c r="H85" s="85" t="s">
        <v>17</v>
      </c>
      <c r="I85" s="86" t="s">
        <v>74</v>
      </c>
      <c r="J85" s="87" t="s">
        <v>644</v>
      </c>
    </row>
    <row r="86" spans="1:10" ht="26.25" x14ac:dyDescent="0.25">
      <c r="A86" s="51" t="s">
        <v>7</v>
      </c>
      <c r="B86" s="76" t="s">
        <v>22</v>
      </c>
      <c r="C86" s="52" t="s">
        <v>654</v>
      </c>
      <c r="D86" s="52" t="s">
        <v>655</v>
      </c>
      <c r="E86" s="52" t="s">
        <v>480</v>
      </c>
      <c r="F86" s="46">
        <v>39000</v>
      </c>
      <c r="G86" s="52" t="s">
        <v>676</v>
      </c>
      <c r="H86" s="80" t="s">
        <v>17</v>
      </c>
      <c r="I86" s="81" t="s">
        <v>74</v>
      </c>
      <c r="J86" s="82" t="s">
        <v>644</v>
      </c>
    </row>
    <row r="87" spans="1:10" ht="26.25" x14ac:dyDescent="0.25">
      <c r="A87" s="51" t="s">
        <v>3</v>
      </c>
      <c r="B87" s="76" t="s">
        <v>645</v>
      </c>
      <c r="C87" s="52" t="s">
        <v>41</v>
      </c>
      <c r="D87" s="52" t="s">
        <v>656</v>
      </c>
      <c r="E87" s="52" t="s">
        <v>657</v>
      </c>
      <c r="F87" s="46">
        <v>30000</v>
      </c>
      <c r="G87" s="52" t="s">
        <v>677</v>
      </c>
      <c r="H87" s="80" t="s">
        <v>17</v>
      </c>
      <c r="I87" s="81" t="s">
        <v>74</v>
      </c>
      <c r="J87" s="82" t="s">
        <v>644</v>
      </c>
    </row>
    <row r="88" spans="1:10" ht="26.25" x14ac:dyDescent="0.25">
      <c r="A88" s="51" t="s">
        <v>3</v>
      </c>
      <c r="B88" s="59" t="s">
        <v>645</v>
      </c>
      <c r="C88" s="33" t="s">
        <v>41</v>
      </c>
      <c r="D88" s="33" t="s">
        <v>656</v>
      </c>
      <c r="E88" s="33" t="s">
        <v>657</v>
      </c>
      <c r="F88" s="46">
        <v>22000</v>
      </c>
      <c r="G88" s="52" t="s">
        <v>678</v>
      </c>
      <c r="H88" s="80" t="s">
        <v>17</v>
      </c>
      <c r="I88" s="81" t="s">
        <v>74</v>
      </c>
      <c r="J88" s="82" t="s">
        <v>644</v>
      </c>
    </row>
    <row r="89" spans="1:10" x14ac:dyDescent="0.25">
      <c r="A89" s="51" t="s">
        <v>3</v>
      </c>
      <c r="B89" s="59" t="s">
        <v>646</v>
      </c>
      <c r="C89" s="3" t="s">
        <v>41</v>
      </c>
      <c r="D89" s="3" t="s">
        <v>658</v>
      </c>
      <c r="E89" s="3" t="s">
        <v>659</v>
      </c>
      <c r="F89" s="46">
        <v>18373</v>
      </c>
      <c r="G89" s="52" t="s">
        <v>679</v>
      </c>
      <c r="H89" s="80" t="s">
        <v>17</v>
      </c>
      <c r="I89" s="81" t="s">
        <v>74</v>
      </c>
      <c r="J89" s="82" t="s">
        <v>644</v>
      </c>
    </row>
    <row r="90" spans="1:10" ht="26.25" x14ac:dyDescent="0.25">
      <c r="A90" s="51" t="s">
        <v>2</v>
      </c>
      <c r="B90" s="59" t="s">
        <v>28</v>
      </c>
      <c r="C90" s="3" t="s">
        <v>48</v>
      </c>
      <c r="D90" s="3" t="s">
        <v>660</v>
      </c>
      <c r="E90" s="3" t="s">
        <v>61</v>
      </c>
      <c r="F90" s="46">
        <v>18000</v>
      </c>
      <c r="G90" s="52" t="s">
        <v>680</v>
      </c>
      <c r="H90" s="80" t="s">
        <v>17</v>
      </c>
      <c r="I90" s="81" t="s">
        <v>74</v>
      </c>
      <c r="J90" s="82" t="s">
        <v>644</v>
      </c>
    </row>
    <row r="91" spans="1:10" ht="26.25" x14ac:dyDescent="0.25">
      <c r="A91" s="51" t="s">
        <v>2</v>
      </c>
      <c r="B91" s="59" t="s">
        <v>28</v>
      </c>
      <c r="C91" s="3" t="s">
        <v>27</v>
      </c>
      <c r="D91" s="3" t="s">
        <v>661</v>
      </c>
      <c r="E91" s="3" t="s">
        <v>406</v>
      </c>
      <c r="F91" s="46">
        <v>25000</v>
      </c>
      <c r="G91" s="52" t="s">
        <v>681</v>
      </c>
      <c r="H91" s="80" t="s">
        <v>17</v>
      </c>
      <c r="I91" s="81" t="s">
        <v>74</v>
      </c>
      <c r="J91" s="82" t="s">
        <v>644</v>
      </c>
    </row>
    <row r="92" spans="1:10" ht="26.25" x14ac:dyDescent="0.25">
      <c r="A92" s="51" t="s">
        <v>1</v>
      </c>
      <c r="B92" s="59" t="s">
        <v>647</v>
      </c>
      <c r="C92" s="33" t="s">
        <v>41</v>
      </c>
      <c r="D92" s="33" t="s">
        <v>662</v>
      </c>
      <c r="E92" s="33" t="s">
        <v>663</v>
      </c>
      <c r="F92" s="46">
        <v>35000</v>
      </c>
      <c r="G92" s="52" t="s">
        <v>682</v>
      </c>
      <c r="H92" s="80" t="s">
        <v>17</v>
      </c>
      <c r="I92" s="81" t="s">
        <v>74</v>
      </c>
      <c r="J92" s="82" t="s">
        <v>644</v>
      </c>
    </row>
    <row r="93" spans="1:10" ht="26.25" x14ac:dyDescent="0.25">
      <c r="A93" s="51" t="s">
        <v>2</v>
      </c>
      <c r="B93" s="59" t="s">
        <v>648</v>
      </c>
      <c r="C93" s="33" t="s">
        <v>664</v>
      </c>
      <c r="D93" s="33" t="s">
        <v>665</v>
      </c>
      <c r="E93" s="33" t="s">
        <v>666</v>
      </c>
      <c r="F93" s="46">
        <v>15000</v>
      </c>
      <c r="G93" s="52" t="s">
        <v>683</v>
      </c>
      <c r="H93" s="80" t="s">
        <v>17</v>
      </c>
      <c r="I93" s="81" t="s">
        <v>74</v>
      </c>
      <c r="J93" s="82" t="s">
        <v>644</v>
      </c>
    </row>
    <row r="94" spans="1:10" ht="26.25" x14ac:dyDescent="0.25">
      <c r="A94" s="51" t="s">
        <v>0</v>
      </c>
      <c r="B94" s="59" t="s">
        <v>649</v>
      </c>
      <c r="C94" s="33" t="s">
        <v>41</v>
      </c>
      <c r="D94" s="33" t="s">
        <v>667</v>
      </c>
      <c r="E94" s="33" t="s">
        <v>668</v>
      </c>
      <c r="F94" s="46">
        <v>40000</v>
      </c>
      <c r="G94" s="52" t="s">
        <v>684</v>
      </c>
      <c r="H94" s="80" t="s">
        <v>17</v>
      </c>
      <c r="I94" s="81" t="s">
        <v>74</v>
      </c>
      <c r="J94" s="82" t="s">
        <v>644</v>
      </c>
    </row>
    <row r="95" spans="1:10" ht="26.25" x14ac:dyDescent="0.25">
      <c r="A95" s="51" t="s">
        <v>0</v>
      </c>
      <c r="B95" s="59" t="s">
        <v>650</v>
      </c>
      <c r="C95" s="33" t="s">
        <v>41</v>
      </c>
      <c r="D95" s="33" t="s">
        <v>669</v>
      </c>
      <c r="E95" s="33" t="s">
        <v>670</v>
      </c>
      <c r="F95" s="46">
        <v>40000</v>
      </c>
      <c r="G95" s="52" t="s">
        <v>685</v>
      </c>
      <c r="H95" s="80" t="s">
        <v>17</v>
      </c>
      <c r="I95" s="81" t="s">
        <v>74</v>
      </c>
      <c r="J95" s="82" t="s">
        <v>644</v>
      </c>
    </row>
    <row r="96" spans="1:10" ht="26.25" x14ac:dyDescent="0.25">
      <c r="A96" s="51" t="s">
        <v>0</v>
      </c>
      <c r="B96" s="59" t="s">
        <v>651</v>
      </c>
      <c r="C96" s="33" t="s">
        <v>41</v>
      </c>
      <c r="D96" s="33" t="s">
        <v>671</v>
      </c>
      <c r="E96" s="33" t="s">
        <v>672</v>
      </c>
      <c r="F96" s="46">
        <v>40000</v>
      </c>
      <c r="G96" s="52" t="s">
        <v>587</v>
      </c>
      <c r="H96" s="80" t="s">
        <v>17</v>
      </c>
      <c r="I96" s="81" t="s">
        <v>74</v>
      </c>
      <c r="J96" s="82" t="s">
        <v>644</v>
      </c>
    </row>
    <row r="97" spans="1:10" ht="26.25" x14ac:dyDescent="0.25">
      <c r="A97" s="51" t="s">
        <v>0</v>
      </c>
      <c r="B97" s="59" t="s">
        <v>652</v>
      </c>
      <c r="C97" s="33" t="s">
        <v>41</v>
      </c>
      <c r="D97" s="33" t="s">
        <v>673</v>
      </c>
      <c r="E97" s="33" t="s">
        <v>62</v>
      </c>
      <c r="F97" s="46">
        <v>23000</v>
      </c>
      <c r="G97" s="52" t="s">
        <v>686</v>
      </c>
      <c r="H97" s="80" t="s">
        <v>17</v>
      </c>
      <c r="I97" s="81" t="s">
        <v>74</v>
      </c>
      <c r="J97" s="82" t="s">
        <v>644</v>
      </c>
    </row>
    <row r="98" spans="1:10" ht="39" x14ac:dyDescent="0.25">
      <c r="A98" s="51" t="s">
        <v>0</v>
      </c>
      <c r="B98" s="59" t="s">
        <v>653</v>
      </c>
      <c r="C98" s="33" t="s">
        <v>41</v>
      </c>
      <c r="D98" s="33" t="s">
        <v>674</v>
      </c>
      <c r="E98" s="33" t="s">
        <v>675</v>
      </c>
      <c r="F98" s="46">
        <v>45000</v>
      </c>
      <c r="G98" s="52" t="s">
        <v>687</v>
      </c>
      <c r="H98" s="25" t="s">
        <v>17</v>
      </c>
      <c r="I98" s="53" t="s">
        <v>74</v>
      </c>
      <c r="J98" s="55" t="s">
        <v>644</v>
      </c>
    </row>
  </sheetData>
  <autoFilter ref="A4:J98"/>
  <mergeCells count="1">
    <mergeCell ref="A1:G1"/>
  </mergeCells>
  <printOptions horizontalCentered="1"/>
  <pageMargins left="0.31496062992125984" right="0.31496062992125984" top="0.55118110236220474" bottom="0.55118110236220474" header="0.31496062992125984" footer="0.31496062992125984"/>
  <pageSetup paperSize="8" scale="88" orientation="portrait" r:id="rId1"/>
  <headerFooter>
    <oddFooter>&amp;L&amp;D&amp;C&amp;P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KV</vt:lpstr>
      <vt:lpstr>Bežné výdavky</vt:lpstr>
      <vt:lpstr>'Bežné výdavky'!Názvy_tlače</vt:lpstr>
      <vt:lpstr>KV!Názvy_tlače</vt:lpstr>
      <vt:lpstr>'Bežné výdavky'!Oblasť_tlače</vt:lpstr>
    </vt:vector>
  </TitlesOfParts>
  <Company>MSVVaSSR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tomas.sobcak</dc:creator>
  <cp:lastModifiedBy>Lompartová Mária</cp:lastModifiedBy>
  <cp:lastPrinted>2019-03-25T09:09:44Z</cp:lastPrinted>
  <dcterms:created xsi:type="dcterms:W3CDTF">2015-08-18T10:58:30Z</dcterms:created>
  <dcterms:modified xsi:type="dcterms:W3CDTF">2020-01-02T11:48:47Z</dcterms:modified>
</cp:coreProperties>
</file>