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19\2019_PUŠ\Greguška- výpočet\"/>
    </mc:Choice>
  </mc:AlternateContent>
  <bookViews>
    <workbookView xWindow="0" yWindow="1200" windowWidth="28800" windowHeight="11205"/>
  </bookViews>
  <sheets>
    <sheet name="Príspevok" sheetId="1" r:id="rId1"/>
  </sheets>
  <externalReferences>
    <externalReference r:id="rId2"/>
  </externalReferences>
  <definedNames>
    <definedName name="Acko">[1]Databaza!$K$1</definedName>
    <definedName name="Alokacia2017">Príspevok!$AK$1</definedName>
    <definedName name="Becko">[1]Databaza!$K$2</definedName>
    <definedName name="Cecko">[1]Databaza!$K$3</definedName>
    <definedName name="Decko">[1]Databaza!$K$4</definedName>
    <definedName name="Deti">Príspevok!$W$1</definedName>
    <definedName name="dolna">Príspevok!$AK$4</definedName>
    <definedName name="Dospeli">Príspevok!$U$1</definedName>
    <definedName name="horna">Príspevok!$AK$5</definedName>
    <definedName name="korekciaEUR">Príspevok!$AK$9</definedName>
    <definedName name="maxpodiel">Príspevok!$AK$6</definedName>
    <definedName name="minlimit">Príspevok!$AK$8</definedName>
    <definedName name="minsuma">Príspevok!$AK$7</definedName>
    <definedName name="Mladez">Príspevok!$V$1</definedName>
    <definedName name="Slovakia">Príspevok!$F$1</definedName>
    <definedName name="World">Príspevok!$G$1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V1" i="1"/>
  <c r="G1" i="1"/>
  <c r="AK2" i="1" l="1"/>
  <c r="AK3" i="1" s="1"/>
</calcChain>
</file>

<file path=xl/comments1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Parametre výpočtu v zmysle Nariadenia vlády sú v žltých bunkách v riadku 1 a stĺpci AK. Pri manuálnej neodbornej zmene iných údajov nemusí výpočet prebehnúť korektne
</t>
        </r>
      </text>
    </comment>
    <comment ref="F1" authorId="0" shapeId="0">
      <text>
        <r>
          <rPr>
            <sz val="9"/>
            <color indexed="81"/>
            <rFont val="Tahoma"/>
            <family val="2"/>
            <charset val="238"/>
          </rPr>
          <t>váha domáceho záujmu</t>
        </r>
      </text>
    </comment>
    <comment ref="G1" authorId="0" shapeId="0">
      <text>
        <r>
          <rPr>
            <sz val="9"/>
            <color indexed="81"/>
            <rFont val="Tahoma"/>
            <family val="2"/>
            <charset val="238"/>
          </rPr>
          <t xml:space="preserve">váha medzinárodného záujmu
</t>
        </r>
      </text>
    </comment>
    <comment ref="U1" authorId="0" shapeId="0">
      <text>
        <r>
          <rPr>
            <sz val="9"/>
            <color indexed="81"/>
            <rFont val="Tahoma"/>
            <family val="2"/>
            <charset val="238"/>
          </rPr>
          <t>váha dosiahnutého športového úspechu dospelých</t>
        </r>
      </text>
    </comment>
    <comment ref="V1" authorId="0" shapeId="0">
      <text>
        <r>
          <rPr>
            <sz val="9"/>
            <color indexed="81"/>
            <rFont val="Tahoma"/>
            <family val="2"/>
            <charset val="238"/>
          </rPr>
          <t xml:space="preserve">váha dosiahnutého športového úspechu mládeže
</t>
        </r>
      </text>
    </comment>
    <comment ref="W1" authorId="0" shapeId="0">
      <text>
        <r>
          <rPr>
            <sz val="9"/>
            <color indexed="81"/>
            <rFont val="Tahoma"/>
            <family val="2"/>
            <charset val="238"/>
          </rPr>
          <t>váha počtu mládeže do 23rokov</t>
        </r>
      </text>
    </comment>
    <comment ref="AK1" authorId="0" shapeId="0">
      <text>
        <r>
          <rPr>
            <sz val="9"/>
            <color indexed="81"/>
            <rFont val="Tahoma"/>
            <family val="2"/>
            <charset val="238"/>
          </rPr>
          <t xml:space="preserve">Alokácia na rok 2019
</t>
        </r>
      </text>
    </comment>
    <comment ref="AK2" authorId="0" shapeId="0">
      <text>
        <r>
          <rPr>
            <sz val="9"/>
            <color indexed="81"/>
            <rFont val="Tahoma"/>
            <family val="2"/>
            <charset val="238"/>
          </rPr>
          <t>rozdelená suma PUŠ2019 okrem futbalu a ľadového hokeja</t>
        </r>
      </text>
    </comment>
    <comment ref="AK4" authorId="0" shapeId="0">
      <text>
        <r>
          <rPr>
            <sz val="9"/>
            <color indexed="81"/>
            <rFont val="Tahoma"/>
            <family val="2"/>
            <charset val="238"/>
          </rPr>
          <t>limit ochrany zdola</t>
        </r>
      </text>
    </comment>
    <comment ref="AK5" authorId="0" shapeId="0">
      <text>
        <r>
          <rPr>
            <sz val="9"/>
            <color indexed="81"/>
            <rFont val="Tahoma"/>
            <family val="2"/>
            <charset val="238"/>
          </rPr>
          <t>limit ochrany zhora</t>
        </r>
      </text>
    </comment>
    <comment ref="AK6" authorId="0" shapeId="0">
      <text>
        <r>
          <rPr>
            <sz val="9"/>
            <color indexed="81"/>
            <rFont val="Tahoma"/>
            <family val="2"/>
            <charset val="238"/>
          </rPr>
          <t>maximálna hodnota %podielu pre šport</t>
        </r>
      </text>
    </comment>
    <comment ref="AK7" authorId="0" shapeId="0">
      <text>
        <r>
          <rPr>
            <sz val="9"/>
            <color indexed="81"/>
            <rFont val="Tahoma"/>
            <family val="2"/>
            <charset val="238"/>
          </rPr>
          <t>minimálna výška PUŠ na rok 2019</t>
        </r>
      </text>
    </comment>
    <comment ref="AK8" authorId="0" shapeId="0">
      <text>
        <r>
          <rPr>
            <sz val="9"/>
            <color indexed="81"/>
            <rFont val="Tahoma"/>
            <family val="2"/>
            <charset val="238"/>
          </rPr>
          <t>% podiel PUŠ2018, do výšky ktorého neplatí v r.2019 horný limit ochrany</t>
        </r>
      </text>
    </comment>
  </commentList>
</comments>
</file>

<file path=xl/sharedStrings.xml><?xml version="1.0" encoding="utf-8"?>
<sst xmlns="http://schemas.openxmlformats.org/spreadsheetml/2006/main" count="1095" uniqueCount="135">
  <si>
    <t>Výpočet Príspevku uznanému športu na r.2019</t>
  </si>
  <si>
    <t>Šport</t>
  </si>
  <si>
    <t>A/N</t>
  </si>
  <si>
    <t>ISF</t>
  </si>
  <si>
    <t>Zd</t>
  </si>
  <si>
    <t>Zm</t>
  </si>
  <si>
    <t>Zd100%</t>
  </si>
  <si>
    <t>Zm100%</t>
  </si>
  <si>
    <t>Z</t>
  </si>
  <si>
    <t>Úd</t>
  </si>
  <si>
    <t>Úd100%</t>
  </si>
  <si>
    <t>Kvv</t>
  </si>
  <si>
    <t>Kvv x Z</t>
  </si>
  <si>
    <t>D 100%</t>
  </si>
  <si>
    <t>Úm</t>
  </si>
  <si>
    <t>Úm100%</t>
  </si>
  <si>
    <t>M 100%</t>
  </si>
  <si>
    <t>Š23</t>
  </si>
  <si>
    <t>Š23 100%</t>
  </si>
  <si>
    <t>D</t>
  </si>
  <si>
    <t>M</t>
  </si>
  <si>
    <t>Š</t>
  </si>
  <si>
    <t>KŠ 2019</t>
  </si>
  <si>
    <t>PUŠ2018</t>
  </si>
  <si>
    <t>PUS18%</t>
  </si>
  <si>
    <t>%Min2019</t>
  </si>
  <si>
    <t>%Max2019</t>
  </si>
  <si>
    <t>%MinMax</t>
  </si>
  <si>
    <t>%KŠ</t>
  </si>
  <si>
    <t>%KŠ V2</t>
  </si>
  <si>
    <t>%KŠ2019</t>
  </si>
  <si>
    <t>KŠ2019</t>
  </si>
  <si>
    <t>PUŠ2019</t>
  </si>
  <si>
    <t>rozdiel 2019-2018</t>
  </si>
  <si>
    <t>podiel 2019/2018</t>
  </si>
  <si>
    <t>aikido</t>
  </si>
  <si>
    <t/>
  </si>
  <si>
    <t>americký futbal</t>
  </si>
  <si>
    <t>atletika</t>
  </si>
  <si>
    <t>automobilový šport</t>
  </si>
  <si>
    <t>bandy hokej</t>
  </si>
  <si>
    <t>baseball</t>
  </si>
  <si>
    <t>basketbal</t>
  </si>
  <si>
    <t>baskická pelota</t>
  </si>
  <si>
    <t>bedminton</t>
  </si>
  <si>
    <t>biatlon</t>
  </si>
  <si>
    <t>biliard</t>
  </si>
  <si>
    <t>boby a skeleton</t>
  </si>
  <si>
    <t>boccia</t>
  </si>
  <si>
    <t>boule lyonnaise</t>
  </si>
  <si>
    <t>bowling</t>
  </si>
  <si>
    <t>box</t>
  </si>
  <si>
    <t>bridž</t>
  </si>
  <si>
    <t>curling</t>
  </si>
  <si>
    <t>cyklistika</t>
  </si>
  <si>
    <t>dáma</t>
  </si>
  <si>
    <t>dračie lode</t>
  </si>
  <si>
    <t>dráhový golf</t>
  </si>
  <si>
    <t>fistbal</t>
  </si>
  <si>
    <t>florbal</t>
  </si>
  <si>
    <t>futbal</t>
  </si>
  <si>
    <t>9 511 474</t>
  </si>
  <si>
    <t>go</t>
  </si>
  <si>
    <t>golf</t>
  </si>
  <si>
    <t>gymnastika</t>
  </si>
  <si>
    <t>hádzaná</t>
  </si>
  <si>
    <t>horolezectvo</t>
  </si>
  <si>
    <t>jachting</t>
  </si>
  <si>
    <t>jazdectvo</t>
  </si>
  <si>
    <t>judo</t>
  </si>
  <si>
    <t>ju-jitsu</t>
  </si>
  <si>
    <t>kanoistika</t>
  </si>
  <si>
    <t>karate</t>
  </si>
  <si>
    <t>kendo</t>
  </si>
  <si>
    <t>kickbox</t>
  </si>
  <si>
    <t>kolieskové korčuľovanie</t>
  </si>
  <si>
    <t>korfbal</t>
  </si>
  <si>
    <t>krasokorčuľovanie</t>
  </si>
  <si>
    <t>kriket</t>
  </si>
  <si>
    <t>kulturistika a fitnes</t>
  </si>
  <si>
    <t>ľadové kužele</t>
  </si>
  <si>
    <t>ľadový hokej</t>
  </si>
  <si>
    <t>7 273 480</t>
  </si>
  <si>
    <t>lakros</t>
  </si>
  <si>
    <t>letecké športy</t>
  </si>
  <si>
    <t>lukostreľba</t>
  </si>
  <si>
    <t>lyžovanie</t>
  </si>
  <si>
    <t>moderný päťboj</t>
  </si>
  <si>
    <t>motocyklový šport</t>
  </si>
  <si>
    <t>netbal</t>
  </si>
  <si>
    <t>orientačné športy</t>
  </si>
  <si>
    <t>pétanque</t>
  </si>
  <si>
    <t>plavecké športy</t>
  </si>
  <si>
    <t>pólo</t>
  </si>
  <si>
    <t>potápačské športy</t>
  </si>
  <si>
    <t>povzbudzovanie</t>
  </si>
  <si>
    <t>pozemný hokej</t>
  </si>
  <si>
    <t>preťahovanie lanom</t>
  </si>
  <si>
    <t>psie záprahy</t>
  </si>
  <si>
    <t>raketbal</t>
  </si>
  <si>
    <t>rugby</t>
  </si>
  <si>
    <t>rybolovná technika</t>
  </si>
  <si>
    <t>rýchlokorčuľovanie</t>
  </si>
  <si>
    <t>sambo</t>
  </si>
  <si>
    <t>sánkovanie</t>
  </si>
  <si>
    <t>savate</t>
  </si>
  <si>
    <t>sepaktakraw</t>
  </si>
  <si>
    <t>silové športy</t>
  </si>
  <si>
    <t>skialpinizmus</t>
  </si>
  <si>
    <t>soft tenis</t>
  </si>
  <si>
    <t>softbal</t>
  </si>
  <si>
    <t>squash</t>
  </si>
  <si>
    <t>stolný tenis</t>
  </si>
  <si>
    <t>streľba</t>
  </si>
  <si>
    <t>sumo</t>
  </si>
  <si>
    <t>surfovanie</t>
  </si>
  <si>
    <t>šach</t>
  </si>
  <si>
    <t>šerm</t>
  </si>
  <si>
    <t>šípky</t>
  </si>
  <si>
    <t>športové lezenie</t>
  </si>
  <si>
    <t>športové rybárstvo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</si>
  <si>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</si>
  <si>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</si>
  <si>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</si>
  <si>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</si>
  <si>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</si>
  <si>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</si>
  <si>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</si>
  <si>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</si>
  <si>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vodné záchranárstvo</t>
  </si>
  <si>
    <t>vodný motorizmus</t>
  </si>
  <si>
    <t>volejbal</t>
  </si>
  <si>
    <t>vzpieranie</t>
  </si>
  <si>
    <t>wushu</t>
  </si>
  <si>
    <t>zápasenie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</si>
</sst>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[Red]\-#,##0.00\ "/>
  </numFmts>
  <fonts count="9" x14ac:knownFonts="1">
    <font>
      <sz val="11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3" borderId="0" xfId="0" applyFont="1" applyFill="1"/>
    <xf numFmtId="10" fontId="2" fillId="2" borderId="1" xfId="0" applyNumberFormat="1" applyFont="1" applyFill="1" applyBorder="1"/>
    <xf numFmtId="10" fontId="2" fillId="4" borderId="1" xfId="0" applyNumberFormat="1" applyFont="1" applyFill="1" applyBorder="1"/>
    <xf numFmtId="10" fontId="2" fillId="3" borderId="0" xfId="0" applyNumberFormat="1" applyFont="1" applyFill="1" applyBorder="1"/>
    <xf numFmtId="164" fontId="2" fillId="3" borderId="0" xfId="0" applyNumberFormat="1" applyFont="1" applyFill="1" applyBorder="1"/>
    <xf numFmtId="164" fontId="2" fillId="3" borderId="0" xfId="0" applyNumberFormat="1" applyFont="1" applyFill="1"/>
    <xf numFmtId="2" fontId="2" fillId="3" borderId="0" xfId="0" applyNumberFormat="1" applyFont="1" applyFill="1"/>
    <xf numFmtId="4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/>
    <xf numFmtId="3" fontId="3" fillId="3" borderId="0" xfId="0" applyNumberFormat="1" applyFont="1" applyFill="1"/>
    <xf numFmtId="9" fontId="2" fillId="3" borderId="0" xfId="0" applyNumberFormat="1" applyFont="1" applyFill="1"/>
    <xf numFmtId="3" fontId="3" fillId="2" borderId="1" xfId="0" applyNumberFormat="1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164" fontId="4" fillId="3" borderId="0" xfId="0" applyNumberFormat="1" applyFont="1" applyFill="1" applyBorder="1"/>
    <xf numFmtId="2" fontId="2" fillId="3" borderId="0" xfId="0" applyNumberFormat="1" applyFont="1" applyFill="1" applyBorder="1"/>
    <xf numFmtId="4" fontId="2" fillId="3" borderId="0" xfId="0" applyNumberFormat="1" applyFont="1" applyFill="1" applyBorder="1"/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3" fontId="4" fillId="3" borderId="0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/>
    <xf numFmtId="0" fontId="2" fillId="3" borderId="1" xfId="0" applyFont="1" applyFill="1" applyBorder="1"/>
    <xf numFmtId="10" fontId="2" fillId="3" borderId="1" xfId="0" applyNumberFormat="1" applyFont="1" applyFill="1" applyBorder="1"/>
    <xf numFmtId="164" fontId="2" fillId="8" borderId="1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4" fontId="2" fillId="3" borderId="1" xfId="0" applyNumberFormat="1" applyFont="1" applyFill="1" applyBorder="1"/>
    <xf numFmtId="3" fontId="2" fillId="8" borderId="1" xfId="0" applyNumberFormat="1" applyFont="1" applyFill="1" applyBorder="1"/>
    <xf numFmtId="10" fontId="2" fillId="5" borderId="1" xfId="0" applyNumberFormat="1" applyFont="1" applyFill="1" applyBorder="1"/>
    <xf numFmtId="3" fontId="2" fillId="9" borderId="1" xfId="0" applyNumberFormat="1" applyFont="1" applyFill="1" applyBorder="1"/>
    <xf numFmtId="10" fontId="2" fillId="6" borderId="1" xfId="0" applyNumberFormat="1" applyFont="1" applyFill="1" applyBorder="1"/>
    <xf numFmtId="3" fontId="3" fillId="7" borderId="1" xfId="0" applyNumberFormat="1" applyFont="1" applyFill="1" applyBorder="1"/>
    <xf numFmtId="3" fontId="2" fillId="3" borderId="1" xfId="0" applyNumberFormat="1" applyFont="1" applyFill="1" applyBorder="1"/>
    <xf numFmtId="10" fontId="2" fillId="2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2" fillId="2" borderId="2" xfId="0" applyNumberFormat="1" applyFont="1" applyFill="1" applyBorder="1"/>
    <xf numFmtId="165" fontId="7" fillId="3" borderId="0" xfId="0" applyNumberFormat="1" applyFont="1" applyFill="1" applyBorder="1"/>
    <xf numFmtId="3" fontId="2" fillId="9" borderId="5" xfId="0" applyNumberFormat="1" applyFont="1" applyFill="1" applyBorder="1"/>
    <xf numFmtId="3" fontId="3" fillId="7" borderId="5" xfId="0" applyNumberFormat="1" applyFont="1" applyFill="1" applyBorder="1"/>
    <xf numFmtId="49" fontId="2" fillId="2" borderId="6" xfId="0" applyNumberFormat="1" applyFont="1" applyFill="1" applyBorder="1"/>
    <xf numFmtId="10" fontId="2" fillId="6" borderId="2" xfId="0" applyNumberFormat="1" applyFont="1" applyFill="1" applyBorder="1"/>
    <xf numFmtId="3" fontId="3" fillId="2" borderId="6" xfId="0" applyNumberFormat="1" applyFont="1" applyFill="1" applyBorder="1"/>
    <xf numFmtId="3" fontId="2" fillId="0" borderId="7" xfId="0" applyNumberFormat="1" applyFont="1" applyFill="1" applyBorder="1"/>
    <xf numFmtId="10" fontId="2" fillId="0" borderId="1" xfId="0" applyNumberFormat="1" applyFont="1" applyFill="1" applyBorder="1"/>
    <xf numFmtId="3" fontId="7" fillId="3" borderId="0" xfId="0" applyNumberFormat="1" applyFont="1" applyFill="1" applyBorder="1"/>
    <xf numFmtId="3" fontId="2" fillId="9" borderId="4" xfId="0" applyNumberFormat="1" applyFont="1" applyFill="1" applyBorder="1"/>
    <xf numFmtId="3" fontId="3" fillId="7" borderId="4" xfId="0" applyNumberFormat="1" applyFont="1" applyFill="1" applyBorder="1"/>
    <xf numFmtId="0" fontId="2" fillId="3" borderId="0" xfId="0" applyFont="1" applyFill="1" applyAlignment="1">
      <alignment vertical="center"/>
    </xf>
  </cellXfs>
  <cellStyles count="1">
    <cellStyle name="Normálna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S2019%20vypocet%20V4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pevok"/>
      <sheetName val="Odvetvia"/>
      <sheetName val="IndiPor"/>
      <sheetName val="Rebr"/>
      <sheetName val="PP dospeli"/>
      <sheetName val="KolPor"/>
      <sheetName val="Vysledky"/>
      <sheetName val="Vypocet"/>
      <sheetName val="OdvetviaJ1"/>
      <sheetName val="IndiPorJ1"/>
      <sheetName val="RebrJ1"/>
      <sheetName val="PP J1"/>
      <sheetName val="KolPorJ1"/>
      <sheetName val="VysledkyJ1"/>
      <sheetName val="VypocetJ1"/>
      <sheetName val="OdvetviaJ2"/>
      <sheetName val="IndiPorJ2"/>
      <sheetName val="RebrJ2"/>
      <sheetName val="PP J2"/>
      <sheetName val="KolPorJ2"/>
      <sheetName val="VysledkyJ2"/>
      <sheetName val="VypocetJ2"/>
      <sheetName val="U23"/>
      <sheetName val="ZZ2019"/>
      <sheetName val="ZD2019"/>
      <sheetName val="Adr"/>
      <sheetName val="Data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K1">
            <v>4.4000000000000004</v>
          </cell>
        </row>
        <row r="2">
          <cell r="K2">
            <v>550</v>
          </cell>
        </row>
        <row r="3">
          <cell r="K3">
            <v>-1.6</v>
          </cell>
        </row>
        <row r="4">
          <cell r="K4">
            <v>1.24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0"/>
  <sheetViews>
    <sheetView tabSelected="1" workbookViewId="0">
      <selection activeCell="A4" sqref="A4"/>
    </sheetView>
  </sheetViews>
  <sheetFormatPr defaultRowHeight="11.25" x14ac:dyDescent="0.2"/>
  <cols>
    <col min="1" max="1" width="20.25" style="68" bestFit="1" customWidth="1"/>
    <col min="2" max="3" width="3.125" style="3" bestFit="1" customWidth="1"/>
    <col min="4" max="4" width="6.75" style="3" customWidth="1"/>
    <col min="5" max="5" width="5.5" style="3" bestFit="1" customWidth="1"/>
    <col min="6" max="6" width="6" style="11" bestFit="1" customWidth="1"/>
    <col min="7" max="7" width="6.5" style="11" bestFit="1" customWidth="1"/>
    <col min="8" max="8" width="5.5" style="11" bestFit="1" customWidth="1"/>
    <col min="9" max="9" width="4.25" style="8" bestFit="1" customWidth="1"/>
    <col min="10" max="10" width="6" style="8" bestFit="1" customWidth="1"/>
    <col min="11" max="11" width="4.25" style="9" customWidth="1"/>
    <col min="12" max="12" width="5.625" style="10" bestFit="1" customWidth="1"/>
    <col min="13" max="13" width="5.5" style="11" bestFit="1" customWidth="1"/>
    <col min="14" max="14" width="4.25" style="8" bestFit="1" customWidth="1"/>
    <col min="15" max="15" width="6.5" style="8" bestFit="1" customWidth="1"/>
    <col min="16" max="16" width="4.25" style="9" bestFit="1" customWidth="1"/>
    <col min="17" max="17" width="5.625" style="10" bestFit="1" customWidth="1"/>
    <col min="18" max="18" width="5.875" style="11" bestFit="1" customWidth="1"/>
    <col min="19" max="19" width="5" style="12" customWidth="1"/>
    <col min="20" max="20" width="7" style="11" bestFit="1" customWidth="1"/>
    <col min="21" max="23" width="5.5" style="11" bestFit="1" customWidth="1"/>
    <col min="24" max="24" width="7" style="11" bestFit="1" customWidth="1"/>
    <col min="25" max="25" width="6.875" style="12" bestFit="1" customWidth="1"/>
    <col min="26" max="26" width="6.625" style="11" customWidth="1"/>
    <col min="27" max="33" width="6.375" style="11" customWidth="1"/>
    <col min="34" max="34" width="7.75" style="13" customWidth="1"/>
    <col min="35" max="35" width="8.25" style="12" customWidth="1"/>
    <col min="36" max="36" width="8.25" style="11" customWidth="1"/>
    <col min="37" max="37" width="8.5" style="3" customWidth="1"/>
    <col min="38" max="16384" width="9" style="3"/>
  </cols>
  <sheetData>
    <row r="1" spans="1:37" x14ac:dyDescent="0.2">
      <c r="A1" s="1" t="s">
        <v>0</v>
      </c>
      <c r="B1" s="2"/>
      <c r="C1" s="2"/>
      <c r="D1" s="2"/>
      <c r="F1" s="4">
        <v>0.7</v>
      </c>
      <c r="G1" s="5">
        <f>100%-F1</f>
        <v>0.30000000000000004</v>
      </c>
      <c r="H1" s="6"/>
      <c r="I1" s="7"/>
      <c r="U1" s="4">
        <v>0.4</v>
      </c>
      <c r="V1" s="4">
        <f>+Dospeli</f>
        <v>0.4</v>
      </c>
      <c r="W1" s="5">
        <f>100%-U1-V1</f>
        <v>0.19999999999999996</v>
      </c>
      <c r="AJ1" s="14"/>
      <c r="AK1" s="15">
        <v>32874924</v>
      </c>
    </row>
    <row r="2" spans="1:37" s="17" customFormat="1" x14ac:dyDescent="0.2">
      <c r="A2" s="16"/>
      <c r="F2" s="6"/>
      <c r="G2" s="6"/>
      <c r="H2" s="6"/>
      <c r="I2" s="18"/>
      <c r="J2" s="7"/>
      <c r="K2" s="19"/>
      <c r="L2" s="20"/>
      <c r="M2" s="6"/>
      <c r="N2" s="7"/>
      <c r="O2" s="7"/>
      <c r="P2" s="19"/>
      <c r="Q2" s="20"/>
      <c r="R2" s="6"/>
      <c r="S2" s="21"/>
      <c r="T2" s="6"/>
      <c r="U2" s="6"/>
      <c r="V2" s="6"/>
      <c r="W2" s="6"/>
      <c r="X2" s="6"/>
      <c r="Y2" s="21"/>
      <c r="Z2" s="6"/>
      <c r="AA2" s="6"/>
      <c r="AB2" s="6"/>
      <c r="AC2" s="6"/>
      <c r="AD2" s="6"/>
      <c r="AE2" s="6"/>
      <c r="AF2" s="6"/>
      <c r="AG2" s="6"/>
      <c r="AH2" s="22"/>
      <c r="AI2" s="21"/>
      <c r="AJ2" s="6"/>
      <c r="AK2" s="23">
        <f>SUM(AH:AH)-AH48-AH28</f>
        <v>32874923.999999996</v>
      </c>
    </row>
    <row r="3" spans="1:37" s="38" customFormat="1" x14ac:dyDescent="0.2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6" t="s">
        <v>6</v>
      </c>
      <c r="G3" s="26" t="s">
        <v>7</v>
      </c>
      <c r="H3" s="26" t="s">
        <v>8</v>
      </c>
      <c r="I3" s="27" t="s">
        <v>9</v>
      </c>
      <c r="J3" s="27" t="s">
        <v>10</v>
      </c>
      <c r="K3" s="28" t="s">
        <v>11</v>
      </c>
      <c r="L3" s="29" t="s">
        <v>12</v>
      </c>
      <c r="M3" s="26" t="s">
        <v>13</v>
      </c>
      <c r="N3" s="27" t="s">
        <v>14</v>
      </c>
      <c r="O3" s="27" t="s">
        <v>15</v>
      </c>
      <c r="P3" s="28" t="s">
        <v>11</v>
      </c>
      <c r="Q3" s="29" t="s">
        <v>12</v>
      </c>
      <c r="R3" s="26" t="s">
        <v>16</v>
      </c>
      <c r="S3" s="30" t="s">
        <v>17</v>
      </c>
      <c r="T3" s="26" t="s">
        <v>18</v>
      </c>
      <c r="U3" s="26" t="s">
        <v>19</v>
      </c>
      <c r="V3" s="26" t="s">
        <v>20</v>
      </c>
      <c r="W3" s="26" t="s">
        <v>21</v>
      </c>
      <c r="X3" s="31" t="s">
        <v>22</v>
      </c>
      <c r="Y3" s="30" t="s">
        <v>23</v>
      </c>
      <c r="Z3" s="26" t="s">
        <v>24</v>
      </c>
      <c r="AA3" s="32" t="s">
        <v>25</v>
      </c>
      <c r="AB3" s="32" t="s">
        <v>26</v>
      </c>
      <c r="AC3" s="32" t="s">
        <v>27</v>
      </c>
      <c r="AD3" s="26" t="s">
        <v>28</v>
      </c>
      <c r="AE3" s="26" t="s">
        <v>29</v>
      </c>
      <c r="AF3" s="26" t="s">
        <v>30</v>
      </c>
      <c r="AG3" s="33" t="s">
        <v>31</v>
      </c>
      <c r="AH3" s="34" t="s">
        <v>32</v>
      </c>
      <c r="AI3" s="35" t="s">
        <v>33</v>
      </c>
      <c r="AJ3" s="36" t="s">
        <v>34</v>
      </c>
      <c r="AK3" s="37">
        <f>+Alokacia2017-AK2</f>
        <v>0</v>
      </c>
    </row>
    <row r="4" spans="1:37" x14ac:dyDescent="0.2">
      <c r="A4" s="39" t="s">
        <v>35</v>
      </c>
      <c r="B4" s="40">
        <v>0</v>
      </c>
      <c r="C4" s="41" t="s">
        <v>36</v>
      </c>
      <c r="D4" s="42" t="s">
        <v>36</v>
      </c>
      <c r="E4" s="42" t="s">
        <v>36</v>
      </c>
      <c r="F4" s="42" t="s">
        <v>36</v>
      </c>
      <c r="G4" s="42" t="s">
        <v>36</v>
      </c>
      <c r="H4" s="42" t="s">
        <v>36</v>
      </c>
      <c r="I4" s="43" t="s">
        <v>36</v>
      </c>
      <c r="J4" s="44" t="s">
        <v>36</v>
      </c>
      <c r="K4" s="45" t="s">
        <v>36</v>
      </c>
      <c r="L4" s="46" t="s">
        <v>36</v>
      </c>
      <c r="M4" s="42" t="s">
        <v>36</v>
      </c>
      <c r="N4" s="43" t="s">
        <v>36</v>
      </c>
      <c r="O4" s="44" t="s">
        <v>36</v>
      </c>
      <c r="P4" s="45" t="s">
        <v>36</v>
      </c>
      <c r="Q4" s="46" t="s">
        <v>36</v>
      </c>
      <c r="R4" s="42" t="s">
        <v>36</v>
      </c>
      <c r="S4" s="47" t="s">
        <v>36</v>
      </c>
      <c r="T4" s="42" t="s">
        <v>36</v>
      </c>
      <c r="U4" s="42" t="s">
        <v>36</v>
      </c>
      <c r="V4" s="42" t="s">
        <v>36</v>
      </c>
      <c r="W4" s="42" t="s">
        <v>36</v>
      </c>
      <c r="X4" s="48" t="s">
        <v>36</v>
      </c>
      <c r="Y4" s="49" t="s">
        <v>36</v>
      </c>
      <c r="Z4" s="42" t="s">
        <v>36</v>
      </c>
      <c r="AA4" s="42" t="s">
        <v>36</v>
      </c>
      <c r="AB4" s="42" t="s">
        <v>36</v>
      </c>
      <c r="AC4" s="42" t="s">
        <v>36</v>
      </c>
      <c r="AD4" s="42" t="s">
        <v>36</v>
      </c>
      <c r="AE4" s="42" t="s">
        <v>36</v>
      </c>
      <c r="AF4" s="42" t="s">
        <v>36</v>
      </c>
      <c r="AG4" s="50" t="s">
        <v>36</v>
      </c>
      <c r="AH4" s="51" t="s">
        <v>36</v>
      </c>
      <c r="AI4" s="52" t="s">
        <v>36</v>
      </c>
      <c r="AJ4" s="42" t="s">
        <v>36</v>
      </c>
      <c r="AK4" s="53">
        <v>0.9</v>
      </c>
    </row>
    <row r="5" spans="1:37" x14ac:dyDescent="0.2">
      <c r="A5" s="54" t="s">
        <v>37</v>
      </c>
      <c r="B5" s="41">
        <v>1</v>
      </c>
      <c r="C5" s="41">
        <v>33</v>
      </c>
      <c r="D5" s="42">
        <v>3.2599702762037266E-3</v>
      </c>
      <c r="E5" s="42">
        <v>4.3292290065065027E-2</v>
      </c>
      <c r="F5" s="42">
        <v>3.9408270893113023E-3</v>
      </c>
      <c r="G5" s="42">
        <v>5.3405846959937234E-2</v>
      </c>
      <c r="H5" s="42">
        <v>1.8780333050499084E-2</v>
      </c>
      <c r="I5" s="43">
        <v>33</v>
      </c>
      <c r="J5" s="44">
        <v>100</v>
      </c>
      <c r="K5" s="45">
        <v>0.19506744945653143</v>
      </c>
      <c r="L5" s="46">
        <v>3.6634316681050569E-3</v>
      </c>
      <c r="M5" s="42">
        <v>2.7629721387466917E-4</v>
      </c>
      <c r="N5" s="43">
        <v>33</v>
      </c>
      <c r="O5" s="44">
        <v>100</v>
      </c>
      <c r="P5" s="45">
        <v>0.19506744945653143</v>
      </c>
      <c r="Q5" s="46">
        <v>3.6634316681050569E-3</v>
      </c>
      <c r="R5" s="42">
        <v>4.4212834475465507E-4</v>
      </c>
      <c r="S5" s="47">
        <v>110.5</v>
      </c>
      <c r="T5" s="42">
        <v>1.8463286464990769E-3</v>
      </c>
      <c r="U5" s="42">
        <v>2.7629721387466917E-4</v>
      </c>
      <c r="V5" s="42">
        <v>4.4212834475465507E-4</v>
      </c>
      <c r="W5" s="42">
        <v>1.8463286464990769E-3</v>
      </c>
      <c r="X5" s="48">
        <v>6.5663595275154501E-4</v>
      </c>
      <c r="Y5" s="49">
        <v>15719.733819695468</v>
      </c>
      <c r="Z5" s="42">
        <v>5.6192230655194861E-4</v>
      </c>
      <c r="AA5" s="42">
        <v>5.0573007589675375E-4</v>
      </c>
      <c r="AB5" s="42">
        <v>1.1999999999999999E-3</v>
      </c>
      <c r="AC5" s="42">
        <v>0</v>
      </c>
      <c r="AD5" s="42">
        <v>6.5663595275154501E-4</v>
      </c>
      <c r="AE5" s="42">
        <v>6.3245731699749076E-4</v>
      </c>
      <c r="AF5" s="42">
        <v>6.3245731699749076E-4</v>
      </c>
      <c r="AG5" s="50">
        <v>6.3238662138541922E-4</v>
      </c>
      <c r="AH5" s="51">
        <v>20790</v>
      </c>
      <c r="AI5" s="52">
        <v>5070.2661803045321</v>
      </c>
      <c r="AJ5" s="42">
        <v>1.322541478021207</v>
      </c>
      <c r="AK5" s="53">
        <v>1.2</v>
      </c>
    </row>
    <row r="6" spans="1:37" x14ac:dyDescent="0.2">
      <c r="A6" s="55" t="s">
        <v>38</v>
      </c>
      <c r="B6" s="41">
        <v>1</v>
      </c>
      <c r="C6" s="41">
        <v>214</v>
      </c>
      <c r="D6" s="42">
        <v>4.0270484131429224E-2</v>
      </c>
      <c r="E6" s="42">
        <v>5.5526856647282838E-2</v>
      </c>
      <c r="F6" s="42">
        <v>4.8681123236995909E-2</v>
      </c>
      <c r="G6" s="42">
        <v>6.8498543362208411E-2</v>
      </c>
      <c r="H6" s="42">
        <v>5.4626349274559657E-2</v>
      </c>
      <c r="I6" s="43">
        <v>20.003475935828877</v>
      </c>
      <c r="J6" s="44">
        <v>9.3474186616022781</v>
      </c>
      <c r="K6" s="45">
        <v>25.383299505199005</v>
      </c>
      <c r="L6" s="46">
        <v>1.3865969845117583</v>
      </c>
      <c r="M6" s="42">
        <v>0.10457759780893777</v>
      </c>
      <c r="N6" s="43">
        <v>77.057142857142864</v>
      </c>
      <c r="O6" s="44">
        <v>36.00801068090788</v>
      </c>
      <c r="P6" s="45">
        <v>4.5451792876649222</v>
      </c>
      <c r="Q6" s="46">
        <v>0.24828655128347829</v>
      </c>
      <c r="R6" s="42">
        <v>2.9964943225101261E-2</v>
      </c>
      <c r="S6" s="47">
        <v>10418</v>
      </c>
      <c r="T6" s="42">
        <v>0.17407286732332472</v>
      </c>
      <c r="U6" s="42">
        <v>0.10457759780893777</v>
      </c>
      <c r="V6" s="42">
        <v>2.9964943225101261E-2</v>
      </c>
      <c r="W6" s="42">
        <v>0.17407286732332472</v>
      </c>
      <c r="X6" s="48">
        <v>8.8631589878280542E-2</v>
      </c>
      <c r="Y6" s="49">
        <v>2287127.4680692772</v>
      </c>
      <c r="Z6" s="42">
        <v>8.1756342504068172E-2</v>
      </c>
      <c r="AA6" s="42">
        <v>7.358070825366135E-2</v>
      </c>
      <c r="AB6" s="42">
        <v>9.8107611004881801E-2</v>
      </c>
      <c r="AC6" s="42">
        <v>0</v>
      </c>
      <c r="AD6" s="42">
        <v>8.8631589878280542E-2</v>
      </c>
      <c r="AE6" s="42">
        <v>8.5367999270745648E-2</v>
      </c>
      <c r="AF6" s="42">
        <v>8.5367999270745648E-2</v>
      </c>
      <c r="AG6" s="50">
        <v>8.5358456898798049E-2</v>
      </c>
      <c r="AH6" s="51">
        <v>2806153</v>
      </c>
      <c r="AI6" s="52">
        <v>519025.53193072276</v>
      </c>
      <c r="AJ6" s="42">
        <v>1.2269333647454588</v>
      </c>
      <c r="AK6" s="53">
        <v>0.15</v>
      </c>
    </row>
    <row r="7" spans="1:37" x14ac:dyDescent="0.2">
      <c r="A7" s="55" t="s">
        <v>39</v>
      </c>
      <c r="B7" s="41">
        <v>1</v>
      </c>
      <c r="C7" s="41">
        <v>145</v>
      </c>
      <c r="D7" s="42">
        <v>9.0076704694464719E-3</v>
      </c>
      <c r="E7" s="42">
        <v>2.543664961400955E-2</v>
      </c>
      <c r="F7" s="42">
        <v>1.0888955662172958E-2</v>
      </c>
      <c r="G7" s="42">
        <v>3.1378931777867831E-2</v>
      </c>
      <c r="H7" s="42">
        <v>1.703594849688142E-2</v>
      </c>
      <c r="I7" s="43">
        <v>25.653533333333332</v>
      </c>
      <c r="J7" s="44">
        <v>17.692091954022988</v>
      </c>
      <c r="K7" s="45">
        <v>12.268902266112184</v>
      </c>
      <c r="L7" s="46">
        <v>0.20901238711875891</v>
      </c>
      <c r="M7" s="42">
        <v>1.5763782556391548E-2</v>
      </c>
      <c r="N7" s="43">
        <v>118.34500000000001</v>
      </c>
      <c r="O7" s="44">
        <v>81.617241379310357</v>
      </c>
      <c r="P7" s="45">
        <v>0.69979119915566912</v>
      </c>
      <c r="Q7" s="46">
        <v>1.1921606827386869E-2</v>
      </c>
      <c r="R7" s="42">
        <v>1.4387822050287516E-3</v>
      </c>
      <c r="S7" s="47">
        <v>87</v>
      </c>
      <c r="T7" s="42">
        <v>1.4536705180580966E-3</v>
      </c>
      <c r="U7" s="42">
        <v>1.5763782556391548E-2</v>
      </c>
      <c r="V7" s="42">
        <v>1.4387822050287516E-3</v>
      </c>
      <c r="W7" s="42">
        <v>1.4536705180580966E-3</v>
      </c>
      <c r="X7" s="48">
        <v>7.1717600081797391E-3</v>
      </c>
      <c r="Y7" s="49">
        <v>217983.00909132336</v>
      </c>
      <c r="Z7" s="42">
        <v>7.792085836991848E-3</v>
      </c>
      <c r="AA7" s="42">
        <v>7.0128772532926636E-3</v>
      </c>
      <c r="AB7" s="42">
        <v>9.3505030043902169E-3</v>
      </c>
      <c r="AC7" s="42">
        <v>0</v>
      </c>
      <c r="AD7" s="42">
        <v>7.1717600081797391E-3</v>
      </c>
      <c r="AE7" s="42">
        <v>7.0128772532926636E-3</v>
      </c>
      <c r="AF7" s="42">
        <v>7.0128772532926636E-3</v>
      </c>
      <c r="AG7" s="50">
        <v>7.0120933590495579E-3</v>
      </c>
      <c r="AH7" s="51">
        <v>230522</v>
      </c>
      <c r="AI7" s="52">
        <v>12538.990908676642</v>
      </c>
      <c r="AJ7" s="42">
        <v>1.0575227902438189</v>
      </c>
      <c r="AK7" s="56">
        <v>15000</v>
      </c>
    </row>
    <row r="8" spans="1:37" x14ac:dyDescent="0.2">
      <c r="A8" s="55" t="s">
        <v>40</v>
      </c>
      <c r="B8" s="41">
        <v>0</v>
      </c>
      <c r="C8" s="41" t="s">
        <v>36</v>
      </c>
      <c r="D8" s="42" t="s">
        <v>36</v>
      </c>
      <c r="E8" s="42" t="s">
        <v>36</v>
      </c>
      <c r="F8" s="42" t="s">
        <v>36</v>
      </c>
      <c r="G8" s="42" t="s">
        <v>36</v>
      </c>
      <c r="H8" s="42" t="s">
        <v>36</v>
      </c>
      <c r="I8" s="43" t="s">
        <v>36</v>
      </c>
      <c r="J8" s="44" t="s">
        <v>36</v>
      </c>
      <c r="K8" s="45" t="s">
        <v>36</v>
      </c>
      <c r="L8" s="46" t="s">
        <v>36</v>
      </c>
      <c r="M8" s="42" t="s">
        <v>36</v>
      </c>
      <c r="N8" s="43" t="s">
        <v>36</v>
      </c>
      <c r="O8" s="44" t="s">
        <v>36</v>
      </c>
      <c r="P8" s="45" t="s">
        <v>36</v>
      </c>
      <c r="Q8" s="46" t="s">
        <v>36</v>
      </c>
      <c r="R8" s="42" t="s">
        <v>36</v>
      </c>
      <c r="S8" s="47" t="s">
        <v>36</v>
      </c>
      <c r="T8" s="42" t="s">
        <v>36</v>
      </c>
      <c r="U8" s="42" t="s">
        <v>36</v>
      </c>
      <c r="V8" s="42" t="s">
        <v>36</v>
      </c>
      <c r="W8" s="42" t="s">
        <v>36</v>
      </c>
      <c r="X8" s="48" t="s">
        <v>36</v>
      </c>
      <c r="Y8" s="49" t="s">
        <v>36</v>
      </c>
      <c r="Z8" s="42" t="s">
        <v>36</v>
      </c>
      <c r="AA8" s="42" t="s">
        <v>36</v>
      </c>
      <c r="AB8" s="42" t="s">
        <v>36</v>
      </c>
      <c r="AC8" s="42" t="s">
        <v>36</v>
      </c>
      <c r="AD8" s="42" t="s">
        <v>36</v>
      </c>
      <c r="AE8" s="42" t="s">
        <v>36</v>
      </c>
      <c r="AF8" s="42" t="s">
        <v>36</v>
      </c>
      <c r="AG8" s="50" t="s">
        <v>36</v>
      </c>
      <c r="AH8" s="51" t="s">
        <v>36</v>
      </c>
      <c r="AI8" s="52" t="s">
        <v>36</v>
      </c>
      <c r="AJ8" s="42" t="s">
        <v>36</v>
      </c>
      <c r="AK8" s="4">
        <v>1E-3</v>
      </c>
    </row>
    <row r="9" spans="1:37" x14ac:dyDescent="0.2">
      <c r="A9" s="55" t="s">
        <v>41</v>
      </c>
      <c r="B9" s="41">
        <v>1</v>
      </c>
      <c r="C9" s="41">
        <v>124</v>
      </c>
      <c r="D9" s="42">
        <v>3.9046999733835775E-3</v>
      </c>
      <c r="E9" s="42">
        <v>3.3418413445853869E-2</v>
      </c>
      <c r="F9" s="42">
        <v>4.7202109611448155E-3</v>
      </c>
      <c r="G9" s="42">
        <v>4.1225323757437031E-2</v>
      </c>
      <c r="H9" s="42">
        <v>1.5671744800032479E-2</v>
      </c>
      <c r="I9" s="43">
        <v>35.5</v>
      </c>
      <c r="J9" s="44">
        <v>28.62903225806452</v>
      </c>
      <c r="K9" s="45">
        <v>6.4364275340775112</v>
      </c>
      <c r="L9" s="46">
        <v>0.10087004973796511</v>
      </c>
      <c r="M9" s="42">
        <v>7.6076521226380979E-3</v>
      </c>
      <c r="N9" s="43">
        <v>124</v>
      </c>
      <c r="O9" s="44">
        <v>100</v>
      </c>
      <c r="P9" s="45">
        <v>0.19506744945653143</v>
      </c>
      <c r="Q9" s="46">
        <v>3.0570472866759948E-3</v>
      </c>
      <c r="R9" s="42">
        <v>3.6894567147581004E-4</v>
      </c>
      <c r="S9" s="47">
        <v>279</v>
      </c>
      <c r="T9" s="42">
        <v>4.6617709717035518E-3</v>
      </c>
      <c r="U9" s="42">
        <v>7.6076521226380979E-3</v>
      </c>
      <c r="V9" s="42">
        <v>3.6894567147581004E-4</v>
      </c>
      <c r="W9" s="42">
        <v>4.6617709717035518E-3</v>
      </c>
      <c r="X9" s="48">
        <v>4.1229933119862738E-3</v>
      </c>
      <c r="Y9" s="49">
        <v>112564.85107755921</v>
      </c>
      <c r="Z9" s="42">
        <v>4.0237768323359594E-3</v>
      </c>
      <c r="AA9" s="42">
        <v>3.6213991491023637E-3</v>
      </c>
      <c r="AB9" s="42">
        <v>4.828532198803151E-3</v>
      </c>
      <c r="AC9" s="42">
        <v>0</v>
      </c>
      <c r="AD9" s="42">
        <v>4.1229933119862738E-3</v>
      </c>
      <c r="AE9" s="42">
        <v>3.971176535750999E-3</v>
      </c>
      <c r="AF9" s="42">
        <v>3.971176535750999E-3</v>
      </c>
      <c r="AG9" s="50">
        <v>3.9707326405689939E-3</v>
      </c>
      <c r="AH9" s="51">
        <v>130538</v>
      </c>
      <c r="AI9" s="52">
        <v>17973.148922440785</v>
      </c>
      <c r="AJ9" s="42">
        <v>1.1596692817552521</v>
      </c>
      <c r="AK9" s="57">
        <v>1.8</v>
      </c>
    </row>
    <row r="10" spans="1:37" x14ac:dyDescent="0.2">
      <c r="A10" s="55" t="s">
        <v>42</v>
      </c>
      <c r="B10" s="41">
        <v>1</v>
      </c>
      <c r="C10" s="41">
        <v>213</v>
      </c>
      <c r="D10" s="42">
        <v>2.1905384579734635E-2</v>
      </c>
      <c r="E10" s="42">
        <v>6.426522225952086E-2</v>
      </c>
      <c r="F10" s="42">
        <v>2.6480404923853226E-2</v>
      </c>
      <c r="G10" s="42">
        <v>7.9278287650759033E-2</v>
      </c>
      <c r="H10" s="42">
        <v>4.2319769741924973E-2</v>
      </c>
      <c r="I10" s="43">
        <v>45.5</v>
      </c>
      <c r="J10" s="44">
        <v>21.36150234741784</v>
      </c>
      <c r="K10" s="45">
        <v>9.6384108075828756</v>
      </c>
      <c r="L10" s="46">
        <v>0.40789532605498841</v>
      </c>
      <c r="M10" s="42">
        <v>3.0763598819843231E-2</v>
      </c>
      <c r="N10" s="43">
        <v>52.1</v>
      </c>
      <c r="O10" s="44">
        <v>24.460093896713616</v>
      </c>
      <c r="P10" s="45">
        <v>8.0347329899630413</v>
      </c>
      <c r="Q10" s="46">
        <v>0.34002805007308429</v>
      </c>
      <c r="R10" s="42">
        <v>4.1036943655271836E-2</v>
      </c>
      <c r="S10" s="47">
        <v>3090.5</v>
      </c>
      <c r="T10" s="42">
        <v>5.1638721104121238E-2</v>
      </c>
      <c r="U10" s="42">
        <v>3.0763598819843231E-2</v>
      </c>
      <c r="V10" s="42">
        <v>4.1036943655271836E-2</v>
      </c>
      <c r="W10" s="42">
        <v>5.1638721104121238E-2</v>
      </c>
      <c r="X10" s="48">
        <v>3.9047961210870272E-2</v>
      </c>
      <c r="Y10" s="49">
        <v>1085445.2390110281</v>
      </c>
      <c r="Z10" s="42">
        <v>3.8800650146932583E-2</v>
      </c>
      <c r="AA10" s="42">
        <v>3.4920585132239328E-2</v>
      </c>
      <c r="AB10" s="42">
        <v>4.6560780176319101E-2</v>
      </c>
      <c r="AC10" s="42">
        <v>0</v>
      </c>
      <c r="AD10" s="42">
        <v>3.9047961210870272E-2</v>
      </c>
      <c r="AE10" s="42">
        <v>3.761013797396124E-2</v>
      </c>
      <c r="AF10" s="42">
        <v>3.761013797396124E-2</v>
      </c>
      <c r="AG10" s="50">
        <v>3.7605933940498888E-2</v>
      </c>
      <c r="AH10" s="51">
        <v>1236292</v>
      </c>
      <c r="AI10" s="52">
        <v>150846.76098897192</v>
      </c>
      <c r="AJ10" s="42">
        <v>1.1389722443542261</v>
      </c>
      <c r="AK10" s="6"/>
    </row>
    <row r="11" spans="1:37" x14ac:dyDescent="0.2">
      <c r="A11" s="55" t="s">
        <v>43</v>
      </c>
      <c r="B11" s="41">
        <v>0</v>
      </c>
      <c r="C11" s="41" t="s">
        <v>36</v>
      </c>
      <c r="D11" s="42" t="s">
        <v>36</v>
      </c>
      <c r="E11" s="42" t="s">
        <v>36</v>
      </c>
      <c r="F11" s="42" t="s">
        <v>36</v>
      </c>
      <c r="G11" s="42" t="s">
        <v>36</v>
      </c>
      <c r="H11" s="42" t="s">
        <v>36</v>
      </c>
      <c r="I11" s="43" t="s">
        <v>36</v>
      </c>
      <c r="J11" s="44" t="s">
        <v>36</v>
      </c>
      <c r="K11" s="45" t="s">
        <v>36</v>
      </c>
      <c r="L11" s="46" t="s">
        <v>36</v>
      </c>
      <c r="M11" s="42" t="s">
        <v>36</v>
      </c>
      <c r="N11" s="43" t="s">
        <v>36</v>
      </c>
      <c r="O11" s="44" t="s">
        <v>36</v>
      </c>
      <c r="P11" s="45" t="s">
        <v>36</v>
      </c>
      <c r="Q11" s="46" t="s">
        <v>36</v>
      </c>
      <c r="R11" s="42" t="s">
        <v>36</v>
      </c>
      <c r="S11" s="47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8" t="s">
        <v>36</v>
      </c>
      <c r="Y11" s="49" t="s">
        <v>36</v>
      </c>
      <c r="Z11" s="42" t="s">
        <v>36</v>
      </c>
      <c r="AA11" s="42" t="s">
        <v>36</v>
      </c>
      <c r="AB11" s="42" t="s">
        <v>36</v>
      </c>
      <c r="AC11" s="42" t="s">
        <v>36</v>
      </c>
      <c r="AD11" s="42" t="s">
        <v>36</v>
      </c>
      <c r="AE11" s="42" t="s">
        <v>36</v>
      </c>
      <c r="AF11" s="42" t="s">
        <v>36</v>
      </c>
      <c r="AG11" s="50" t="s">
        <v>36</v>
      </c>
      <c r="AH11" s="51" t="s">
        <v>36</v>
      </c>
      <c r="AI11" s="52" t="s">
        <v>36</v>
      </c>
      <c r="AJ11" s="42" t="s">
        <v>36</v>
      </c>
      <c r="AK11" s="6"/>
    </row>
    <row r="12" spans="1:37" x14ac:dyDescent="0.2">
      <c r="A12" s="55" t="s">
        <v>44</v>
      </c>
      <c r="B12" s="41">
        <v>1</v>
      </c>
      <c r="C12" s="41">
        <v>189</v>
      </c>
      <c r="D12" s="42">
        <v>1.9027039659148093E-2</v>
      </c>
      <c r="E12" s="42">
        <v>1.3971708745939507E-2</v>
      </c>
      <c r="F12" s="42">
        <v>2.3000907052897739E-2</v>
      </c>
      <c r="G12" s="42">
        <v>1.7235654153037957E-2</v>
      </c>
      <c r="H12" s="42">
        <v>2.1271331182939803E-2</v>
      </c>
      <c r="I12" s="43">
        <v>36.5</v>
      </c>
      <c r="J12" s="44">
        <v>19.31216931216931</v>
      </c>
      <c r="K12" s="45">
        <v>10.984822963238949</v>
      </c>
      <c r="L12" s="46">
        <v>0.23366180723701788</v>
      </c>
      <c r="M12" s="42">
        <v>1.762284987886845E-2</v>
      </c>
      <c r="N12" s="43">
        <v>74.640909090909105</v>
      </c>
      <c r="O12" s="44">
        <v>39.492544492544503</v>
      </c>
      <c r="P12" s="45">
        <v>3.9094408636677831</v>
      </c>
      <c r="Q12" s="46">
        <v>8.3159011351195633E-2</v>
      </c>
      <c r="R12" s="42">
        <v>1.0036206314489753E-2</v>
      </c>
      <c r="S12" s="47">
        <v>553</v>
      </c>
      <c r="T12" s="42">
        <v>9.2399976607600853E-3</v>
      </c>
      <c r="U12" s="42">
        <v>1.762284987886845E-2</v>
      </c>
      <c r="V12" s="42">
        <v>1.0036206314489753E-2</v>
      </c>
      <c r="W12" s="42">
        <v>9.2399976607600853E-3</v>
      </c>
      <c r="X12" s="48">
        <v>1.2911622009495298E-2</v>
      </c>
      <c r="Y12" s="49">
        <v>199112.07214562886</v>
      </c>
      <c r="Z12" s="42">
        <v>7.1175196810410934E-3</v>
      </c>
      <c r="AA12" s="42">
        <v>6.4057677129369843E-3</v>
      </c>
      <c r="AB12" s="42">
        <v>8.5410236172493124E-3</v>
      </c>
      <c r="AC12" s="42">
        <v>8.5410236172493124E-3</v>
      </c>
      <c r="AD12" s="42">
        <v>0</v>
      </c>
      <c r="AE12" s="42" t="s">
        <v>36</v>
      </c>
      <c r="AF12" s="42">
        <v>8.5410236172493124E-3</v>
      </c>
      <c r="AG12" s="50">
        <v>8.5400689079335821E-3</v>
      </c>
      <c r="AH12" s="51">
        <v>280754</v>
      </c>
      <c r="AI12" s="52">
        <v>81641.927854371141</v>
      </c>
      <c r="AJ12" s="42">
        <v>1.4100300246720296</v>
      </c>
      <c r="AK12" s="6"/>
    </row>
    <row r="13" spans="1:37" x14ac:dyDescent="0.2">
      <c r="A13" s="55" t="s">
        <v>45</v>
      </c>
      <c r="B13" s="41">
        <v>1</v>
      </c>
      <c r="C13" s="41">
        <v>56</v>
      </c>
      <c r="D13" s="42">
        <v>1.7529098153502932E-2</v>
      </c>
      <c r="E13" s="42">
        <v>8.6945117725752488E-3</v>
      </c>
      <c r="F13" s="42">
        <v>2.1190114940239438E-2</v>
      </c>
      <c r="G13" s="42">
        <v>1.0725645707807601E-2</v>
      </c>
      <c r="H13" s="42">
        <v>1.8050774170509886E-2</v>
      </c>
      <c r="I13" s="43">
        <v>6.5044999999999993</v>
      </c>
      <c r="J13" s="44">
        <v>11.61517857142857</v>
      </c>
      <c r="K13" s="45">
        <v>20.119048781683514</v>
      </c>
      <c r="L13" s="46">
        <v>0.36316440608364114</v>
      </c>
      <c r="M13" s="42">
        <v>2.7389978214405034E-2</v>
      </c>
      <c r="N13" s="43">
        <v>23.654285714285713</v>
      </c>
      <c r="O13" s="44">
        <v>42.239795918367342</v>
      </c>
      <c r="P13" s="45">
        <v>3.4865748396292822</v>
      </c>
      <c r="Q13" s="46">
        <v>6.2935375058729898E-2</v>
      </c>
      <c r="R13" s="42">
        <v>7.5954776073720656E-3</v>
      </c>
      <c r="S13" s="47">
        <v>189.5</v>
      </c>
      <c r="T13" s="42">
        <v>3.1663283123219465E-3</v>
      </c>
      <c r="U13" s="42">
        <v>2.7389978214405034E-2</v>
      </c>
      <c r="V13" s="42">
        <v>7.5954776073720656E-3</v>
      </c>
      <c r="W13" s="42">
        <v>3.1663283123219465E-3</v>
      </c>
      <c r="X13" s="48">
        <v>1.462744799117523E-2</v>
      </c>
      <c r="Y13" s="49">
        <v>538252.8130599251</v>
      </c>
      <c r="Z13" s="42">
        <v>1.9240546035439631E-2</v>
      </c>
      <c r="AA13" s="42">
        <v>1.7316491431895668E-2</v>
      </c>
      <c r="AB13" s="42">
        <v>2.3088655242527557E-2</v>
      </c>
      <c r="AC13" s="42">
        <v>1.7316491431895668E-2</v>
      </c>
      <c r="AD13" s="42">
        <v>0</v>
      </c>
      <c r="AE13" s="42" t="s">
        <v>36</v>
      </c>
      <c r="AF13" s="42">
        <v>1.7316491431895668E-2</v>
      </c>
      <c r="AG13" s="50">
        <v>1.7314555807264868E-2</v>
      </c>
      <c r="AH13" s="51">
        <v>569215</v>
      </c>
      <c r="AI13" s="52">
        <v>30962.186940074898</v>
      </c>
      <c r="AJ13" s="42">
        <v>1.0575235023186544</v>
      </c>
      <c r="AK13" s="6"/>
    </row>
    <row r="14" spans="1:37" x14ac:dyDescent="0.2">
      <c r="A14" s="55" t="s">
        <v>46</v>
      </c>
      <c r="B14" s="41">
        <v>1</v>
      </c>
      <c r="C14" s="41">
        <v>105</v>
      </c>
      <c r="D14" s="42">
        <v>6.5177658105856264E-3</v>
      </c>
      <c r="E14" s="42">
        <v>7.9183027125565453E-3</v>
      </c>
      <c r="F14" s="42">
        <v>7.8790252339520726E-3</v>
      </c>
      <c r="G14" s="42">
        <v>9.7681056422214835E-3</v>
      </c>
      <c r="H14" s="42">
        <v>8.445749356432896E-3</v>
      </c>
      <c r="I14" s="43">
        <v>85.620833333333337</v>
      </c>
      <c r="J14" s="44">
        <v>81.543650793650798</v>
      </c>
      <c r="K14" s="45">
        <v>0.70231767741896922</v>
      </c>
      <c r="L14" s="46">
        <v>5.9315990720727055E-3</v>
      </c>
      <c r="M14" s="42">
        <v>4.4736314087795974E-4</v>
      </c>
      <c r="N14" s="43">
        <v>77.816666666666663</v>
      </c>
      <c r="O14" s="44">
        <v>74.1111111111111</v>
      </c>
      <c r="P14" s="45">
        <v>0.98599954961627256</v>
      </c>
      <c r="Q14" s="46">
        <v>8.3275050616147591E-3</v>
      </c>
      <c r="R14" s="42">
        <v>1.0050210737879556E-3</v>
      </c>
      <c r="S14" s="47">
        <v>43</v>
      </c>
      <c r="T14" s="42">
        <v>7.184808307643466E-4</v>
      </c>
      <c r="U14" s="42">
        <v>4.4736314087795974E-4</v>
      </c>
      <c r="V14" s="42">
        <v>1.0050210737879556E-3</v>
      </c>
      <c r="W14" s="42">
        <v>7.184808307643466E-4</v>
      </c>
      <c r="X14" s="48">
        <v>7.2464985201923539E-4</v>
      </c>
      <c r="Y14" s="49">
        <v>31978.838969450564</v>
      </c>
      <c r="Z14" s="42">
        <v>1.1431251419825325E-3</v>
      </c>
      <c r="AA14" s="42">
        <v>1.0288126277842792E-3</v>
      </c>
      <c r="AB14" s="42">
        <v>1.3717501703790389E-3</v>
      </c>
      <c r="AC14" s="42">
        <v>1.0288126277842792E-3</v>
      </c>
      <c r="AD14" s="42">
        <v>0</v>
      </c>
      <c r="AE14" s="42" t="s">
        <v>36</v>
      </c>
      <c r="AF14" s="42">
        <v>1.0288126277842792E-3</v>
      </c>
      <c r="AG14" s="50">
        <v>1.0286976278681213E-3</v>
      </c>
      <c r="AH14" s="51">
        <v>33818</v>
      </c>
      <c r="AI14" s="52">
        <v>1839.161030549436</v>
      </c>
      <c r="AJ14" s="42">
        <v>1.0575118137436568</v>
      </c>
      <c r="AK14" s="6"/>
    </row>
    <row r="15" spans="1:37" x14ac:dyDescent="0.2">
      <c r="A15" s="55" t="s">
        <v>47</v>
      </c>
      <c r="B15" s="41">
        <v>1</v>
      </c>
      <c r="C15" s="41">
        <v>69</v>
      </c>
      <c r="D15" s="42">
        <v>1.8614368620791992E-3</v>
      </c>
      <c r="E15" s="42">
        <v>6.4973568594223815E-4</v>
      </c>
      <c r="F15" s="42">
        <v>2.2502048146484104E-3</v>
      </c>
      <c r="G15" s="42">
        <v>8.0152111509208736E-4</v>
      </c>
      <c r="H15" s="42">
        <v>1.8155997047815135E-3</v>
      </c>
      <c r="I15" s="43">
        <v>65.036727272727276</v>
      </c>
      <c r="J15" s="44">
        <v>94.256126482213446</v>
      </c>
      <c r="K15" s="45">
        <v>0.32957860376158599</v>
      </c>
      <c r="L15" s="46">
        <v>5.9838281569183889E-4</v>
      </c>
      <c r="M15" s="42">
        <v>4.5130227552914604E-5</v>
      </c>
      <c r="N15" s="43">
        <v>66.344999999999999</v>
      </c>
      <c r="O15" s="44">
        <v>96.152173913043484</v>
      </c>
      <c r="P15" s="45">
        <v>0.28321817885165568</v>
      </c>
      <c r="Q15" s="46">
        <v>5.1421084191182397E-4</v>
      </c>
      <c r="R15" s="42">
        <v>6.205853117685411E-5</v>
      </c>
      <c r="S15" s="47">
        <v>47.5</v>
      </c>
      <c r="T15" s="42">
        <v>7.9367068514666196E-4</v>
      </c>
      <c r="U15" s="42">
        <v>4.5130227552914604E-5</v>
      </c>
      <c r="V15" s="42">
        <v>6.205853117685411E-5</v>
      </c>
      <c r="W15" s="42">
        <v>7.9367068514666196E-4</v>
      </c>
      <c r="X15" s="48">
        <v>2.0160964052123983E-4</v>
      </c>
      <c r="Y15" s="49">
        <v>107445.90374770365</v>
      </c>
      <c r="Z15" s="42">
        <v>3.8407934101162755E-3</v>
      </c>
      <c r="AA15" s="42">
        <v>3.4567140691046478E-3</v>
      </c>
      <c r="AB15" s="42">
        <v>4.6089520921395307E-3</v>
      </c>
      <c r="AC15" s="42">
        <v>3.4567140691046478E-3</v>
      </c>
      <c r="AD15" s="42">
        <v>0</v>
      </c>
      <c r="AE15" s="42" t="s">
        <v>36</v>
      </c>
      <c r="AF15" s="42">
        <v>3.4567140691046478E-3</v>
      </c>
      <c r="AG15" s="50">
        <v>3.4563276801574351E-3</v>
      </c>
      <c r="AH15" s="51">
        <v>113627</v>
      </c>
      <c r="AI15" s="52">
        <v>6181.0962522963528</v>
      </c>
      <c r="AJ15" s="42">
        <v>1.0575275188415776</v>
      </c>
      <c r="AK15" s="6"/>
    </row>
    <row r="16" spans="1:37" x14ac:dyDescent="0.2">
      <c r="A16" s="55" t="s">
        <v>48</v>
      </c>
      <c r="B16" s="41">
        <v>1</v>
      </c>
      <c r="C16" s="41">
        <v>66</v>
      </c>
      <c r="D16" s="42">
        <v>1.4103282546462179E-3</v>
      </c>
      <c r="E16" s="42">
        <v>1.5409417142283203E-4</v>
      </c>
      <c r="F16" s="42">
        <v>1.7048805111202229E-3</v>
      </c>
      <c r="G16" s="42">
        <v>1.9009227102695982E-4</v>
      </c>
      <c r="H16" s="42">
        <v>1.2504440390922438E-3</v>
      </c>
      <c r="I16" s="43">
        <v>24.466666666666665</v>
      </c>
      <c r="J16" s="44">
        <v>37.070707070707073</v>
      </c>
      <c r="K16" s="45">
        <v>4.3378356280045498</v>
      </c>
      <c r="L16" s="46">
        <v>5.4242207036002497E-3</v>
      </c>
      <c r="M16" s="42">
        <v>4.0909649848096149E-4</v>
      </c>
      <c r="N16" s="43">
        <v>28.25</v>
      </c>
      <c r="O16" s="44">
        <v>42.803030303030305</v>
      </c>
      <c r="P16" s="45">
        <v>3.407028730074575</v>
      </c>
      <c r="Q16" s="46">
        <v>4.2602987665377699E-3</v>
      </c>
      <c r="R16" s="42">
        <v>5.1416240630576613E-4</v>
      </c>
      <c r="S16" s="47">
        <v>38.5</v>
      </c>
      <c r="T16" s="42">
        <v>6.4329097638203124E-4</v>
      </c>
      <c r="U16" s="42">
        <v>4.0909649848096149E-4</v>
      </c>
      <c r="V16" s="42">
        <v>5.1416240630576613E-4</v>
      </c>
      <c r="W16" s="42">
        <v>6.4329097638203124E-4</v>
      </c>
      <c r="X16" s="48">
        <v>4.9796175719109726E-4</v>
      </c>
      <c r="Y16" s="49">
        <v>31978.838969450564</v>
      </c>
      <c r="Z16" s="42">
        <v>1.1431251419825325E-3</v>
      </c>
      <c r="AA16" s="42">
        <v>1.0288126277842792E-3</v>
      </c>
      <c r="AB16" s="42">
        <v>1.3717501703790389E-3</v>
      </c>
      <c r="AC16" s="42">
        <v>1.0288126277842792E-3</v>
      </c>
      <c r="AD16" s="42">
        <v>0</v>
      </c>
      <c r="AE16" s="42" t="s">
        <v>36</v>
      </c>
      <c r="AF16" s="42">
        <v>1.0288126277842792E-3</v>
      </c>
      <c r="AG16" s="50">
        <v>1.0286976278681213E-3</v>
      </c>
      <c r="AH16" s="51">
        <v>33818</v>
      </c>
      <c r="AI16" s="52">
        <v>1839.161030549436</v>
      </c>
      <c r="AJ16" s="42">
        <v>1.0575118137436568</v>
      </c>
      <c r="AK16" s="6"/>
    </row>
    <row r="17" spans="1:37" x14ac:dyDescent="0.2">
      <c r="A17" s="55" t="s">
        <v>49</v>
      </c>
      <c r="B17" s="41">
        <v>1</v>
      </c>
      <c r="C17" s="41">
        <v>68</v>
      </c>
      <c r="D17" s="42">
        <v>4.5375760419253075E-4</v>
      </c>
      <c r="E17" s="42">
        <v>2.1184252121159481E-4</v>
      </c>
      <c r="F17" s="42">
        <v>5.4852655302896737E-4</v>
      </c>
      <c r="G17" s="42">
        <v>2.61331272853207E-4</v>
      </c>
      <c r="H17" s="42">
        <v>4.6236796897623924E-4</v>
      </c>
      <c r="I17" s="43">
        <v>26.44166666666667</v>
      </c>
      <c r="J17" s="44">
        <v>38.884803921568633</v>
      </c>
      <c r="K17" s="45">
        <v>4.0116124567206679</v>
      </c>
      <c r="L17" s="46">
        <v>1.8548411039337168E-3</v>
      </c>
      <c r="M17" s="42">
        <v>1.3989272235073253E-4</v>
      </c>
      <c r="N17" s="43">
        <v>46.616666666666667</v>
      </c>
      <c r="O17" s="44">
        <v>68.553921568627459</v>
      </c>
      <c r="P17" s="45">
        <v>1.2424506416988335</v>
      </c>
      <c r="Q17" s="46">
        <v>5.7446937975551477E-4</v>
      </c>
      <c r="R17" s="42">
        <v>6.9330949501486756E-5</v>
      </c>
      <c r="S17" s="47">
        <v>38.5</v>
      </c>
      <c r="T17" s="42">
        <v>6.4329097638203124E-4</v>
      </c>
      <c r="U17" s="42">
        <v>1.3989272235073253E-4</v>
      </c>
      <c r="V17" s="42">
        <v>6.9330949501486756E-5</v>
      </c>
      <c r="W17" s="42">
        <v>6.4329097638203124E-4</v>
      </c>
      <c r="X17" s="48">
        <v>2.1234766401729394E-4</v>
      </c>
      <c r="Y17" s="49">
        <v>16221.092515470094</v>
      </c>
      <c r="Z17" s="42">
        <v>5.7984402443667375E-4</v>
      </c>
      <c r="AA17" s="42">
        <v>5.2185962199300642E-4</v>
      </c>
      <c r="AB17" s="42">
        <v>1.1999999999999999E-3</v>
      </c>
      <c r="AC17" s="42">
        <v>5.2185962199300642E-4</v>
      </c>
      <c r="AD17" s="42">
        <v>0</v>
      </c>
      <c r="AE17" s="42" t="s">
        <v>36</v>
      </c>
      <c r="AF17" s="42">
        <v>5.2185962199300642E-4</v>
      </c>
      <c r="AG17" s="50">
        <v>5.2180128890964926E-4</v>
      </c>
      <c r="AH17" s="51">
        <v>17154</v>
      </c>
      <c r="AI17" s="52">
        <v>932.90748452990556</v>
      </c>
      <c r="AJ17" s="42">
        <v>1.0575120007262266</v>
      </c>
      <c r="AK17" s="6"/>
    </row>
    <row r="18" spans="1:37" x14ac:dyDescent="0.2">
      <c r="A18" s="55" t="s">
        <v>50</v>
      </c>
      <c r="B18" s="41">
        <v>1</v>
      </c>
      <c r="C18" s="41">
        <v>49</v>
      </c>
      <c r="D18" s="42">
        <v>8.7044343356836949E-3</v>
      </c>
      <c r="E18" s="42">
        <v>3.8682364225945888E-3</v>
      </c>
      <c r="F18" s="42">
        <v>1.0522387543710855E-2</v>
      </c>
      <c r="G18" s="42">
        <v>4.7718991552412214E-3</v>
      </c>
      <c r="H18" s="42">
        <v>8.797241027169965E-3</v>
      </c>
      <c r="I18" s="43">
        <v>39.362499999999997</v>
      </c>
      <c r="J18" s="44">
        <v>80.33163265306122</v>
      </c>
      <c r="K18" s="45">
        <v>0.74465939956898985</v>
      </c>
      <c r="L18" s="46">
        <v>6.55094822115607E-3</v>
      </c>
      <c r="M18" s="42">
        <v>4.940746561485302E-4</v>
      </c>
      <c r="N18" s="43">
        <v>42.813333333333333</v>
      </c>
      <c r="O18" s="44">
        <v>87.374149659863946</v>
      </c>
      <c r="P18" s="45">
        <v>0.51656277693977826</v>
      </c>
      <c r="Q18" s="46">
        <v>4.5443272544034644E-3</v>
      </c>
      <c r="R18" s="42">
        <v>5.4844093435817631E-4</v>
      </c>
      <c r="S18" s="47">
        <v>49.5</v>
      </c>
      <c r="T18" s="42">
        <v>8.2708839820546884E-4</v>
      </c>
      <c r="U18" s="42">
        <v>4.940746561485302E-4</v>
      </c>
      <c r="V18" s="42">
        <v>5.4844093435817631E-4</v>
      </c>
      <c r="W18" s="42">
        <v>8.2708839820546884E-4</v>
      </c>
      <c r="X18" s="48">
        <v>5.8242391584377635E-4</v>
      </c>
      <c r="Y18" s="49">
        <v>26934.264201732654</v>
      </c>
      <c r="Z18" s="42">
        <v>9.6280026361224974E-4</v>
      </c>
      <c r="AA18" s="42">
        <v>8.6652023725102478E-4</v>
      </c>
      <c r="AB18" s="42">
        <v>1.1999999999999999E-3</v>
      </c>
      <c r="AC18" s="42">
        <v>8.6652023725102478E-4</v>
      </c>
      <c r="AD18" s="42">
        <v>0</v>
      </c>
      <c r="AE18" s="42" t="s">
        <v>36</v>
      </c>
      <c r="AF18" s="42">
        <v>8.6652023725102478E-4</v>
      </c>
      <c r="AG18" s="50">
        <v>8.6642337825849122E-4</v>
      </c>
      <c r="AH18" s="51">
        <v>28484</v>
      </c>
      <c r="AI18" s="52">
        <v>1549.7357982673457</v>
      </c>
      <c r="AJ18" s="42">
        <v>1.0575377068651333</v>
      </c>
      <c r="AK18" s="6"/>
    </row>
    <row r="19" spans="1:37" x14ac:dyDescent="0.2">
      <c r="A19" s="55" t="s">
        <v>51</v>
      </c>
      <c r="B19" s="41">
        <v>1</v>
      </c>
      <c r="C19" s="41">
        <v>203</v>
      </c>
      <c r="D19" s="42">
        <v>5.6303112633583619E-3</v>
      </c>
      <c r="E19" s="42">
        <v>4.5633368149147972E-2</v>
      </c>
      <c r="F19" s="42">
        <v>6.8062225321070882E-3</v>
      </c>
      <c r="G19" s="42">
        <v>5.629382672935785E-2</v>
      </c>
      <c r="H19" s="42">
        <v>2.1652503791282317E-2</v>
      </c>
      <c r="I19" s="43">
        <v>158.25666666666666</v>
      </c>
      <c r="J19" s="44">
        <v>77.958949096880133</v>
      </c>
      <c r="K19" s="45">
        <v>0.83173861824404893</v>
      </c>
      <c r="L19" s="46">
        <v>1.8009223584885187E-2</v>
      </c>
      <c r="M19" s="42">
        <v>1.3582615294483128E-3</v>
      </c>
      <c r="N19" s="43">
        <v>105.82875457875458</v>
      </c>
      <c r="O19" s="44">
        <v>52.132391418105705</v>
      </c>
      <c r="P19" s="45">
        <v>2.3553488844280932</v>
      </c>
      <c r="Q19" s="46">
        <v>5.0999200649871866E-2</v>
      </c>
      <c r="R19" s="42">
        <v>6.1549372855647213E-3</v>
      </c>
      <c r="S19" s="47">
        <v>175</v>
      </c>
      <c r="T19" s="42">
        <v>2.9240498926455969E-3</v>
      </c>
      <c r="U19" s="42">
        <v>1.3582615294483128E-3</v>
      </c>
      <c r="V19" s="42">
        <v>6.1549372855647213E-3</v>
      </c>
      <c r="W19" s="42">
        <v>2.9240498926455969E-3</v>
      </c>
      <c r="X19" s="48">
        <v>3.590089504534333E-3</v>
      </c>
      <c r="Y19" s="49">
        <v>106422.60942629699</v>
      </c>
      <c r="Z19" s="42">
        <v>3.8042144252580265E-3</v>
      </c>
      <c r="AA19" s="42">
        <v>3.4237929827322239E-3</v>
      </c>
      <c r="AB19" s="42">
        <v>4.5650573103096313E-3</v>
      </c>
      <c r="AC19" s="42">
        <v>0</v>
      </c>
      <c r="AD19" s="42">
        <v>3.590089504534333E-3</v>
      </c>
      <c r="AE19" s="42">
        <v>3.4578953015047082E-3</v>
      </c>
      <c r="AF19" s="42">
        <v>3.4578953015047082E-3</v>
      </c>
      <c r="AG19" s="50">
        <v>3.4575087805202094E-3</v>
      </c>
      <c r="AH19" s="51">
        <v>113665</v>
      </c>
      <c r="AI19" s="52">
        <v>7242.3905737030145</v>
      </c>
      <c r="AJ19" s="42">
        <v>1.0680531196589267</v>
      </c>
      <c r="AK19" s="6"/>
    </row>
    <row r="20" spans="1:37" x14ac:dyDescent="0.2">
      <c r="A20" s="55" t="s">
        <v>52</v>
      </c>
      <c r="B20" s="41">
        <v>1</v>
      </c>
      <c r="C20" s="41">
        <v>123</v>
      </c>
      <c r="D20" s="42">
        <v>9.4872029663887233E-4</v>
      </c>
      <c r="E20" s="42">
        <v>5.6316226796945916E-3</v>
      </c>
      <c r="F20" s="42">
        <v>1.1468640289345618E-3</v>
      </c>
      <c r="G20" s="42">
        <v>6.9472319093274847E-3</v>
      </c>
      <c r="H20" s="42">
        <v>2.8869743930524392E-3</v>
      </c>
      <c r="I20" s="43">
        <v>96.36666666666666</v>
      </c>
      <c r="J20" s="44">
        <v>78.346883468834676</v>
      </c>
      <c r="K20" s="45">
        <v>0.81710551216089966</v>
      </c>
      <c r="L20" s="46">
        <v>2.3589626900305158E-3</v>
      </c>
      <c r="M20" s="42">
        <v>1.7791373715641398E-4</v>
      </c>
      <c r="N20" s="43">
        <v>92.35</v>
      </c>
      <c r="O20" s="44">
        <v>75.081300813008127</v>
      </c>
      <c r="P20" s="45">
        <v>0.94547075641749778</v>
      </c>
      <c r="Q20" s="46">
        <v>2.7295498631572362E-3</v>
      </c>
      <c r="R20" s="42">
        <v>3.2942101075062174E-4</v>
      </c>
      <c r="S20" s="47">
        <v>20</v>
      </c>
      <c r="T20" s="42">
        <v>3.341771305880682E-4</v>
      </c>
      <c r="U20" s="42">
        <v>1.7791373715641398E-4</v>
      </c>
      <c r="V20" s="42">
        <v>3.2942101075062174E-4</v>
      </c>
      <c r="W20" s="42">
        <v>3.341771305880682E-4</v>
      </c>
      <c r="X20" s="48">
        <v>2.6976932528042792E-4</v>
      </c>
      <c r="Y20" s="49">
        <v>5000</v>
      </c>
      <c r="Z20" s="42">
        <v>1.7873149539208755E-4</v>
      </c>
      <c r="AA20" s="42">
        <v>4.563295720470715E-4</v>
      </c>
      <c r="AB20" s="42">
        <v>1.1999999999999999E-3</v>
      </c>
      <c r="AC20" s="42">
        <v>4.563295720470715E-4</v>
      </c>
      <c r="AD20" s="42">
        <v>0</v>
      </c>
      <c r="AE20" s="42" t="s">
        <v>36</v>
      </c>
      <c r="AF20" s="42">
        <v>4.563295720470715E-4</v>
      </c>
      <c r="AG20" s="50">
        <v>4.5627856386432905E-4</v>
      </c>
      <c r="AH20" s="51">
        <v>15000</v>
      </c>
      <c r="AI20" s="52">
        <v>10000</v>
      </c>
      <c r="AJ20" s="42">
        <v>3</v>
      </c>
      <c r="AK20" s="6"/>
    </row>
    <row r="21" spans="1:37" x14ac:dyDescent="0.2">
      <c r="A21" s="55" t="s">
        <v>53</v>
      </c>
      <c r="B21" s="41">
        <v>1</v>
      </c>
      <c r="C21" s="41">
        <v>60</v>
      </c>
      <c r="D21" s="42">
        <v>4.4501585525416228E-3</v>
      </c>
      <c r="E21" s="42">
        <v>1.3052770601147605E-3</v>
      </c>
      <c r="F21" s="42">
        <v>5.3795905759020587E-3</v>
      </c>
      <c r="G21" s="42">
        <v>1.610204191278348E-3</v>
      </c>
      <c r="H21" s="42">
        <v>4.2487746605149451E-3</v>
      </c>
      <c r="I21" s="43">
        <v>22.299999999999997</v>
      </c>
      <c r="J21" s="44">
        <v>37.166666666666664</v>
      </c>
      <c r="K21" s="45">
        <v>4.3197314094910197</v>
      </c>
      <c r="L21" s="46">
        <v>1.8353565352875953E-2</v>
      </c>
      <c r="M21" s="42">
        <v>1.3842318981451961E-3</v>
      </c>
      <c r="N21" s="43">
        <v>32</v>
      </c>
      <c r="O21" s="44">
        <v>53.333333333333336</v>
      </c>
      <c r="P21" s="45">
        <v>2.2485992737356271</v>
      </c>
      <c r="Q21" s="46">
        <v>9.5537916159002412E-3</v>
      </c>
      <c r="R21" s="42">
        <v>1.1530178411799825E-3</v>
      </c>
      <c r="S21" s="47">
        <v>11</v>
      </c>
      <c r="T21" s="42">
        <v>1.8379742182343751E-4</v>
      </c>
      <c r="U21" s="42">
        <v>1.3842318981451961E-3</v>
      </c>
      <c r="V21" s="42">
        <v>1.1530178411799825E-3</v>
      </c>
      <c r="W21" s="42">
        <v>1.8379742182343751E-4</v>
      </c>
      <c r="X21" s="48">
        <v>1.051659380094759E-3</v>
      </c>
      <c r="Y21" s="49">
        <v>36452.909083864972</v>
      </c>
      <c r="Z21" s="42">
        <v>1.3030565903901998E-3</v>
      </c>
      <c r="AA21" s="42">
        <v>1.1727509313511797E-3</v>
      </c>
      <c r="AB21" s="42">
        <v>1.5636679084682396E-3</v>
      </c>
      <c r="AC21" s="42">
        <v>1.1727509313511797E-3</v>
      </c>
      <c r="AD21" s="42">
        <v>0</v>
      </c>
      <c r="AE21" s="42" t="s">
        <v>36</v>
      </c>
      <c r="AF21" s="42">
        <v>1.1727509313511797E-3</v>
      </c>
      <c r="AG21" s="50">
        <v>1.1726198421176913E-3</v>
      </c>
      <c r="AH21" s="51">
        <v>38550</v>
      </c>
      <c r="AI21" s="52">
        <v>2097.0909161350282</v>
      </c>
      <c r="AJ21" s="42">
        <v>1.0575287670816718</v>
      </c>
      <c r="AK21" s="6"/>
    </row>
    <row r="22" spans="1:37" x14ac:dyDescent="0.2">
      <c r="A22" s="55" t="s">
        <v>54</v>
      </c>
      <c r="B22" s="41">
        <v>1</v>
      </c>
      <c r="C22" s="41">
        <v>190</v>
      </c>
      <c r="D22" s="42">
        <v>4.7923987375049659E-2</v>
      </c>
      <c r="E22" s="42">
        <v>6.0305802662406635E-2</v>
      </c>
      <c r="F22" s="42">
        <v>5.7933088854827959E-2</v>
      </c>
      <c r="G22" s="42">
        <v>7.4393903924791754E-2</v>
      </c>
      <c r="H22" s="42">
        <v>6.2871333375817101E-2</v>
      </c>
      <c r="I22" s="43">
        <v>18.427</v>
      </c>
      <c r="J22" s="44">
        <v>9.6984210526315788</v>
      </c>
      <c r="K22" s="45">
        <v>24.42870902398386</v>
      </c>
      <c r="L22" s="46">
        <v>1.5358655089877209</v>
      </c>
      <c r="M22" s="42">
        <v>0.11583547871632872</v>
      </c>
      <c r="N22" s="43">
        <v>56.642857142857139</v>
      </c>
      <c r="O22" s="44">
        <v>29.812030075187966</v>
      </c>
      <c r="P22" s="45">
        <v>6.0670309108621474</v>
      </c>
      <c r="Q22" s="46">
        <v>0.38144232299820136</v>
      </c>
      <c r="R22" s="42">
        <v>4.6035105378067327E-2</v>
      </c>
      <c r="S22" s="47">
        <v>1017.5</v>
      </c>
      <c r="T22" s="42">
        <v>1.700126151866797E-2</v>
      </c>
      <c r="U22" s="42">
        <v>0.11583547871632872</v>
      </c>
      <c r="V22" s="42">
        <v>4.6035105378067327E-2</v>
      </c>
      <c r="W22" s="42">
        <v>1.700126151866797E-2</v>
      </c>
      <c r="X22" s="48">
        <v>6.8148485941492004E-2</v>
      </c>
      <c r="Y22" s="49">
        <v>1860405.9260019059</v>
      </c>
      <c r="Z22" s="42">
        <v>6.650262663812441E-2</v>
      </c>
      <c r="AA22" s="42">
        <v>5.985236397431197E-2</v>
      </c>
      <c r="AB22" s="42">
        <v>7.9803151965749289E-2</v>
      </c>
      <c r="AC22" s="42">
        <v>0</v>
      </c>
      <c r="AD22" s="42">
        <v>6.8148485941492004E-2</v>
      </c>
      <c r="AE22" s="42">
        <v>6.5639123772294597E-2</v>
      </c>
      <c r="AF22" s="42">
        <v>6.5639123772294597E-2</v>
      </c>
      <c r="AG22" s="50">
        <v>6.5631786679488158E-2</v>
      </c>
      <c r="AH22" s="51">
        <v>2157640</v>
      </c>
      <c r="AI22" s="52">
        <v>297234.07399809407</v>
      </c>
      <c r="AJ22" s="42">
        <v>1.1597683977694391</v>
      </c>
      <c r="AK22" s="6"/>
    </row>
    <row r="23" spans="1:37" x14ac:dyDescent="0.2">
      <c r="A23" s="55" t="s">
        <v>55</v>
      </c>
      <c r="B23" s="41">
        <v>0</v>
      </c>
      <c r="C23" s="41" t="s">
        <v>36</v>
      </c>
      <c r="D23" s="42" t="s">
        <v>36</v>
      </c>
      <c r="E23" s="42" t="s">
        <v>36</v>
      </c>
      <c r="F23" s="42" t="s">
        <v>36</v>
      </c>
      <c r="G23" s="42" t="s">
        <v>36</v>
      </c>
      <c r="H23" s="42" t="s">
        <v>36</v>
      </c>
      <c r="I23" s="43" t="s">
        <v>36</v>
      </c>
      <c r="J23" s="44" t="s">
        <v>36</v>
      </c>
      <c r="K23" s="45" t="s">
        <v>36</v>
      </c>
      <c r="L23" s="46" t="s">
        <v>36</v>
      </c>
      <c r="M23" s="42" t="s">
        <v>36</v>
      </c>
      <c r="N23" s="43" t="s">
        <v>36</v>
      </c>
      <c r="O23" s="44" t="s">
        <v>36</v>
      </c>
      <c r="P23" s="45" t="s">
        <v>36</v>
      </c>
      <c r="Q23" s="46" t="s">
        <v>36</v>
      </c>
      <c r="R23" s="42" t="s">
        <v>36</v>
      </c>
      <c r="S23" s="47" t="s">
        <v>36</v>
      </c>
      <c r="T23" s="42" t="s">
        <v>36</v>
      </c>
      <c r="U23" s="42" t="s">
        <v>36</v>
      </c>
      <c r="V23" s="42" t="s">
        <v>36</v>
      </c>
      <c r="W23" s="42"/>
      <c r="X23" s="48" t="s">
        <v>36</v>
      </c>
      <c r="Y23" s="49" t="s">
        <v>36</v>
      </c>
      <c r="Z23" s="42" t="s">
        <v>36</v>
      </c>
      <c r="AA23" s="42" t="s">
        <v>36</v>
      </c>
      <c r="AB23" s="42" t="s">
        <v>36</v>
      </c>
      <c r="AC23" s="42" t="s">
        <v>36</v>
      </c>
      <c r="AD23" s="42" t="s">
        <v>36</v>
      </c>
      <c r="AE23" s="42" t="s">
        <v>36</v>
      </c>
      <c r="AF23" s="42" t="s">
        <v>36</v>
      </c>
      <c r="AG23" s="50" t="s">
        <v>36</v>
      </c>
      <c r="AH23" s="51" t="s">
        <v>36</v>
      </c>
      <c r="AI23" s="52" t="s">
        <v>36</v>
      </c>
      <c r="AJ23" s="42" t="s">
        <v>36</v>
      </c>
      <c r="AK23" s="6"/>
    </row>
    <row r="24" spans="1:37" x14ac:dyDescent="0.2">
      <c r="A24" s="55" t="s">
        <v>56</v>
      </c>
      <c r="B24" s="41">
        <v>0</v>
      </c>
      <c r="C24" s="41" t="s">
        <v>36</v>
      </c>
      <c r="D24" s="42" t="s">
        <v>36</v>
      </c>
      <c r="E24" s="42" t="s">
        <v>36</v>
      </c>
      <c r="F24" s="42" t="s">
        <v>36</v>
      </c>
      <c r="G24" s="42" t="s">
        <v>36</v>
      </c>
      <c r="H24" s="42" t="s">
        <v>36</v>
      </c>
      <c r="I24" s="43" t="s">
        <v>36</v>
      </c>
      <c r="J24" s="44" t="s">
        <v>36</v>
      </c>
      <c r="K24" s="45" t="s">
        <v>36</v>
      </c>
      <c r="L24" s="46" t="s">
        <v>36</v>
      </c>
      <c r="M24" s="42" t="s">
        <v>36</v>
      </c>
      <c r="N24" s="43" t="s">
        <v>36</v>
      </c>
      <c r="O24" s="44" t="s">
        <v>36</v>
      </c>
      <c r="P24" s="45" t="s">
        <v>36</v>
      </c>
      <c r="Q24" s="46" t="s">
        <v>36</v>
      </c>
      <c r="R24" s="42" t="s">
        <v>36</v>
      </c>
      <c r="S24" s="47" t="s">
        <v>36</v>
      </c>
      <c r="T24" s="42" t="s">
        <v>36</v>
      </c>
      <c r="U24" s="42" t="s">
        <v>36</v>
      </c>
      <c r="V24" s="42" t="s">
        <v>36</v>
      </c>
      <c r="W24" s="42" t="s">
        <v>36</v>
      </c>
      <c r="X24" s="48" t="s">
        <v>36</v>
      </c>
      <c r="Y24" s="49" t="s">
        <v>36</v>
      </c>
      <c r="Z24" s="42" t="s">
        <v>36</v>
      </c>
      <c r="AA24" s="42" t="s">
        <v>36</v>
      </c>
      <c r="AB24" s="42" t="s">
        <v>36</v>
      </c>
      <c r="AC24" s="42" t="s">
        <v>36</v>
      </c>
      <c r="AD24" s="42" t="s">
        <v>36</v>
      </c>
      <c r="AE24" s="42" t="s">
        <v>36</v>
      </c>
      <c r="AF24" s="42" t="s">
        <v>36</v>
      </c>
      <c r="AG24" s="50" t="s">
        <v>36</v>
      </c>
      <c r="AH24" s="51" t="s">
        <v>36</v>
      </c>
      <c r="AI24" s="52" t="s">
        <v>36</v>
      </c>
      <c r="AJ24" s="42" t="s">
        <v>36</v>
      </c>
      <c r="AK24" s="6"/>
    </row>
    <row r="25" spans="1:37" x14ac:dyDescent="0.2">
      <c r="A25" s="55" t="s">
        <v>57</v>
      </c>
      <c r="B25" s="41">
        <v>1</v>
      </c>
      <c r="C25" s="41">
        <v>63</v>
      </c>
      <c r="D25" s="42">
        <v>1.4786617424619743E-3</v>
      </c>
      <c r="E25" s="42">
        <v>2.277915226978727E-4</v>
      </c>
      <c r="F25" s="42">
        <v>1.7874856998414674E-3</v>
      </c>
      <c r="G25" s="42">
        <v>2.8100613715952624E-4</v>
      </c>
      <c r="H25" s="42">
        <v>1.3355418310368851E-3</v>
      </c>
      <c r="I25" s="43">
        <v>11</v>
      </c>
      <c r="J25" s="44">
        <v>17.460317460317459</v>
      </c>
      <c r="K25" s="45">
        <v>12.47180978048608</v>
      </c>
      <c r="L25" s="46">
        <v>1.6656623670574112E-2</v>
      </c>
      <c r="M25" s="42">
        <v>1.2562480017865357E-3</v>
      </c>
      <c r="N25" s="43">
        <v>59.600000000000009</v>
      </c>
      <c r="O25" s="44">
        <v>94.603174603174608</v>
      </c>
      <c r="P25" s="45">
        <v>0.32093985384142121</v>
      </c>
      <c r="Q25" s="46">
        <v>4.2862860005208199E-4</v>
      </c>
      <c r="R25" s="42">
        <v>5.1729872596083449E-5</v>
      </c>
      <c r="S25" s="47">
        <v>28</v>
      </c>
      <c r="T25" s="42">
        <v>4.6784798282329548E-4</v>
      </c>
      <c r="U25" s="42">
        <v>1.2562480017865357E-3</v>
      </c>
      <c r="V25" s="42">
        <v>5.1729872596083449E-5</v>
      </c>
      <c r="W25" s="42">
        <v>4.6784798282329548E-4</v>
      </c>
      <c r="X25" s="48">
        <v>6.167607463177068E-4</v>
      </c>
      <c r="Y25" s="49">
        <v>19436.78426434362</v>
      </c>
      <c r="Z25" s="42">
        <v>6.947931034359063E-4</v>
      </c>
      <c r="AA25" s="42">
        <v>6.2531379309231573E-4</v>
      </c>
      <c r="AB25" s="42">
        <v>1.1999999999999999E-3</v>
      </c>
      <c r="AC25" s="42">
        <v>6.2531379309231573E-4</v>
      </c>
      <c r="AD25" s="42">
        <v>0</v>
      </c>
      <c r="AE25" s="42" t="s">
        <v>36</v>
      </c>
      <c r="AF25" s="42">
        <v>6.2531379309231573E-4</v>
      </c>
      <c r="AG25" s="50">
        <v>6.2524389597807357E-4</v>
      </c>
      <c r="AH25" s="51">
        <v>20555</v>
      </c>
      <c r="AI25" s="52">
        <v>1118.2157356563803</v>
      </c>
      <c r="AJ25" s="42">
        <v>1.0575309022546351</v>
      </c>
      <c r="AK25" s="6"/>
    </row>
    <row r="26" spans="1:37" x14ac:dyDescent="0.2">
      <c r="A26" s="55" t="s">
        <v>58</v>
      </c>
      <c r="B26" s="41">
        <v>0</v>
      </c>
      <c r="C26" s="41" t="s">
        <v>36</v>
      </c>
      <c r="D26" s="42" t="s">
        <v>36</v>
      </c>
      <c r="E26" s="42" t="s">
        <v>36</v>
      </c>
      <c r="F26" s="42" t="s">
        <v>36</v>
      </c>
      <c r="G26" s="42" t="s">
        <v>36</v>
      </c>
      <c r="H26" s="42" t="s">
        <v>36</v>
      </c>
      <c r="I26" s="43" t="s">
        <v>36</v>
      </c>
      <c r="J26" s="44" t="s">
        <v>36</v>
      </c>
      <c r="K26" s="45" t="s">
        <v>36</v>
      </c>
      <c r="L26" s="46" t="s">
        <v>36</v>
      </c>
      <c r="M26" s="42" t="s">
        <v>36</v>
      </c>
      <c r="N26" s="43" t="s">
        <v>36</v>
      </c>
      <c r="O26" s="44" t="s">
        <v>36</v>
      </c>
      <c r="P26" s="45" t="s">
        <v>36</v>
      </c>
      <c r="Q26" s="46" t="s">
        <v>36</v>
      </c>
      <c r="R26" s="42" t="s">
        <v>36</v>
      </c>
      <c r="S26" s="47" t="s">
        <v>36</v>
      </c>
      <c r="T26" s="42" t="s">
        <v>36</v>
      </c>
      <c r="U26" s="42" t="s">
        <v>36</v>
      </c>
      <c r="V26" s="42" t="s">
        <v>36</v>
      </c>
      <c r="W26" s="42" t="s">
        <v>36</v>
      </c>
      <c r="X26" s="48" t="s">
        <v>36</v>
      </c>
      <c r="Y26" s="49" t="s">
        <v>36</v>
      </c>
      <c r="Z26" s="42" t="s">
        <v>36</v>
      </c>
      <c r="AA26" s="42" t="s">
        <v>36</v>
      </c>
      <c r="AB26" s="42" t="s">
        <v>36</v>
      </c>
      <c r="AC26" s="42" t="s">
        <v>36</v>
      </c>
      <c r="AD26" s="42" t="s">
        <v>36</v>
      </c>
      <c r="AE26" s="42" t="s">
        <v>36</v>
      </c>
      <c r="AF26" s="42" t="s">
        <v>36</v>
      </c>
      <c r="AG26" s="50" t="s">
        <v>36</v>
      </c>
      <c r="AH26" s="51" t="s">
        <v>36</v>
      </c>
      <c r="AI26" s="52" t="s">
        <v>36</v>
      </c>
      <c r="AJ26" s="42" t="s">
        <v>36</v>
      </c>
      <c r="AK26" s="6"/>
    </row>
    <row r="27" spans="1:37" ht="12" thickBot="1" x14ac:dyDescent="0.25">
      <c r="A27" s="55" t="s">
        <v>59</v>
      </c>
      <c r="B27" s="41">
        <v>1</v>
      </c>
      <c r="C27" s="41">
        <v>68</v>
      </c>
      <c r="D27" s="42">
        <v>1.3608543765345517E-2</v>
      </c>
      <c r="E27" s="42">
        <v>4.8162290976075053E-4</v>
      </c>
      <c r="F27" s="42">
        <v>1.6450738311333174E-2</v>
      </c>
      <c r="G27" s="42">
        <v>5.941353384730832E-4</v>
      </c>
      <c r="H27" s="42">
        <v>1.1693757419475146E-2</v>
      </c>
      <c r="I27" s="43">
        <v>8.4</v>
      </c>
      <c r="J27" s="44">
        <v>12.352941176470589</v>
      </c>
      <c r="K27" s="45">
        <v>18.78266891060693</v>
      </c>
      <c r="L27" s="46">
        <v>0.21963997393095494</v>
      </c>
      <c r="M27" s="42">
        <v>1.6565318627607475E-2</v>
      </c>
      <c r="N27" s="43">
        <v>7.4</v>
      </c>
      <c r="O27" s="44">
        <v>10.882352941176471</v>
      </c>
      <c r="P27" s="45">
        <v>21.607666115143356</v>
      </c>
      <c r="Q27" s="46">
        <v>0.25267480595149933</v>
      </c>
      <c r="R27" s="42">
        <v>3.0494548237152051E-2</v>
      </c>
      <c r="S27" s="47">
        <v>2941</v>
      </c>
      <c r="T27" s="42">
        <v>4.9140747052975428E-2</v>
      </c>
      <c r="U27" s="42">
        <v>1.6565318627607475E-2</v>
      </c>
      <c r="V27" s="42">
        <v>3.0494548237152051E-2</v>
      </c>
      <c r="W27" s="42">
        <v>4.9140747052975428E-2</v>
      </c>
      <c r="X27" s="48">
        <v>2.8652096156498896E-2</v>
      </c>
      <c r="Y27" s="58">
        <v>380419.13893036183</v>
      </c>
      <c r="Z27" s="42">
        <v>1.3598576315358775E-2</v>
      </c>
      <c r="AA27" s="42">
        <v>1.2238718683822898E-2</v>
      </c>
      <c r="AB27" s="42">
        <v>1.6318291578430528E-2</v>
      </c>
      <c r="AC27" s="42">
        <v>1.6318291578430528E-2</v>
      </c>
      <c r="AD27" s="42">
        <v>0</v>
      </c>
      <c r="AE27" s="42" t="s">
        <v>36</v>
      </c>
      <c r="AF27" s="42">
        <v>1.6318291578430528E-2</v>
      </c>
      <c r="AG27" s="50">
        <v>1.6316467531842568E-2</v>
      </c>
      <c r="AH27" s="59">
        <v>536403</v>
      </c>
      <c r="AI27" s="52">
        <v>155983.86106963817</v>
      </c>
      <c r="AJ27" s="42">
        <v>1.4100315812401647</v>
      </c>
      <c r="AK27" s="6"/>
    </row>
    <row r="28" spans="1:37" ht="12" thickBot="1" x14ac:dyDescent="0.25">
      <c r="A28" s="54" t="s">
        <v>60</v>
      </c>
      <c r="B28" s="41">
        <v>0</v>
      </c>
      <c r="C28" s="41" t="s">
        <v>36</v>
      </c>
      <c r="D28" s="42" t="s">
        <v>36</v>
      </c>
      <c r="E28" s="42" t="s">
        <v>36</v>
      </c>
      <c r="F28" s="42" t="s">
        <v>36</v>
      </c>
      <c r="G28" s="42" t="s">
        <v>36</v>
      </c>
      <c r="H28" s="42" t="s">
        <v>36</v>
      </c>
      <c r="I28" s="43" t="s">
        <v>36</v>
      </c>
      <c r="J28" s="44" t="s">
        <v>36</v>
      </c>
      <c r="K28" s="45" t="s">
        <v>36</v>
      </c>
      <c r="L28" s="46" t="s">
        <v>36</v>
      </c>
      <c r="M28" s="42" t="s">
        <v>36</v>
      </c>
      <c r="N28" s="43" t="s">
        <v>36</v>
      </c>
      <c r="O28" s="44" t="s">
        <v>36</v>
      </c>
      <c r="P28" s="45" t="s">
        <v>36</v>
      </c>
      <c r="Q28" s="46" t="s">
        <v>36</v>
      </c>
      <c r="R28" s="42" t="s">
        <v>36</v>
      </c>
      <c r="S28" s="47" t="s">
        <v>36</v>
      </c>
      <c r="T28" s="42" t="s">
        <v>36</v>
      </c>
      <c r="U28" s="42" t="s">
        <v>36</v>
      </c>
      <c r="V28" s="42" t="s">
        <v>36</v>
      </c>
      <c r="W28" s="42" t="s">
        <v>36</v>
      </c>
      <c r="X28" s="48" t="s">
        <v>36</v>
      </c>
      <c r="Y28" s="60" t="s">
        <v>61</v>
      </c>
      <c r="Z28" s="42" t="s">
        <v>36</v>
      </c>
      <c r="AA28" s="42" t="s">
        <v>36</v>
      </c>
      <c r="AB28" s="42" t="s">
        <v>36</v>
      </c>
      <c r="AC28" s="42" t="s">
        <v>36</v>
      </c>
      <c r="AD28" s="42" t="s">
        <v>36</v>
      </c>
      <c r="AE28" s="42" t="s">
        <v>36</v>
      </c>
      <c r="AF28" s="42" t="s">
        <v>36</v>
      </c>
      <c r="AG28" s="61" t="s">
        <v>36</v>
      </c>
      <c r="AH28" s="62">
        <v>11177474.16</v>
      </c>
      <c r="AI28" s="63">
        <v>1666000.1600000001</v>
      </c>
      <c r="AJ28" s="64">
        <v>1.1751568852524856</v>
      </c>
      <c r="AK28" s="65">
        <v>9511474</v>
      </c>
    </row>
    <row r="29" spans="1:37" x14ac:dyDescent="0.2">
      <c r="A29" s="55" t="s">
        <v>62</v>
      </c>
      <c r="B29" s="41">
        <v>0</v>
      </c>
      <c r="C29" s="41" t="s">
        <v>36</v>
      </c>
      <c r="D29" s="42" t="s">
        <v>36</v>
      </c>
      <c r="E29" s="42" t="s">
        <v>36</v>
      </c>
      <c r="F29" s="42" t="s">
        <v>36</v>
      </c>
      <c r="G29" s="42" t="s">
        <v>36</v>
      </c>
      <c r="H29" s="42" t="s">
        <v>36</v>
      </c>
      <c r="I29" s="43" t="s">
        <v>36</v>
      </c>
      <c r="J29" s="44" t="s">
        <v>36</v>
      </c>
      <c r="K29" s="45" t="s">
        <v>36</v>
      </c>
      <c r="L29" s="46" t="s">
        <v>36</v>
      </c>
      <c r="M29" s="42" t="s">
        <v>36</v>
      </c>
      <c r="N29" s="43" t="s">
        <v>36</v>
      </c>
      <c r="O29" s="44" t="s">
        <v>36</v>
      </c>
      <c r="P29" s="45" t="s">
        <v>36</v>
      </c>
      <c r="Q29" s="46" t="s">
        <v>36</v>
      </c>
      <c r="R29" s="42" t="s">
        <v>36</v>
      </c>
      <c r="S29" s="47" t="s">
        <v>36</v>
      </c>
      <c r="T29" s="42" t="s">
        <v>36</v>
      </c>
      <c r="U29" s="42" t="s">
        <v>36</v>
      </c>
      <c r="V29" s="42" t="s">
        <v>36</v>
      </c>
      <c r="W29" s="42" t="s">
        <v>36</v>
      </c>
      <c r="X29" s="48" t="s">
        <v>36</v>
      </c>
      <c r="Y29" s="66" t="s">
        <v>36</v>
      </c>
      <c r="Z29" s="42" t="s">
        <v>36</v>
      </c>
      <c r="AA29" s="42" t="s">
        <v>36</v>
      </c>
      <c r="AB29" s="42" t="s">
        <v>36</v>
      </c>
      <c r="AC29" s="42" t="s">
        <v>36</v>
      </c>
      <c r="AD29" s="42" t="s">
        <v>36</v>
      </c>
      <c r="AE29" s="42" t="s">
        <v>36</v>
      </c>
      <c r="AF29" s="42" t="s">
        <v>36</v>
      </c>
      <c r="AG29" s="50" t="s">
        <v>36</v>
      </c>
      <c r="AH29" s="67" t="s">
        <v>36</v>
      </c>
      <c r="AI29" s="52" t="s">
        <v>36</v>
      </c>
      <c r="AJ29" s="42" t="s">
        <v>36</v>
      </c>
      <c r="AK29" s="6"/>
    </row>
    <row r="30" spans="1:37" x14ac:dyDescent="0.2">
      <c r="A30" s="55" t="s">
        <v>63</v>
      </c>
      <c r="B30" s="41">
        <v>1</v>
      </c>
      <c r="C30" s="41">
        <v>141</v>
      </c>
      <c r="D30" s="42">
        <v>5.9050470396655279E-3</v>
      </c>
      <c r="E30" s="42">
        <v>3.8356918974635529E-2</v>
      </c>
      <c r="F30" s="42">
        <v>7.1383378883658121E-3</v>
      </c>
      <c r="G30" s="42">
        <v>4.731751869756444E-2</v>
      </c>
      <c r="H30" s="42">
        <v>1.9192092131125403E-2</v>
      </c>
      <c r="I30" s="43">
        <v>59.475000000000001</v>
      </c>
      <c r="J30" s="44">
        <v>42.180851063829792</v>
      </c>
      <c r="K30" s="45">
        <v>3.4950310864312972</v>
      </c>
      <c r="L30" s="46">
        <v>6.7076958611936771E-2</v>
      </c>
      <c r="M30" s="42">
        <v>5.0589661439627946E-3</v>
      </c>
      <c r="N30" s="43">
        <v>11.05</v>
      </c>
      <c r="O30" s="44">
        <v>7.836879432624114</v>
      </c>
      <c r="P30" s="45">
        <v>30.293115527508164</v>
      </c>
      <c r="Q30" s="46">
        <v>0.58138826414276223</v>
      </c>
      <c r="R30" s="42">
        <v>7.0165968461527811E-2</v>
      </c>
      <c r="S30" s="47">
        <v>315.5</v>
      </c>
      <c r="T30" s="42">
        <v>5.2716442350267756E-3</v>
      </c>
      <c r="U30" s="42">
        <v>5.0589661439627946E-3</v>
      </c>
      <c r="V30" s="42">
        <v>7.0165968461527811E-2</v>
      </c>
      <c r="W30" s="42">
        <v>5.2716442350267756E-3</v>
      </c>
      <c r="X30" s="48">
        <v>3.1144302689201597E-2</v>
      </c>
      <c r="Y30" s="49">
        <v>181307.06678473295</v>
      </c>
      <c r="Z30" s="42">
        <v>6.4810566343176815E-3</v>
      </c>
      <c r="AA30" s="42">
        <v>5.8329509708859133E-3</v>
      </c>
      <c r="AB30" s="42">
        <v>7.7772679611812171E-3</v>
      </c>
      <c r="AC30" s="42">
        <v>7.7772679611812171E-3</v>
      </c>
      <c r="AD30" s="42">
        <v>0</v>
      </c>
      <c r="AE30" s="42" t="s">
        <v>36</v>
      </c>
      <c r="AF30" s="42">
        <v>7.7772679611812171E-3</v>
      </c>
      <c r="AG30" s="50">
        <v>7.7763986239089873E-3</v>
      </c>
      <c r="AH30" s="51">
        <v>255649</v>
      </c>
      <c r="AI30" s="52">
        <v>74341.933215267054</v>
      </c>
      <c r="AJ30" s="42">
        <v>1.4100332906688833</v>
      </c>
      <c r="AK30" s="6"/>
    </row>
    <row r="31" spans="1:37" x14ac:dyDescent="0.2">
      <c r="A31" s="55" t="s">
        <v>64</v>
      </c>
      <c r="B31" s="41">
        <v>1</v>
      </c>
      <c r="C31" s="41">
        <v>145</v>
      </c>
      <c r="D31" s="42">
        <v>3.3785734827659175E-2</v>
      </c>
      <c r="E31" s="42">
        <v>1.8301965254059218E-2</v>
      </c>
      <c r="F31" s="42">
        <v>4.0842010129054009E-2</v>
      </c>
      <c r="G31" s="42">
        <v>2.2577506386365086E-2</v>
      </c>
      <c r="H31" s="42">
        <v>3.5362659006247334E-2</v>
      </c>
      <c r="I31" s="43">
        <v>29</v>
      </c>
      <c r="J31" s="44">
        <v>20</v>
      </c>
      <c r="K31" s="45">
        <v>10.502115312484335</v>
      </c>
      <c r="L31" s="46">
        <v>0.3713827226396722</v>
      </c>
      <c r="M31" s="42">
        <v>2.800980633538265E-2</v>
      </c>
      <c r="N31" s="43">
        <v>29</v>
      </c>
      <c r="O31" s="44">
        <v>20</v>
      </c>
      <c r="P31" s="45">
        <v>10.502115312484335</v>
      </c>
      <c r="Q31" s="46">
        <v>0.3713827226396722</v>
      </c>
      <c r="R31" s="42">
        <v>4.4821043029332319E-2</v>
      </c>
      <c r="S31" s="47">
        <v>5107</v>
      </c>
      <c r="T31" s="42">
        <v>8.5332130295663222E-2</v>
      </c>
      <c r="U31" s="42">
        <v>2.800980633538265E-2</v>
      </c>
      <c r="V31" s="42">
        <v>4.4821043029332319E-2</v>
      </c>
      <c r="W31" s="42">
        <v>8.5332130295663222E-2</v>
      </c>
      <c r="X31" s="48">
        <v>4.6198765805018631E-2</v>
      </c>
      <c r="Y31" s="49">
        <v>739124.85668889922</v>
      </c>
      <c r="Z31" s="42">
        <v>2.6420978183493871E-2</v>
      </c>
      <c r="AA31" s="42">
        <v>2.3778880365144483E-2</v>
      </c>
      <c r="AB31" s="42">
        <v>3.1705173820192646E-2</v>
      </c>
      <c r="AC31" s="42">
        <v>3.1705173820192646E-2</v>
      </c>
      <c r="AD31" s="42">
        <v>0</v>
      </c>
      <c r="AE31" s="42" t="s">
        <v>36</v>
      </c>
      <c r="AF31" s="42">
        <v>3.1705173820192646E-2</v>
      </c>
      <c r="AG31" s="50">
        <v>3.1701629839264896E-2</v>
      </c>
      <c r="AH31" s="51">
        <v>1042189</v>
      </c>
      <c r="AI31" s="52">
        <v>303064.14331110078</v>
      </c>
      <c r="AJ31" s="42">
        <v>1.4100310530331166</v>
      </c>
      <c r="AK31" s="6"/>
    </row>
    <row r="32" spans="1:37" x14ac:dyDescent="0.2">
      <c r="A32" s="55" t="s">
        <v>65</v>
      </c>
      <c r="B32" s="41">
        <v>1</v>
      </c>
      <c r="C32" s="41">
        <v>208</v>
      </c>
      <c r="D32" s="42">
        <v>2.2760759713952736E-2</v>
      </c>
      <c r="E32" s="42">
        <v>1.2417231482018776E-2</v>
      </c>
      <c r="F32" s="42">
        <v>2.7514428308991392E-2</v>
      </c>
      <c r="G32" s="42">
        <v>1.5318033839238838E-2</v>
      </c>
      <c r="H32" s="42">
        <v>2.3855509968065625E-2</v>
      </c>
      <c r="I32" s="43">
        <v>19</v>
      </c>
      <c r="J32" s="44">
        <v>9.1346153846153832</v>
      </c>
      <c r="K32" s="45">
        <v>25.992405565256963</v>
      </c>
      <c r="L32" s="46">
        <v>0.62006209005599189</v>
      </c>
      <c r="M32" s="42">
        <v>4.6765285511765071E-2</v>
      </c>
      <c r="N32" s="43">
        <v>19</v>
      </c>
      <c r="O32" s="44">
        <v>9.1346153846153832</v>
      </c>
      <c r="P32" s="45">
        <v>25.992405565256963</v>
      </c>
      <c r="Q32" s="46">
        <v>0.62006209005599189</v>
      </c>
      <c r="R32" s="42">
        <v>7.4833394030076883E-2</v>
      </c>
      <c r="S32" s="47">
        <v>4439</v>
      </c>
      <c r="T32" s="42">
        <v>7.4170614134021734E-2</v>
      </c>
      <c r="U32" s="42">
        <v>4.6765285511765071E-2</v>
      </c>
      <c r="V32" s="42">
        <v>7.4833394030076883E-2</v>
      </c>
      <c r="W32" s="42">
        <v>7.4170614134021734E-2</v>
      </c>
      <c r="X32" s="48">
        <v>6.3473594643541117E-2</v>
      </c>
      <c r="Y32" s="49">
        <v>1468171.5276382649</v>
      </c>
      <c r="Z32" s="42">
        <v>5.2481698525374536E-2</v>
      </c>
      <c r="AA32" s="42">
        <v>4.7233528672837082E-2</v>
      </c>
      <c r="AB32" s="42">
        <v>6.2978038230449437E-2</v>
      </c>
      <c r="AC32" s="42">
        <v>6.2978038230449437E-2</v>
      </c>
      <c r="AD32" s="42">
        <v>0</v>
      </c>
      <c r="AE32" s="42" t="s">
        <v>36</v>
      </c>
      <c r="AF32" s="42">
        <v>6.2978038230449437E-2</v>
      </c>
      <c r="AG32" s="50">
        <v>6.297099859182069E-2</v>
      </c>
      <c r="AH32" s="51">
        <v>2070167</v>
      </c>
      <c r="AI32" s="52">
        <v>601995.47236173507</v>
      </c>
      <c r="AJ32" s="42">
        <v>1.4100307498335152</v>
      </c>
      <c r="AK32" s="6"/>
    </row>
    <row r="33" spans="1:37" x14ac:dyDescent="0.2">
      <c r="A33" s="55" t="s">
        <v>66</v>
      </c>
      <c r="B33" s="41">
        <v>1</v>
      </c>
      <c r="C33" s="41">
        <v>63</v>
      </c>
      <c r="D33" s="42">
        <v>8.5643252779974526E-3</v>
      </c>
      <c r="E33" s="42">
        <v>4.7271945315763828E-4</v>
      </c>
      <c r="F33" s="42">
        <v>1.0353016192684059E-2</v>
      </c>
      <c r="G33" s="42">
        <v>5.8315193611562833E-4</v>
      </c>
      <c r="H33" s="42">
        <v>7.42205691571353E-3</v>
      </c>
      <c r="I33" s="43">
        <v>55.625</v>
      </c>
      <c r="J33" s="44">
        <v>88.293650793650784</v>
      </c>
      <c r="K33" s="45">
        <v>0.48972112073197938</v>
      </c>
      <c r="L33" s="46">
        <v>3.6347380308997682E-3</v>
      </c>
      <c r="M33" s="42">
        <v>2.7413313037755497E-4</v>
      </c>
      <c r="N33" s="43">
        <v>27.7</v>
      </c>
      <c r="O33" s="44">
        <v>43.968253968253968</v>
      </c>
      <c r="P33" s="45">
        <v>3.2493783188004728</v>
      </c>
      <c r="Q33" s="46">
        <v>2.4117070822822651E-2</v>
      </c>
      <c r="R33" s="42">
        <v>2.910615392682025E-3</v>
      </c>
      <c r="S33" s="47">
        <v>322</v>
      </c>
      <c r="T33" s="42">
        <v>5.3802518024678985E-3</v>
      </c>
      <c r="U33" s="42">
        <v>2.7413313037755497E-4</v>
      </c>
      <c r="V33" s="42">
        <v>2.910615392682025E-3</v>
      </c>
      <c r="W33" s="42">
        <v>5.3802518024678985E-3</v>
      </c>
      <c r="X33" s="48">
        <v>2.3499497697174118E-3</v>
      </c>
      <c r="Y33" s="49">
        <v>30698.82964220105</v>
      </c>
      <c r="Z33" s="42">
        <v>1.0973695457475075E-3</v>
      </c>
      <c r="AA33" s="42">
        <v>9.876325911727568E-4</v>
      </c>
      <c r="AB33" s="42">
        <v>1.316843454897009E-3</v>
      </c>
      <c r="AC33" s="42">
        <v>1.316843454897009E-3</v>
      </c>
      <c r="AD33" s="42">
        <v>0</v>
      </c>
      <c r="AE33" s="42" t="s">
        <v>36</v>
      </c>
      <c r="AF33" s="42">
        <v>1.316843454897009E-3</v>
      </c>
      <c r="AG33" s="50">
        <v>1.3166962591075946E-3</v>
      </c>
      <c r="AH33" s="51">
        <v>43286</v>
      </c>
      <c r="AI33" s="52">
        <v>12587.17035779895</v>
      </c>
      <c r="AJ33" s="42">
        <v>1.4100211801069975</v>
      </c>
      <c r="AK33" s="6"/>
    </row>
    <row r="34" spans="1:37" x14ac:dyDescent="0.2">
      <c r="A34" s="55" t="s">
        <v>67</v>
      </c>
      <c r="B34" s="41">
        <v>1</v>
      </c>
      <c r="C34" s="41">
        <v>145</v>
      </c>
      <c r="D34" s="42">
        <v>3.4226054175126291E-3</v>
      </c>
      <c r="E34" s="42">
        <v>7.4305998929480722E-4</v>
      </c>
      <c r="F34" s="42">
        <v>4.1374291795887785E-3</v>
      </c>
      <c r="G34" s="42">
        <v>9.1664700598396195E-4</v>
      </c>
      <c r="H34" s="42">
        <v>3.1711945275073334E-3</v>
      </c>
      <c r="I34" s="43">
        <v>82.375750000000011</v>
      </c>
      <c r="J34" s="44">
        <v>56.810862068965527</v>
      </c>
      <c r="K34" s="45">
        <v>1.966931230024231</v>
      </c>
      <c r="L34" s="46">
        <v>6.237521552636109E-3</v>
      </c>
      <c r="M34" s="42">
        <v>4.7043591435895591E-4</v>
      </c>
      <c r="N34" s="43">
        <v>102.693</v>
      </c>
      <c r="O34" s="44">
        <v>70.822758620689655</v>
      </c>
      <c r="P34" s="45">
        <v>1.1324336443127909</v>
      </c>
      <c r="Q34" s="46">
        <v>3.5911673756099088E-3</v>
      </c>
      <c r="R34" s="42">
        <v>4.3340698868190143E-4</v>
      </c>
      <c r="S34" s="47">
        <v>75.5</v>
      </c>
      <c r="T34" s="42">
        <v>1.2615186679699574E-3</v>
      </c>
      <c r="U34" s="42">
        <v>4.7043591435895591E-4</v>
      </c>
      <c r="V34" s="42">
        <v>4.3340698868190143E-4</v>
      </c>
      <c r="W34" s="42">
        <v>1.2615186679699574E-3</v>
      </c>
      <c r="X34" s="48">
        <v>6.1384089481033438E-4</v>
      </c>
      <c r="Y34" s="49">
        <v>110515.78671192378</v>
      </c>
      <c r="Z34" s="42">
        <v>3.9505303646910272E-3</v>
      </c>
      <c r="AA34" s="42">
        <v>3.5554773282219245E-3</v>
      </c>
      <c r="AB34" s="42">
        <v>4.7406364376292327E-3</v>
      </c>
      <c r="AC34" s="42">
        <v>3.5554773282219245E-3</v>
      </c>
      <c r="AD34" s="42">
        <v>0</v>
      </c>
      <c r="AE34" s="42" t="s">
        <v>36</v>
      </c>
      <c r="AF34" s="42">
        <v>3.5554773282219245E-3</v>
      </c>
      <c r="AG34" s="50">
        <v>3.5550798995905054E-3</v>
      </c>
      <c r="AH34" s="51">
        <v>116873</v>
      </c>
      <c r="AI34" s="52">
        <v>6357.2132880762219</v>
      </c>
      <c r="AJ34" s="42">
        <v>1.0575231238650751</v>
      </c>
      <c r="AK34" s="6"/>
    </row>
    <row r="35" spans="1:37" x14ac:dyDescent="0.2">
      <c r="A35" s="55" t="s">
        <v>68</v>
      </c>
      <c r="B35" s="41">
        <v>1</v>
      </c>
      <c r="C35" s="41">
        <v>133</v>
      </c>
      <c r="D35" s="42">
        <v>1.5365266561188057E-2</v>
      </c>
      <c r="E35" s="42">
        <v>1.1980705481111201E-2</v>
      </c>
      <c r="F35" s="42">
        <v>1.8574359140885281E-2</v>
      </c>
      <c r="G35" s="42">
        <v>1.4779530545385227E-2</v>
      </c>
      <c r="H35" s="42">
        <v>1.7435910562235264E-2</v>
      </c>
      <c r="I35" s="43">
        <v>81.67</v>
      </c>
      <c r="J35" s="44">
        <v>61.406015037593988</v>
      </c>
      <c r="K35" s="45">
        <v>1.6474990543036623</v>
      </c>
      <c r="L35" s="46">
        <v>2.8725646162205833E-2</v>
      </c>
      <c r="M35" s="42">
        <v>2.1664976231076925E-3</v>
      </c>
      <c r="N35" s="43">
        <v>86.95</v>
      </c>
      <c r="O35" s="44">
        <v>65.375939849624061</v>
      </c>
      <c r="P35" s="45">
        <v>1.4106234224564291</v>
      </c>
      <c r="Q35" s="46">
        <v>2.4595503830944509E-2</v>
      </c>
      <c r="R35" s="42">
        <v>2.9683560067075413E-3</v>
      </c>
      <c r="S35" s="47">
        <v>405</v>
      </c>
      <c r="T35" s="42">
        <v>6.767086894408381E-3</v>
      </c>
      <c r="U35" s="42">
        <v>2.1664976231076925E-3</v>
      </c>
      <c r="V35" s="42">
        <v>2.9683560067075413E-3</v>
      </c>
      <c r="W35" s="42">
        <v>6.767086894408381E-3</v>
      </c>
      <c r="X35" s="48">
        <v>3.4073588308077699E-3</v>
      </c>
      <c r="Y35" s="49">
        <v>131237.49672040946</v>
      </c>
      <c r="Z35" s="42">
        <v>4.6912548080705937E-3</v>
      </c>
      <c r="AA35" s="42">
        <v>4.2221293272635347E-3</v>
      </c>
      <c r="AB35" s="42">
        <v>5.6295057696847126E-3</v>
      </c>
      <c r="AC35" s="42">
        <v>4.2221293272635347E-3</v>
      </c>
      <c r="AD35" s="42">
        <v>0</v>
      </c>
      <c r="AE35" s="42" t="s">
        <v>36</v>
      </c>
      <c r="AF35" s="42">
        <v>4.2221293272635347E-3</v>
      </c>
      <c r="AG35" s="50">
        <v>4.2216573807637246E-3</v>
      </c>
      <c r="AH35" s="51">
        <v>138787</v>
      </c>
      <c r="AI35" s="52">
        <v>7549.5032795905427</v>
      </c>
      <c r="AJ35" s="42">
        <v>1.0575255050442949</v>
      </c>
      <c r="AK35" s="6"/>
    </row>
    <row r="36" spans="1:37" x14ac:dyDescent="0.2">
      <c r="A36" s="55" t="s">
        <v>69</v>
      </c>
      <c r="B36" s="41">
        <v>1</v>
      </c>
      <c r="C36" s="41">
        <v>221</v>
      </c>
      <c r="D36" s="42">
        <v>8.3662089786596446E-3</v>
      </c>
      <c r="E36" s="42">
        <v>3.4131033166085482E-3</v>
      </c>
      <c r="F36" s="42">
        <v>1.0113522573688943E-2</v>
      </c>
      <c r="G36" s="42">
        <v>4.2104419311451953E-3</v>
      </c>
      <c r="H36" s="42">
        <v>8.3425983809258183E-3</v>
      </c>
      <c r="I36" s="43">
        <v>156.76573426573427</v>
      </c>
      <c r="J36" s="44">
        <v>70.934721387210075</v>
      </c>
      <c r="K36" s="45">
        <v>1.1272033804840351</v>
      </c>
      <c r="L36" s="46">
        <v>9.4038050970002198E-3</v>
      </c>
      <c r="M36" s="42">
        <v>7.092380542382382E-4</v>
      </c>
      <c r="N36" s="43">
        <v>158.19999999999999</v>
      </c>
      <c r="O36" s="44">
        <v>71.583710407239806</v>
      </c>
      <c r="P36" s="45">
        <v>1.0972383466433744</v>
      </c>
      <c r="Q36" s="46">
        <v>9.153818854196737E-3</v>
      </c>
      <c r="R36" s="42">
        <v>1.1047463539243215E-3</v>
      </c>
      <c r="S36" s="47">
        <v>1306.5</v>
      </c>
      <c r="T36" s="42">
        <v>2.1830121055665556E-2</v>
      </c>
      <c r="U36" s="42">
        <v>7.092380542382382E-4</v>
      </c>
      <c r="V36" s="42">
        <v>1.1047463539243215E-3</v>
      </c>
      <c r="W36" s="42">
        <v>2.1830121055665556E-2</v>
      </c>
      <c r="X36" s="48">
        <v>5.0916179743981348E-3</v>
      </c>
      <c r="Y36" s="49">
        <v>280382.64406543627</v>
      </c>
      <c r="Z36" s="42">
        <v>1.002264185116057E-2</v>
      </c>
      <c r="AA36" s="42">
        <v>9.0203776660445125E-3</v>
      </c>
      <c r="AB36" s="42">
        <v>1.2027170221392684E-2</v>
      </c>
      <c r="AC36" s="42">
        <v>9.0203776660445125E-3</v>
      </c>
      <c r="AD36" s="42">
        <v>0</v>
      </c>
      <c r="AE36" s="42" t="s">
        <v>36</v>
      </c>
      <c r="AF36" s="42">
        <v>9.0203776660445125E-3</v>
      </c>
      <c r="AG36" s="50">
        <v>9.0193693748870235E-3</v>
      </c>
      <c r="AH36" s="51">
        <v>296511</v>
      </c>
      <c r="AI36" s="52">
        <v>16128.355934563733</v>
      </c>
      <c r="AJ36" s="42">
        <v>1.0575226615339275</v>
      </c>
      <c r="AK36" s="6"/>
    </row>
    <row r="37" spans="1:37" x14ac:dyDescent="0.2">
      <c r="A37" s="55" t="s">
        <v>70</v>
      </c>
      <c r="B37" s="41">
        <v>0</v>
      </c>
      <c r="C37" s="41" t="s">
        <v>36</v>
      </c>
      <c r="D37" s="42" t="s">
        <v>36</v>
      </c>
      <c r="E37" s="42" t="s">
        <v>36</v>
      </c>
      <c r="F37" s="42" t="s">
        <v>36</v>
      </c>
      <c r="G37" s="42" t="s">
        <v>36</v>
      </c>
      <c r="H37" s="42" t="s">
        <v>36</v>
      </c>
      <c r="I37" s="43" t="s">
        <v>36</v>
      </c>
      <c r="J37" s="44" t="s">
        <v>36</v>
      </c>
      <c r="K37" s="45" t="s">
        <v>36</v>
      </c>
      <c r="L37" s="46" t="s">
        <v>36</v>
      </c>
      <c r="M37" s="42" t="s">
        <v>36</v>
      </c>
      <c r="N37" s="43" t="s">
        <v>36</v>
      </c>
      <c r="O37" s="44" t="s">
        <v>36</v>
      </c>
      <c r="P37" s="45" t="s">
        <v>36</v>
      </c>
      <c r="Q37" s="46" t="s">
        <v>36</v>
      </c>
      <c r="R37" s="42" t="s">
        <v>36</v>
      </c>
      <c r="S37" s="47" t="s">
        <v>36</v>
      </c>
      <c r="T37" s="42" t="s">
        <v>36</v>
      </c>
      <c r="U37" s="42" t="s">
        <v>36</v>
      </c>
      <c r="V37" s="42" t="s">
        <v>36</v>
      </c>
      <c r="W37" s="42" t="s">
        <v>36</v>
      </c>
      <c r="X37" s="48" t="s">
        <v>36</v>
      </c>
      <c r="Y37" s="49" t="s">
        <v>36</v>
      </c>
      <c r="Z37" s="42" t="s">
        <v>36</v>
      </c>
      <c r="AA37" s="42" t="s">
        <v>36</v>
      </c>
      <c r="AB37" s="42" t="s">
        <v>36</v>
      </c>
      <c r="AC37" s="42" t="s">
        <v>36</v>
      </c>
      <c r="AD37" s="42" t="s">
        <v>36</v>
      </c>
      <c r="AE37" s="42" t="s">
        <v>36</v>
      </c>
      <c r="AF37" s="42" t="s">
        <v>36</v>
      </c>
      <c r="AG37" s="50" t="s">
        <v>36</v>
      </c>
      <c r="AH37" s="51" t="s">
        <v>36</v>
      </c>
      <c r="AI37" s="52" t="s">
        <v>36</v>
      </c>
      <c r="AJ37" s="42" t="s">
        <v>36</v>
      </c>
      <c r="AK37" s="6"/>
    </row>
    <row r="38" spans="1:37" x14ac:dyDescent="0.2">
      <c r="A38" s="55" t="s">
        <v>71</v>
      </c>
      <c r="B38" s="41">
        <v>1</v>
      </c>
      <c r="C38" s="41">
        <v>167</v>
      </c>
      <c r="D38" s="42">
        <v>1.4166549933285442E-2</v>
      </c>
      <c r="E38" s="42">
        <v>1.7008135108338319E-3</v>
      </c>
      <c r="F38" s="42">
        <v>1.712528612505779E-2</v>
      </c>
      <c r="G38" s="42">
        <v>2.0981423235053977E-3</v>
      </c>
      <c r="H38" s="42">
        <v>1.2617142984592071E-2</v>
      </c>
      <c r="I38" s="43">
        <v>4.7138888888888886</v>
      </c>
      <c r="J38" s="44">
        <v>2.8226879574184958</v>
      </c>
      <c r="K38" s="45">
        <v>66.970471710725278</v>
      </c>
      <c r="L38" s="46">
        <v>0.84497601731979921</v>
      </c>
      <c r="M38" s="42">
        <v>6.3728367423633803E-2</v>
      </c>
      <c r="N38" s="43">
        <v>7.0374999999999996</v>
      </c>
      <c r="O38" s="44">
        <v>4.2140718562874246</v>
      </c>
      <c r="P38" s="45">
        <v>51.5321174750785</v>
      </c>
      <c r="Q38" s="46">
        <v>0.6501880944818611</v>
      </c>
      <c r="R38" s="42">
        <v>7.8469209210374924E-2</v>
      </c>
      <c r="S38" s="47">
        <v>1262.5</v>
      </c>
      <c r="T38" s="42">
        <v>2.1094931368371806E-2</v>
      </c>
      <c r="U38" s="42">
        <v>6.3728367423633803E-2</v>
      </c>
      <c r="V38" s="42">
        <v>7.8469209210374924E-2</v>
      </c>
      <c r="W38" s="42">
        <v>2.1094931368371806E-2</v>
      </c>
      <c r="X38" s="48">
        <v>6.1098016927277857E-2</v>
      </c>
      <c r="Y38" s="49">
        <v>2052781.3919590001</v>
      </c>
      <c r="Z38" s="42">
        <v>7.3379337579576626E-2</v>
      </c>
      <c r="AA38" s="42">
        <v>6.6041403821618966E-2</v>
      </c>
      <c r="AB38" s="42">
        <v>8.8055205095491945E-2</v>
      </c>
      <c r="AC38" s="42">
        <v>6.6041403821618966E-2</v>
      </c>
      <c r="AD38" s="42">
        <v>0</v>
      </c>
      <c r="AE38" s="42" t="s">
        <v>36</v>
      </c>
      <c r="AF38" s="42">
        <v>6.6041403821618966E-2</v>
      </c>
      <c r="AG38" s="50">
        <v>6.6034021762245543E-2</v>
      </c>
      <c r="AH38" s="51">
        <v>2170863</v>
      </c>
      <c r="AI38" s="52">
        <v>118081.60804099985</v>
      </c>
      <c r="AJ38" s="42">
        <v>1.0575227389061204</v>
      </c>
      <c r="AK38" s="6"/>
    </row>
    <row r="39" spans="1:37" x14ac:dyDescent="0.2">
      <c r="A39" s="55" t="s">
        <v>72</v>
      </c>
      <c r="B39" s="41">
        <v>1</v>
      </c>
      <c r="C39" s="41">
        <v>191</v>
      </c>
      <c r="D39" s="42">
        <v>1.613313821437614E-2</v>
      </c>
      <c r="E39" s="42">
        <v>2.4675782123852953E-3</v>
      </c>
      <c r="F39" s="42">
        <v>1.9502603620317076E-2</v>
      </c>
      <c r="G39" s="42">
        <v>3.0440317242230565E-3</v>
      </c>
      <c r="H39" s="42">
        <v>1.4565032051488869E-2</v>
      </c>
      <c r="I39" s="43">
        <v>27</v>
      </c>
      <c r="J39" s="44">
        <v>14.136125654450263</v>
      </c>
      <c r="K39" s="45">
        <v>16.088438595638841</v>
      </c>
      <c r="L39" s="46">
        <v>0.2343286238038903</v>
      </c>
      <c r="M39" s="42">
        <v>1.7673141402304349E-2</v>
      </c>
      <c r="N39" s="43">
        <v>27</v>
      </c>
      <c r="O39" s="44">
        <v>14.136125654450263</v>
      </c>
      <c r="P39" s="45">
        <v>16.088438595638841</v>
      </c>
      <c r="Q39" s="46">
        <v>0.2343286238038903</v>
      </c>
      <c r="R39" s="42">
        <v>2.8280403719019014E-2</v>
      </c>
      <c r="S39" s="47">
        <v>1949.5</v>
      </c>
      <c r="T39" s="42">
        <v>3.257391580407195E-2</v>
      </c>
      <c r="U39" s="42">
        <v>1.7673141402304349E-2</v>
      </c>
      <c r="V39" s="42">
        <v>2.8280403719019014E-2</v>
      </c>
      <c r="W39" s="42">
        <v>3.257391580407195E-2</v>
      </c>
      <c r="X39" s="48">
        <v>2.4896201209343737E-2</v>
      </c>
      <c r="Y39" s="49">
        <v>418417.62598105427</v>
      </c>
      <c r="Z39" s="42">
        <v>1.4956881598000203E-2</v>
      </c>
      <c r="AA39" s="42">
        <v>1.3461193438200183E-2</v>
      </c>
      <c r="AB39" s="42">
        <v>1.7948257917600244E-2</v>
      </c>
      <c r="AC39" s="42">
        <v>1.7948257917600244E-2</v>
      </c>
      <c r="AD39" s="42">
        <v>0</v>
      </c>
      <c r="AE39" s="42" t="s">
        <v>36</v>
      </c>
      <c r="AF39" s="42">
        <v>1.7948257917600244E-2</v>
      </c>
      <c r="AG39" s="50">
        <v>1.7946251674577984E-2</v>
      </c>
      <c r="AH39" s="51">
        <v>589982</v>
      </c>
      <c r="AI39" s="52">
        <v>171564.37401894573</v>
      </c>
      <c r="AJ39" s="42">
        <v>1.4100314216368937</v>
      </c>
      <c r="AK39" s="6"/>
    </row>
    <row r="40" spans="1:37" x14ac:dyDescent="0.2">
      <c r="A40" s="55" t="s">
        <v>73</v>
      </c>
      <c r="B40" s="41">
        <v>0</v>
      </c>
      <c r="C40" s="41" t="s">
        <v>36</v>
      </c>
      <c r="D40" s="42" t="s">
        <v>36</v>
      </c>
      <c r="E40" s="42" t="s">
        <v>36</v>
      </c>
      <c r="F40" s="42" t="s">
        <v>36</v>
      </c>
      <c r="G40" s="42" t="s">
        <v>36</v>
      </c>
      <c r="H40" s="42" t="s">
        <v>36</v>
      </c>
      <c r="I40" s="43" t="s">
        <v>36</v>
      </c>
      <c r="J40" s="44" t="s">
        <v>36</v>
      </c>
      <c r="K40" s="45" t="s">
        <v>36</v>
      </c>
      <c r="L40" s="46" t="s">
        <v>36</v>
      </c>
      <c r="M40" s="42" t="s">
        <v>36</v>
      </c>
      <c r="N40" s="43" t="s">
        <v>36</v>
      </c>
      <c r="O40" s="44" t="s">
        <v>36</v>
      </c>
      <c r="P40" s="45" t="s">
        <v>36</v>
      </c>
      <c r="Q40" s="46" t="s">
        <v>36</v>
      </c>
      <c r="R40" s="42" t="s">
        <v>36</v>
      </c>
      <c r="S40" s="47" t="s">
        <v>36</v>
      </c>
      <c r="T40" s="42" t="s">
        <v>36</v>
      </c>
      <c r="U40" s="42" t="s">
        <v>36</v>
      </c>
      <c r="V40" s="42" t="s">
        <v>36</v>
      </c>
      <c r="W40" s="42" t="s">
        <v>36</v>
      </c>
      <c r="X40" s="48" t="s">
        <v>36</v>
      </c>
      <c r="Y40" s="49" t="s">
        <v>36</v>
      </c>
      <c r="Z40" s="42" t="s">
        <v>36</v>
      </c>
      <c r="AA40" s="42" t="s">
        <v>36</v>
      </c>
      <c r="AB40" s="42" t="s">
        <v>36</v>
      </c>
      <c r="AC40" s="42" t="s">
        <v>36</v>
      </c>
      <c r="AD40" s="42" t="s">
        <v>36</v>
      </c>
      <c r="AE40" s="42" t="s">
        <v>36</v>
      </c>
      <c r="AF40" s="42" t="s">
        <v>36</v>
      </c>
      <c r="AG40" s="50" t="s">
        <v>36</v>
      </c>
      <c r="AH40" s="51" t="s">
        <v>36</v>
      </c>
      <c r="AI40" s="52" t="s">
        <v>36</v>
      </c>
      <c r="AJ40" s="42" t="s">
        <v>36</v>
      </c>
      <c r="AK40" s="6"/>
    </row>
    <row r="41" spans="1:37" x14ac:dyDescent="0.2">
      <c r="A41" s="55" t="s">
        <v>74</v>
      </c>
      <c r="B41" s="41">
        <v>1</v>
      </c>
      <c r="C41" s="41">
        <v>123</v>
      </c>
      <c r="D41" s="42">
        <v>5.4155175968010573E-3</v>
      </c>
      <c r="E41" s="42">
        <v>4.2896613411627085E-4</v>
      </c>
      <c r="F41" s="42">
        <v>6.5465684162520068E-3</v>
      </c>
      <c r="G41" s="42">
        <v>5.2917735872088387E-4</v>
      </c>
      <c r="H41" s="42">
        <v>4.7413510989926704E-3</v>
      </c>
      <c r="I41" s="43">
        <v>18</v>
      </c>
      <c r="J41" s="44">
        <v>14.634146341463413</v>
      </c>
      <c r="K41" s="45">
        <v>15.446452977895179</v>
      </c>
      <c r="L41" s="46">
        <v>7.3237056802281916E-2</v>
      </c>
      <c r="M41" s="42">
        <v>5.5235627630303855E-3</v>
      </c>
      <c r="N41" s="43">
        <v>18</v>
      </c>
      <c r="O41" s="44">
        <v>14.634146341463413</v>
      </c>
      <c r="P41" s="45">
        <v>15.446452977895179</v>
      </c>
      <c r="Q41" s="46">
        <v>7.3237056802281916E-2</v>
      </c>
      <c r="R41" s="42">
        <v>8.8387560168262935E-3</v>
      </c>
      <c r="S41" s="47">
        <v>363.5</v>
      </c>
      <c r="T41" s="42">
        <v>6.0736693484381397E-3</v>
      </c>
      <c r="U41" s="42">
        <v>5.5235627630303855E-3</v>
      </c>
      <c r="V41" s="42">
        <v>8.8387560168262935E-3</v>
      </c>
      <c r="W41" s="42">
        <v>6.0736693484381397E-3</v>
      </c>
      <c r="X41" s="48">
        <v>6.9596613816302992E-3</v>
      </c>
      <c r="Y41" s="49">
        <v>105058.21699775473</v>
      </c>
      <c r="Z41" s="42">
        <v>3.7554424454470268E-3</v>
      </c>
      <c r="AA41" s="42">
        <v>3.3798982009023244E-3</v>
      </c>
      <c r="AB41" s="42">
        <v>4.5065309345364317E-3</v>
      </c>
      <c r="AC41" s="42">
        <v>4.5065309345364317E-3</v>
      </c>
      <c r="AD41" s="42">
        <v>0</v>
      </c>
      <c r="AE41" s="42" t="s">
        <v>36</v>
      </c>
      <c r="AF41" s="42">
        <v>4.5065309345364317E-3</v>
      </c>
      <c r="AG41" s="50">
        <v>4.5060271978348797E-3</v>
      </c>
      <c r="AH41" s="51">
        <v>148135</v>
      </c>
      <c r="AI41" s="52">
        <v>43076.783002245269</v>
      </c>
      <c r="AJ41" s="42">
        <v>1.4100277373179282</v>
      </c>
      <c r="AK41" s="6"/>
    </row>
    <row r="42" spans="1:37" x14ac:dyDescent="0.2">
      <c r="A42" s="55" t="s">
        <v>75</v>
      </c>
      <c r="B42" s="41">
        <v>1</v>
      </c>
      <c r="C42" s="41">
        <v>125</v>
      </c>
      <c r="D42" s="42">
        <v>1.6186398956644199E-2</v>
      </c>
      <c r="E42" s="42">
        <v>6.3536863500287795E-4</v>
      </c>
      <c r="F42" s="42">
        <v>1.9566988065003246E-2</v>
      </c>
      <c r="G42" s="42">
        <v>7.8379776244477011E-4</v>
      </c>
      <c r="H42" s="42">
        <v>1.3932030974235702E-2</v>
      </c>
      <c r="I42" s="43">
        <v>79.46688811188811</v>
      </c>
      <c r="J42" s="44">
        <v>63.57351048951049</v>
      </c>
      <c r="K42" s="45">
        <v>1.5141776833457556</v>
      </c>
      <c r="L42" s="46">
        <v>2.1095570384869526E-2</v>
      </c>
      <c r="M42" s="42">
        <v>1.5910348139375431E-3</v>
      </c>
      <c r="N42" s="43">
        <v>85.748681818181808</v>
      </c>
      <c r="O42" s="44">
        <v>68.598945454545444</v>
      </c>
      <c r="P42" s="45">
        <v>1.2401900388202187</v>
      </c>
      <c r="Q42" s="46">
        <v>1.7278366034781865E-2</v>
      </c>
      <c r="R42" s="42">
        <v>2.0852730628314496E-3</v>
      </c>
      <c r="S42" s="47">
        <v>109</v>
      </c>
      <c r="T42" s="42">
        <v>1.8212653617049718E-3</v>
      </c>
      <c r="U42" s="42">
        <v>1.5910348139375431E-3</v>
      </c>
      <c r="V42" s="42">
        <v>2.0852730628314496E-3</v>
      </c>
      <c r="W42" s="42">
        <v>1.8212653617049718E-3</v>
      </c>
      <c r="X42" s="48">
        <v>1.8347762230485913E-3</v>
      </c>
      <c r="Y42" s="49">
        <v>32607.812184186649</v>
      </c>
      <c r="Z42" s="42">
        <v>1.1656086066288024E-3</v>
      </c>
      <c r="AA42" s="42">
        <v>1.0490477459659221E-3</v>
      </c>
      <c r="AB42" s="42">
        <v>1.3987303279545628E-3</v>
      </c>
      <c r="AC42" s="42">
        <v>1.3987303279545628E-3</v>
      </c>
      <c r="AD42" s="42">
        <v>0</v>
      </c>
      <c r="AE42" s="42" t="s">
        <v>36</v>
      </c>
      <c r="AF42" s="42">
        <v>1.3987303279545628E-3</v>
      </c>
      <c r="AG42" s="50">
        <v>1.3985739789109193E-3</v>
      </c>
      <c r="AH42" s="51">
        <v>45978</v>
      </c>
      <c r="AI42" s="52">
        <v>13370.187815813351</v>
      </c>
      <c r="AJ42" s="42">
        <v>1.4100302019740318</v>
      </c>
      <c r="AK42" s="6"/>
    </row>
    <row r="43" spans="1:37" x14ac:dyDescent="0.2">
      <c r="A43" s="55" t="s">
        <v>76</v>
      </c>
      <c r="B43" s="41">
        <v>1</v>
      </c>
      <c r="C43" s="41">
        <v>70</v>
      </c>
      <c r="D43" s="42">
        <v>5.9850682616546271E-4</v>
      </c>
      <c r="E43" s="42">
        <v>1.5433786635235547E-4</v>
      </c>
      <c r="F43" s="42">
        <v>7.2350718376402404E-4</v>
      </c>
      <c r="G43" s="42">
        <v>1.9039289578234885E-4</v>
      </c>
      <c r="H43" s="42">
        <v>5.635728973695215E-4</v>
      </c>
      <c r="I43" s="43">
        <v>18</v>
      </c>
      <c r="J43" s="44">
        <v>25.714285714285712</v>
      </c>
      <c r="K43" s="45">
        <v>7.4976375025838031</v>
      </c>
      <c r="L43" s="46">
        <v>4.2254652907575373E-3</v>
      </c>
      <c r="M43" s="42">
        <v>3.1868597340709189E-4</v>
      </c>
      <c r="N43" s="43">
        <v>18</v>
      </c>
      <c r="O43" s="44">
        <v>25.714285714285712</v>
      </c>
      <c r="P43" s="45">
        <v>7.4976375025838031</v>
      </c>
      <c r="Q43" s="46">
        <v>4.2254652907575373E-3</v>
      </c>
      <c r="R43" s="42">
        <v>5.0995846082949308E-4</v>
      </c>
      <c r="S43" s="47">
        <v>48</v>
      </c>
      <c r="T43" s="42">
        <v>8.0202511341136368E-4</v>
      </c>
      <c r="U43" s="42">
        <v>3.1868597340709189E-4</v>
      </c>
      <c r="V43" s="42">
        <v>5.0995846082949308E-4</v>
      </c>
      <c r="W43" s="42">
        <v>8.0202511341136368E-4</v>
      </c>
      <c r="X43" s="48">
        <v>4.9186279637690672E-4</v>
      </c>
      <c r="Y43" s="49">
        <v>14454.032289869663</v>
      </c>
      <c r="Z43" s="42">
        <v>5.1667816112278483E-4</v>
      </c>
      <c r="AA43" s="42">
        <v>4.6501034501050635E-4</v>
      </c>
      <c r="AB43" s="42">
        <v>1.1999999999999999E-3</v>
      </c>
      <c r="AC43" s="42">
        <v>0</v>
      </c>
      <c r="AD43" s="42">
        <v>4.9186279637690672E-4</v>
      </c>
      <c r="AE43" s="42">
        <v>4.7375143444990049E-4</v>
      </c>
      <c r="AF43" s="42">
        <v>4.7375143444990049E-4</v>
      </c>
      <c r="AG43" s="50">
        <v>4.7369847886423786E-4</v>
      </c>
      <c r="AH43" s="51">
        <v>15573</v>
      </c>
      <c r="AI43" s="52">
        <v>1118.9677101303369</v>
      </c>
      <c r="AJ43" s="42">
        <v>1.0774156088550171</v>
      </c>
      <c r="AK43" s="6"/>
    </row>
    <row r="44" spans="1:37" x14ac:dyDescent="0.2">
      <c r="A44" s="55" t="s">
        <v>77</v>
      </c>
      <c r="B44" s="41">
        <v>1</v>
      </c>
      <c r="C44" s="41">
        <v>63</v>
      </c>
      <c r="D44" s="42">
        <v>3.1409940422405178E-2</v>
      </c>
      <c r="E44" s="42">
        <v>1.8403102877774004E-2</v>
      </c>
      <c r="F44" s="42">
        <v>3.7970022301679687E-2</v>
      </c>
      <c r="G44" s="42">
        <v>2.2702270875512826E-2</v>
      </c>
      <c r="H44" s="42">
        <v>3.338969687382963E-2</v>
      </c>
      <c r="I44" s="43">
        <v>40.597348484848482</v>
      </c>
      <c r="J44" s="44">
        <v>64.440235690235681</v>
      </c>
      <c r="K44" s="45">
        <v>1.463594189095577</v>
      </c>
      <c r="L44" s="46">
        <v>4.8868966320199804E-2</v>
      </c>
      <c r="M44" s="42">
        <v>3.6857134136721779E-3</v>
      </c>
      <c r="N44" s="43">
        <v>58.102272727272727</v>
      </c>
      <c r="O44" s="44">
        <v>92.225829725829726</v>
      </c>
      <c r="P44" s="45">
        <v>0.38155316012798624</v>
      </c>
      <c r="Q44" s="46">
        <v>1.2739944357925238E-2</v>
      </c>
      <c r="R44" s="42">
        <v>1.5375448545351064E-3</v>
      </c>
      <c r="S44" s="47">
        <v>477</v>
      </c>
      <c r="T44" s="42">
        <v>7.9701245645254267E-3</v>
      </c>
      <c r="U44" s="42">
        <v>3.6857134136721779E-3</v>
      </c>
      <c r="V44" s="42">
        <v>1.5375448545351064E-3</v>
      </c>
      <c r="W44" s="42">
        <v>7.9701245645254267E-3</v>
      </c>
      <c r="X44" s="48">
        <v>3.6833282201879985E-3</v>
      </c>
      <c r="Y44" s="49">
        <v>254579.99350274363</v>
      </c>
      <c r="Z44" s="42">
        <v>9.1002925871306595E-3</v>
      </c>
      <c r="AA44" s="42">
        <v>8.1902633284175932E-3</v>
      </c>
      <c r="AB44" s="42">
        <v>1.092035110455679E-2</v>
      </c>
      <c r="AC44" s="42">
        <v>8.1902633284175932E-3</v>
      </c>
      <c r="AD44" s="42">
        <v>0</v>
      </c>
      <c r="AE44" s="42" t="s">
        <v>36</v>
      </c>
      <c r="AF44" s="42">
        <v>8.1902633284175932E-3</v>
      </c>
      <c r="AG44" s="50">
        <v>8.1893478268280501E-3</v>
      </c>
      <c r="AH44" s="51">
        <v>269224</v>
      </c>
      <c r="AI44" s="52">
        <v>14644.00649725637</v>
      </c>
      <c r="AJ44" s="42">
        <v>1.0575222204061316</v>
      </c>
      <c r="AK44" s="6"/>
    </row>
    <row r="45" spans="1:37" x14ac:dyDescent="0.2">
      <c r="A45" s="55" t="s">
        <v>78</v>
      </c>
      <c r="B45" s="41">
        <v>0</v>
      </c>
      <c r="C45" s="41" t="s">
        <v>36</v>
      </c>
      <c r="D45" s="42" t="s">
        <v>36</v>
      </c>
      <c r="E45" s="42" t="s">
        <v>36</v>
      </c>
      <c r="F45" s="42" t="s">
        <v>36</v>
      </c>
      <c r="G45" s="42" t="s">
        <v>36</v>
      </c>
      <c r="H45" s="42" t="s">
        <v>36</v>
      </c>
      <c r="I45" s="43" t="s">
        <v>36</v>
      </c>
      <c r="J45" s="44" t="s">
        <v>36</v>
      </c>
      <c r="K45" s="45" t="s">
        <v>36</v>
      </c>
      <c r="L45" s="46" t="s">
        <v>36</v>
      </c>
      <c r="M45" s="42" t="s">
        <v>36</v>
      </c>
      <c r="N45" s="43" t="s">
        <v>36</v>
      </c>
      <c r="O45" s="44" t="s">
        <v>36</v>
      </c>
      <c r="P45" s="45" t="s">
        <v>36</v>
      </c>
      <c r="Q45" s="46" t="s">
        <v>36</v>
      </c>
      <c r="R45" s="42" t="s">
        <v>36</v>
      </c>
      <c r="S45" s="47" t="s">
        <v>36</v>
      </c>
      <c r="T45" s="42" t="s">
        <v>36</v>
      </c>
      <c r="U45" s="42" t="s">
        <v>36</v>
      </c>
      <c r="V45" s="42" t="s">
        <v>36</v>
      </c>
      <c r="W45" s="42" t="s">
        <v>36</v>
      </c>
      <c r="X45" s="48" t="s">
        <v>36</v>
      </c>
      <c r="Y45" s="49" t="s">
        <v>36</v>
      </c>
      <c r="Z45" s="42" t="s">
        <v>36</v>
      </c>
      <c r="AA45" s="42" t="s">
        <v>36</v>
      </c>
      <c r="AB45" s="42" t="s">
        <v>36</v>
      </c>
      <c r="AC45" s="42" t="s">
        <v>36</v>
      </c>
      <c r="AD45" s="42" t="s">
        <v>36</v>
      </c>
      <c r="AE45" s="42" t="s">
        <v>36</v>
      </c>
      <c r="AF45" s="42" t="s">
        <v>36</v>
      </c>
      <c r="AG45" s="50" t="s">
        <v>36</v>
      </c>
      <c r="AH45" s="51" t="s">
        <v>36</v>
      </c>
      <c r="AI45" s="52" t="s">
        <v>36</v>
      </c>
      <c r="AJ45" s="42" t="s">
        <v>36</v>
      </c>
      <c r="AK45" s="6"/>
    </row>
    <row r="46" spans="1:37" x14ac:dyDescent="0.2">
      <c r="A46" s="55" t="s">
        <v>79</v>
      </c>
      <c r="B46" s="41">
        <v>1</v>
      </c>
      <c r="C46" s="41">
        <v>182</v>
      </c>
      <c r="D46" s="42">
        <v>1.1504468991049756E-2</v>
      </c>
      <c r="E46" s="42">
        <v>2.0276378795185579E-3</v>
      </c>
      <c r="F46" s="42">
        <v>1.3907219761790697E-2</v>
      </c>
      <c r="G46" s="42">
        <v>2.5013164727712843E-3</v>
      </c>
      <c r="H46" s="42">
        <v>1.0485448775084873E-2</v>
      </c>
      <c r="I46" s="43">
        <v>21.490000000000002</v>
      </c>
      <c r="J46" s="44">
        <v>11.80769230769231</v>
      </c>
      <c r="K46" s="45">
        <v>19.755685882135712</v>
      </c>
      <c r="L46" s="46">
        <v>0.20714723233380142</v>
      </c>
      <c r="M46" s="42">
        <v>1.5623111972846767E-2</v>
      </c>
      <c r="N46" s="43">
        <v>29.212499999999999</v>
      </c>
      <c r="O46" s="44">
        <v>16.050824175824175</v>
      </c>
      <c r="P46" s="45">
        <v>13.828807680895119</v>
      </c>
      <c r="Q46" s="46">
        <v>0.145001254558526</v>
      </c>
      <c r="R46" s="42">
        <v>1.7499757187629087E-2</v>
      </c>
      <c r="S46" s="47">
        <v>226</v>
      </c>
      <c r="T46" s="42">
        <v>3.7762015756451707E-3</v>
      </c>
      <c r="U46" s="42">
        <v>1.5623111972846767E-2</v>
      </c>
      <c r="V46" s="42">
        <v>1.7499757187629087E-2</v>
      </c>
      <c r="W46" s="42">
        <v>3.7762015756451707E-3</v>
      </c>
      <c r="X46" s="48">
        <v>1.4004387979319376E-2</v>
      </c>
      <c r="Y46" s="49">
        <v>463264.93239615846</v>
      </c>
      <c r="Z46" s="42">
        <v>1.6560006825975949E-2</v>
      </c>
      <c r="AA46" s="42">
        <v>1.4904006143378355E-2</v>
      </c>
      <c r="AB46" s="42">
        <v>1.9872008191171138E-2</v>
      </c>
      <c r="AC46" s="42">
        <v>1.4904006143378355E-2</v>
      </c>
      <c r="AD46" s="42">
        <v>0</v>
      </c>
      <c r="AE46" s="42" t="s">
        <v>36</v>
      </c>
      <c r="AF46" s="42">
        <v>1.4904006143378355E-2</v>
      </c>
      <c r="AG46" s="50">
        <v>1.4902340184572429E-2</v>
      </c>
      <c r="AH46" s="51">
        <v>489913</v>
      </c>
      <c r="AI46" s="52">
        <v>26648.06760384154</v>
      </c>
      <c r="AJ46" s="42">
        <v>1.0575223068709496</v>
      </c>
      <c r="AK46" s="6"/>
    </row>
    <row r="47" spans="1:37" ht="12" thickBot="1" x14ac:dyDescent="0.25">
      <c r="A47" s="55" t="s">
        <v>80</v>
      </c>
      <c r="B47" s="41">
        <v>0</v>
      </c>
      <c r="C47" s="41" t="s">
        <v>36</v>
      </c>
      <c r="D47" s="42" t="s">
        <v>36</v>
      </c>
      <c r="E47" s="42" t="s">
        <v>36</v>
      </c>
      <c r="F47" s="42" t="s">
        <v>36</v>
      </c>
      <c r="G47" s="42" t="s">
        <v>36</v>
      </c>
      <c r="H47" s="42" t="s">
        <v>36</v>
      </c>
      <c r="I47" s="43" t="s">
        <v>36</v>
      </c>
      <c r="J47" s="44" t="s">
        <v>36</v>
      </c>
      <c r="K47" s="45" t="s">
        <v>36</v>
      </c>
      <c r="L47" s="46" t="s">
        <v>36</v>
      </c>
      <c r="M47" s="42" t="s">
        <v>36</v>
      </c>
      <c r="N47" s="43" t="s">
        <v>36</v>
      </c>
      <c r="O47" s="44" t="s">
        <v>36</v>
      </c>
      <c r="P47" s="45" t="s">
        <v>36</v>
      </c>
      <c r="Q47" s="46" t="s">
        <v>36</v>
      </c>
      <c r="R47" s="42" t="s">
        <v>36</v>
      </c>
      <c r="S47" s="47" t="s">
        <v>36</v>
      </c>
      <c r="T47" s="42" t="s">
        <v>36</v>
      </c>
      <c r="U47" s="42" t="s">
        <v>36</v>
      </c>
      <c r="V47" s="42" t="s">
        <v>36</v>
      </c>
      <c r="W47" s="42" t="s">
        <v>36</v>
      </c>
      <c r="X47" s="48" t="s">
        <v>36</v>
      </c>
      <c r="Y47" s="58" t="s">
        <v>36</v>
      </c>
      <c r="Z47" s="42" t="s">
        <v>36</v>
      </c>
      <c r="AA47" s="42" t="s">
        <v>36</v>
      </c>
      <c r="AB47" s="42" t="s">
        <v>36</v>
      </c>
      <c r="AC47" s="42" t="s">
        <v>36</v>
      </c>
      <c r="AD47" s="42" t="s">
        <v>36</v>
      </c>
      <c r="AE47" s="42" t="s">
        <v>36</v>
      </c>
      <c r="AF47" s="42" t="s">
        <v>36</v>
      </c>
      <c r="AG47" s="50" t="s">
        <v>36</v>
      </c>
      <c r="AH47" s="59" t="s">
        <v>36</v>
      </c>
      <c r="AI47" s="52" t="s">
        <v>36</v>
      </c>
      <c r="AJ47" s="42" t="s">
        <v>36</v>
      </c>
      <c r="AK47" s="6"/>
    </row>
    <row r="48" spans="1:37" ht="12" thickBot="1" x14ac:dyDescent="0.25">
      <c r="A48" s="54" t="s">
        <v>81</v>
      </c>
      <c r="B48" s="41">
        <v>0</v>
      </c>
      <c r="C48" s="41" t="s">
        <v>36</v>
      </c>
      <c r="D48" s="42" t="s">
        <v>36</v>
      </c>
      <c r="E48" s="42" t="s">
        <v>36</v>
      </c>
      <c r="F48" s="42" t="s">
        <v>36</v>
      </c>
      <c r="G48" s="42" t="s">
        <v>36</v>
      </c>
      <c r="H48" s="42" t="s">
        <v>36</v>
      </c>
      <c r="I48" s="43" t="s">
        <v>36</v>
      </c>
      <c r="J48" s="44" t="s">
        <v>36</v>
      </c>
      <c r="K48" s="45" t="s">
        <v>36</v>
      </c>
      <c r="L48" s="46" t="s">
        <v>36</v>
      </c>
      <c r="M48" s="42" t="s">
        <v>36</v>
      </c>
      <c r="N48" s="43" t="s">
        <v>36</v>
      </c>
      <c r="O48" s="44" t="s">
        <v>36</v>
      </c>
      <c r="P48" s="45" t="s">
        <v>36</v>
      </c>
      <c r="Q48" s="46" t="s">
        <v>36</v>
      </c>
      <c r="R48" s="42" t="s">
        <v>36</v>
      </c>
      <c r="S48" s="47" t="s">
        <v>36</v>
      </c>
      <c r="T48" s="42" t="s">
        <v>36</v>
      </c>
      <c r="U48" s="42" t="s">
        <v>36</v>
      </c>
      <c r="V48" s="42" t="s">
        <v>36</v>
      </c>
      <c r="W48" s="42" t="s">
        <v>36</v>
      </c>
      <c r="X48" s="48" t="s">
        <v>36</v>
      </c>
      <c r="Y48" s="60" t="s">
        <v>82</v>
      </c>
      <c r="Z48" s="42" t="s">
        <v>36</v>
      </c>
      <c r="AA48" s="42" t="s">
        <v>36</v>
      </c>
      <c r="AB48" s="42" t="s">
        <v>36</v>
      </c>
      <c r="AC48" s="42" t="s">
        <v>36</v>
      </c>
      <c r="AD48" s="42" t="s">
        <v>36</v>
      </c>
      <c r="AE48" s="42" t="s">
        <v>36</v>
      </c>
      <c r="AF48" s="42" t="s">
        <v>36</v>
      </c>
      <c r="AG48" s="61" t="s">
        <v>36</v>
      </c>
      <c r="AH48" s="62">
        <v>8547480.2400000002</v>
      </c>
      <c r="AI48" s="63">
        <v>1274000.2400000002</v>
      </c>
      <c r="AJ48" s="64">
        <v>1.1751569042604091</v>
      </c>
      <c r="AK48" s="65">
        <v>7273480</v>
      </c>
    </row>
    <row r="49" spans="1:37" x14ac:dyDescent="0.2">
      <c r="A49" s="55" t="s">
        <v>83</v>
      </c>
      <c r="B49" s="41">
        <v>0</v>
      </c>
      <c r="C49" s="41" t="s">
        <v>36</v>
      </c>
      <c r="D49" s="42" t="s">
        <v>36</v>
      </c>
      <c r="E49" s="42" t="s">
        <v>36</v>
      </c>
      <c r="F49" s="42" t="s">
        <v>36</v>
      </c>
      <c r="G49" s="42" t="s">
        <v>36</v>
      </c>
      <c r="H49" s="42" t="s">
        <v>36</v>
      </c>
      <c r="I49" s="43" t="s">
        <v>36</v>
      </c>
      <c r="J49" s="44" t="s">
        <v>36</v>
      </c>
      <c r="K49" s="45" t="s">
        <v>36</v>
      </c>
      <c r="L49" s="46" t="s">
        <v>36</v>
      </c>
      <c r="M49" s="42" t="s">
        <v>36</v>
      </c>
      <c r="N49" s="43" t="s">
        <v>36</v>
      </c>
      <c r="O49" s="44" t="s">
        <v>36</v>
      </c>
      <c r="P49" s="45" t="s">
        <v>36</v>
      </c>
      <c r="Q49" s="46" t="s">
        <v>36</v>
      </c>
      <c r="R49" s="42" t="s">
        <v>36</v>
      </c>
      <c r="S49" s="47" t="s">
        <v>36</v>
      </c>
      <c r="T49" s="42" t="s">
        <v>36</v>
      </c>
      <c r="U49" s="42" t="s">
        <v>36</v>
      </c>
      <c r="V49" s="42" t="s">
        <v>36</v>
      </c>
      <c r="W49" s="42" t="s">
        <v>36</v>
      </c>
      <c r="X49" s="48" t="s">
        <v>36</v>
      </c>
      <c r="Y49" s="66" t="s">
        <v>36</v>
      </c>
      <c r="Z49" s="42" t="s">
        <v>36</v>
      </c>
      <c r="AA49" s="42" t="s">
        <v>36</v>
      </c>
      <c r="AB49" s="42" t="s">
        <v>36</v>
      </c>
      <c r="AC49" s="42" t="s">
        <v>36</v>
      </c>
      <c r="AD49" s="42" t="s">
        <v>36</v>
      </c>
      <c r="AE49" s="42" t="s">
        <v>36</v>
      </c>
      <c r="AF49" s="42" t="s">
        <v>36</v>
      </c>
      <c r="AG49" s="50" t="s">
        <v>36</v>
      </c>
      <c r="AH49" s="67" t="s">
        <v>36</v>
      </c>
      <c r="AI49" s="52" t="s">
        <v>36</v>
      </c>
      <c r="AJ49" s="42" t="s">
        <v>36</v>
      </c>
      <c r="AK49" s="6"/>
    </row>
    <row r="50" spans="1:37" x14ac:dyDescent="0.2">
      <c r="A50" s="55" t="s">
        <v>84</v>
      </c>
      <c r="B50" s="41">
        <v>1</v>
      </c>
      <c r="C50" s="41">
        <v>88</v>
      </c>
      <c r="D50" s="42">
        <v>4.9777312123636952E-3</v>
      </c>
      <c r="E50" s="42">
        <v>1.9435588100258317E-3</v>
      </c>
      <c r="F50" s="42">
        <v>6.0173487311168802E-3</v>
      </c>
      <c r="G50" s="42">
        <v>2.3975956044338998E-3</v>
      </c>
      <c r="H50" s="42">
        <v>4.9314227931119854E-3</v>
      </c>
      <c r="I50" s="43">
        <v>24.751323809523811</v>
      </c>
      <c r="J50" s="44">
        <v>28.12650432900433</v>
      </c>
      <c r="K50" s="45">
        <v>6.6031431435107439</v>
      </c>
      <c r="L50" s="46">
        <v>3.2562890604090011E-2</v>
      </c>
      <c r="M50" s="42">
        <v>2.4559038531949775E-3</v>
      </c>
      <c r="N50" s="43">
        <v>70.601749999999996</v>
      </c>
      <c r="O50" s="44">
        <v>80.229261363636368</v>
      </c>
      <c r="P50" s="45">
        <v>0.74830003221173724</v>
      </c>
      <c r="Q50" s="46">
        <v>3.6901838349353939E-3</v>
      </c>
      <c r="R50" s="42">
        <v>4.4535698181161849E-4</v>
      </c>
      <c r="S50" s="47">
        <v>72.5</v>
      </c>
      <c r="T50" s="42">
        <v>1.2113920983817473E-3</v>
      </c>
      <c r="U50" s="42">
        <v>2.4559038531949775E-3</v>
      </c>
      <c r="V50" s="42">
        <v>4.4535698181161849E-4</v>
      </c>
      <c r="W50" s="42">
        <v>1.2113920983817473E-3</v>
      </c>
      <c r="X50" s="48">
        <v>1.4027827536789881E-3</v>
      </c>
      <c r="Y50" s="49">
        <v>177797.38834441442</v>
      </c>
      <c r="Z50" s="42">
        <v>6.3555986191209807E-3</v>
      </c>
      <c r="AA50" s="42">
        <v>5.7200387572088826E-3</v>
      </c>
      <c r="AB50" s="42">
        <v>7.6267183429451768E-3</v>
      </c>
      <c r="AC50" s="42">
        <v>5.7200387572088826E-3</v>
      </c>
      <c r="AD50" s="42">
        <v>0</v>
      </c>
      <c r="AE50" s="42" t="s">
        <v>36</v>
      </c>
      <c r="AF50" s="42">
        <v>5.7200387572088826E-3</v>
      </c>
      <c r="AG50" s="50">
        <v>5.719399375498614E-3</v>
      </c>
      <c r="AH50" s="51">
        <v>188025</v>
      </c>
      <c r="AI50" s="52">
        <v>10227.611655585584</v>
      </c>
      <c r="AJ50" s="42">
        <v>1.0575239701258912</v>
      </c>
      <c r="AK50" s="6"/>
    </row>
    <row r="51" spans="1:37" x14ac:dyDescent="0.2">
      <c r="A51" s="55" t="s">
        <v>85</v>
      </c>
      <c r="B51" s="41">
        <v>1</v>
      </c>
      <c r="C51" s="41">
        <v>159</v>
      </c>
      <c r="D51" s="42">
        <v>1.3058019085194977E-2</v>
      </c>
      <c r="E51" s="42">
        <v>1.6591145388571244E-3</v>
      </c>
      <c r="F51" s="42">
        <v>1.5785234521710247E-2</v>
      </c>
      <c r="G51" s="42">
        <v>2.0467020113290775E-3</v>
      </c>
      <c r="H51" s="42">
        <v>1.1663674768595896E-2</v>
      </c>
      <c r="I51" s="43">
        <v>95.676785714285714</v>
      </c>
      <c r="J51" s="44">
        <v>60.174079065588501</v>
      </c>
      <c r="K51" s="45">
        <v>1.7279424533543901</v>
      </c>
      <c r="L51" s="46">
        <v>2.0154158794775289E-2</v>
      </c>
      <c r="M51" s="42">
        <v>1.5200332440933584E-3</v>
      </c>
      <c r="N51" s="43">
        <v>118.52285714285715</v>
      </c>
      <c r="O51" s="44">
        <v>74.542677448337827</v>
      </c>
      <c r="P51" s="45">
        <v>0.96782866916446642</v>
      </c>
      <c r="Q51" s="46">
        <v>1.1288438828857331E-2</v>
      </c>
      <c r="R51" s="42">
        <v>1.3623670990561909E-3</v>
      </c>
      <c r="S51" s="47">
        <v>181</v>
      </c>
      <c r="T51" s="42">
        <v>3.0243030318220171E-3</v>
      </c>
      <c r="U51" s="42">
        <v>1.5200332440933584E-3</v>
      </c>
      <c r="V51" s="42">
        <v>1.3623670990561909E-3</v>
      </c>
      <c r="W51" s="42">
        <v>3.0243030318220171E-3</v>
      </c>
      <c r="X51" s="48">
        <v>1.7578207436242232E-3</v>
      </c>
      <c r="Y51" s="49">
        <v>84038.046145525368</v>
      </c>
      <c r="Z51" s="42">
        <v>3.0040491314838017E-3</v>
      </c>
      <c r="AA51" s="42">
        <v>2.7036442183354216E-3</v>
      </c>
      <c r="AB51" s="42">
        <v>3.6048589577805617E-3</v>
      </c>
      <c r="AC51" s="42">
        <v>2.7036442183354216E-3</v>
      </c>
      <c r="AD51" s="42">
        <v>0</v>
      </c>
      <c r="AE51" s="42" t="s">
        <v>36</v>
      </c>
      <c r="AF51" s="42">
        <v>2.7036442183354216E-3</v>
      </c>
      <c r="AG51" s="50">
        <v>2.7033420069802801E-3</v>
      </c>
      <c r="AH51" s="51">
        <v>88872</v>
      </c>
      <c r="AI51" s="52">
        <v>4833.953854474632</v>
      </c>
      <c r="AJ51" s="42">
        <v>1.0575210166845606</v>
      </c>
      <c r="AK51" s="6"/>
    </row>
    <row r="52" spans="1:37" x14ac:dyDescent="0.2">
      <c r="A52" s="55" t="s">
        <v>86</v>
      </c>
      <c r="B52" s="41">
        <v>1</v>
      </c>
      <c r="C52" s="41">
        <v>130</v>
      </c>
      <c r="D52" s="42">
        <v>3.5978958216624737E-2</v>
      </c>
      <c r="E52" s="42">
        <v>2.2412202742444785E-2</v>
      </c>
      <c r="F52" s="42">
        <v>4.3493296310169634E-2</v>
      </c>
      <c r="G52" s="42">
        <v>2.7647940727995167E-2</v>
      </c>
      <c r="H52" s="42">
        <v>3.8739689635517292E-2</v>
      </c>
      <c r="I52" s="43">
        <v>12.4213</v>
      </c>
      <c r="J52" s="44">
        <v>9.5548461538461549</v>
      </c>
      <c r="K52" s="45">
        <v>24.81190684579003</v>
      </c>
      <c r="L52" s="46">
        <v>0.96120557047127264</v>
      </c>
      <c r="M52" s="42">
        <v>7.2494438314280735E-2</v>
      </c>
      <c r="N52" s="43">
        <v>42.134714285714281</v>
      </c>
      <c r="O52" s="44">
        <v>32.411318681318676</v>
      </c>
      <c r="P52" s="45">
        <v>5.3540809970309819</v>
      </c>
      <c r="Q52" s="46">
        <v>0.20741543610840121</v>
      </c>
      <c r="R52" s="42">
        <v>2.5032333547143022E-2</v>
      </c>
      <c r="S52" s="47">
        <v>676</v>
      </c>
      <c r="T52" s="42">
        <v>1.1295187013876705E-2</v>
      </c>
      <c r="U52" s="42">
        <v>7.2494438314280735E-2</v>
      </c>
      <c r="V52" s="42">
        <v>2.5032333547143022E-2</v>
      </c>
      <c r="W52" s="42">
        <v>1.1295187013876705E-2</v>
      </c>
      <c r="X52" s="48">
        <v>4.1269746147344841E-2</v>
      </c>
      <c r="Y52" s="49">
        <v>977436.80547242542</v>
      </c>
      <c r="Z52" s="42">
        <v>3.4939748378670317E-2</v>
      </c>
      <c r="AA52" s="42">
        <v>3.1445773540803287E-2</v>
      </c>
      <c r="AB52" s="42">
        <v>4.1927698054404376E-2</v>
      </c>
      <c r="AC52" s="42">
        <v>0</v>
      </c>
      <c r="AD52" s="42">
        <v>4.1269746147344841E-2</v>
      </c>
      <c r="AE52" s="42">
        <v>3.9750112390500435E-2</v>
      </c>
      <c r="AF52" s="42">
        <v>3.9750112390500435E-2</v>
      </c>
      <c r="AG52" s="50">
        <v>3.9745669152277341E-2</v>
      </c>
      <c r="AH52" s="51">
        <v>1306636</v>
      </c>
      <c r="AI52" s="52">
        <v>329199.19452757458</v>
      </c>
      <c r="AJ52" s="42">
        <v>1.3367984433208062</v>
      </c>
      <c r="AK52" s="6"/>
    </row>
    <row r="53" spans="1:37" x14ac:dyDescent="0.2">
      <c r="A53" s="55" t="s">
        <v>87</v>
      </c>
      <c r="B53" s="41">
        <v>1</v>
      </c>
      <c r="C53" s="41">
        <v>116</v>
      </c>
      <c r="D53" s="42">
        <v>7.5968196416306127E-3</v>
      </c>
      <c r="E53" s="42">
        <v>6.5753951568011271E-4</v>
      </c>
      <c r="F53" s="42">
        <v>9.1834434365496605E-3</v>
      </c>
      <c r="G53" s="42">
        <v>8.1114800560898911E-4</v>
      </c>
      <c r="H53" s="42">
        <v>6.6717548072674588E-3</v>
      </c>
      <c r="I53" s="43">
        <v>94.215151515151518</v>
      </c>
      <c r="J53" s="44">
        <v>81.219958202716825</v>
      </c>
      <c r="K53" s="45">
        <v>0.7134901981677455</v>
      </c>
      <c r="L53" s="46">
        <v>4.7602316595638681E-3</v>
      </c>
      <c r="M53" s="42">
        <v>3.5901822774158867E-4</v>
      </c>
      <c r="N53" s="43">
        <v>97.890909090909105</v>
      </c>
      <c r="O53" s="44">
        <v>84.388714733542329</v>
      </c>
      <c r="P53" s="45">
        <v>0.60815512147966544</v>
      </c>
      <c r="Q53" s="46">
        <v>4.0574618552962835E-3</v>
      </c>
      <c r="R53" s="42">
        <v>4.8968264089806765E-4</v>
      </c>
      <c r="S53" s="47">
        <v>256.5</v>
      </c>
      <c r="T53" s="42">
        <v>4.2858216997919748E-3</v>
      </c>
      <c r="U53" s="42">
        <v>3.5901822774158867E-4</v>
      </c>
      <c r="V53" s="42">
        <v>4.8968264089806765E-4</v>
      </c>
      <c r="W53" s="42">
        <v>4.2858216997919748E-3</v>
      </c>
      <c r="X53" s="48">
        <v>1.1966446874142572E-3</v>
      </c>
      <c r="Y53" s="49">
        <v>133539.90894357461</v>
      </c>
      <c r="Z53" s="42">
        <v>4.7735575240016592E-3</v>
      </c>
      <c r="AA53" s="42">
        <v>4.2962017716014931E-3</v>
      </c>
      <c r="AB53" s="42">
        <v>5.7282690288019905E-3</v>
      </c>
      <c r="AC53" s="42">
        <v>4.2962017716014931E-3</v>
      </c>
      <c r="AD53" s="42">
        <v>0</v>
      </c>
      <c r="AE53" s="42" t="s">
        <v>36</v>
      </c>
      <c r="AF53" s="42">
        <v>4.2962017716014931E-3</v>
      </c>
      <c r="AG53" s="50">
        <v>4.2957215453385284E-3</v>
      </c>
      <c r="AH53" s="51">
        <v>141222</v>
      </c>
      <c r="AI53" s="52">
        <v>7682.0910564253863</v>
      </c>
      <c r="AJ53" s="42">
        <v>1.057526556047536</v>
      </c>
      <c r="AK53" s="6"/>
    </row>
    <row r="54" spans="1:37" x14ac:dyDescent="0.2">
      <c r="A54" s="55" t="s">
        <v>88</v>
      </c>
      <c r="B54" s="41">
        <v>1</v>
      </c>
      <c r="C54" s="41">
        <v>113</v>
      </c>
      <c r="D54" s="42">
        <v>7.3071376233900618E-3</v>
      </c>
      <c r="E54" s="42">
        <v>2.0121128032761403E-2</v>
      </c>
      <c r="F54" s="42">
        <v>8.8332602606164962E-3</v>
      </c>
      <c r="G54" s="42">
        <v>2.4821645673258157E-2</v>
      </c>
      <c r="H54" s="42">
        <v>1.3629775884408996E-2</v>
      </c>
      <c r="I54" s="43">
        <v>34.059899999999999</v>
      </c>
      <c r="J54" s="44">
        <v>30.141504424778759</v>
      </c>
      <c r="K54" s="45">
        <v>5.9695308836934444</v>
      </c>
      <c r="L54" s="46">
        <v>8.1363368079799631E-2</v>
      </c>
      <c r="M54" s="42">
        <v>6.136451815828752E-3</v>
      </c>
      <c r="N54" s="43">
        <v>56.061166666666672</v>
      </c>
      <c r="O54" s="44">
        <v>49.611651917404139</v>
      </c>
      <c r="P54" s="45">
        <v>2.5976318968202539</v>
      </c>
      <c r="Q54" s="46">
        <v>3.5405140583852295E-2</v>
      </c>
      <c r="R54" s="42">
        <v>4.2729379500727662E-3</v>
      </c>
      <c r="S54" s="47">
        <v>288</v>
      </c>
      <c r="T54" s="42">
        <v>4.8121506804681821E-3</v>
      </c>
      <c r="U54" s="42">
        <v>6.136451815828752E-3</v>
      </c>
      <c r="V54" s="42">
        <v>4.2729379500727662E-3</v>
      </c>
      <c r="W54" s="42">
        <v>4.8121506804681821E-3</v>
      </c>
      <c r="X54" s="48">
        <v>5.1261860424542446E-3</v>
      </c>
      <c r="Y54" s="49">
        <v>134051.55610427793</v>
      </c>
      <c r="Z54" s="42">
        <v>4.7918470164307831E-3</v>
      </c>
      <c r="AA54" s="42">
        <v>4.3126623147877047E-3</v>
      </c>
      <c r="AB54" s="42">
        <v>5.7502164197169399E-3</v>
      </c>
      <c r="AC54" s="42">
        <v>0</v>
      </c>
      <c r="AD54" s="42">
        <v>5.1261860424542446E-3</v>
      </c>
      <c r="AE54" s="42">
        <v>4.9374297238142942E-3</v>
      </c>
      <c r="AF54" s="42">
        <v>4.9374297238142942E-3</v>
      </c>
      <c r="AG54" s="50">
        <v>4.9368778215641276E-3</v>
      </c>
      <c r="AH54" s="51">
        <v>162299</v>
      </c>
      <c r="AI54" s="52">
        <v>28247.44389572207</v>
      </c>
      <c r="AJ54" s="42">
        <v>1.2107207459326212</v>
      </c>
      <c r="AK54" s="6"/>
    </row>
    <row r="55" spans="1:37" x14ac:dyDescent="0.2">
      <c r="A55" s="55" t="s">
        <v>89</v>
      </c>
      <c r="B55" s="41">
        <v>0</v>
      </c>
      <c r="C55" s="41" t="s">
        <v>36</v>
      </c>
      <c r="D55" s="42" t="s">
        <v>36</v>
      </c>
      <c r="E55" s="42" t="s">
        <v>36</v>
      </c>
      <c r="F55" s="42" t="s">
        <v>36</v>
      </c>
      <c r="G55" s="42" t="s">
        <v>36</v>
      </c>
      <c r="H55" s="42" t="s">
        <v>36</v>
      </c>
      <c r="I55" s="43" t="s">
        <v>36</v>
      </c>
      <c r="J55" s="44" t="s">
        <v>36</v>
      </c>
      <c r="K55" s="45" t="s">
        <v>36</v>
      </c>
      <c r="L55" s="46" t="s">
        <v>36</v>
      </c>
      <c r="M55" s="42" t="s">
        <v>36</v>
      </c>
      <c r="N55" s="43" t="s">
        <v>36</v>
      </c>
      <c r="O55" s="44" t="s">
        <v>36</v>
      </c>
      <c r="P55" s="45" t="s">
        <v>36</v>
      </c>
      <c r="Q55" s="46" t="s">
        <v>36</v>
      </c>
      <c r="R55" s="42" t="s">
        <v>36</v>
      </c>
      <c r="S55" s="47" t="s">
        <v>36</v>
      </c>
      <c r="T55" s="42" t="s">
        <v>36</v>
      </c>
      <c r="U55" s="42" t="s">
        <v>36</v>
      </c>
      <c r="V55" s="42" t="s">
        <v>36</v>
      </c>
      <c r="W55" s="42" t="s">
        <v>36</v>
      </c>
      <c r="X55" s="48" t="s">
        <v>36</v>
      </c>
      <c r="Y55" s="49" t="s">
        <v>36</v>
      </c>
      <c r="Z55" s="42" t="s">
        <v>36</v>
      </c>
      <c r="AA55" s="42" t="s">
        <v>36</v>
      </c>
      <c r="AB55" s="42" t="s">
        <v>36</v>
      </c>
      <c r="AC55" s="42" t="s">
        <v>36</v>
      </c>
      <c r="AD55" s="42" t="s">
        <v>36</v>
      </c>
      <c r="AE55" s="42" t="s">
        <v>36</v>
      </c>
      <c r="AF55" s="42" t="s">
        <v>36</v>
      </c>
      <c r="AG55" s="50" t="s">
        <v>36</v>
      </c>
      <c r="AH55" s="51" t="s">
        <v>36</v>
      </c>
      <c r="AI55" s="52" t="s">
        <v>36</v>
      </c>
      <c r="AJ55" s="42" t="s">
        <v>36</v>
      </c>
      <c r="AK55" s="6"/>
    </row>
    <row r="56" spans="1:37" x14ac:dyDescent="0.2">
      <c r="A56" s="55" t="s">
        <v>90</v>
      </c>
      <c r="B56" s="41">
        <v>1</v>
      </c>
      <c r="C56" s="41">
        <v>71</v>
      </c>
      <c r="D56" s="42">
        <v>1.1601458260901388E-2</v>
      </c>
      <c r="E56" s="42">
        <v>2.009333875306298E-4</v>
      </c>
      <c r="F56" s="42">
        <v>1.4024465598292289E-2</v>
      </c>
      <c r="G56" s="42">
        <v>2.4787364511035729E-4</v>
      </c>
      <c r="H56" s="42">
        <v>9.8914880123377093E-3</v>
      </c>
      <c r="I56" s="43">
        <v>43.697125</v>
      </c>
      <c r="J56" s="44">
        <v>61.545246478873239</v>
      </c>
      <c r="K56" s="45">
        <v>1.6386275950684444</v>
      </c>
      <c r="L56" s="46">
        <v>1.6208465213305288E-2</v>
      </c>
      <c r="M56" s="42">
        <v>1.2224477444497321E-3</v>
      </c>
      <c r="N56" s="43">
        <v>49.215571428571437</v>
      </c>
      <c r="O56" s="44">
        <v>69.317706237424559</v>
      </c>
      <c r="P56" s="45">
        <v>1.2045357157495467</v>
      </c>
      <c r="Q56" s="46">
        <v>1.1914650592769263E-2</v>
      </c>
      <c r="R56" s="42">
        <v>1.4379426783838346E-3</v>
      </c>
      <c r="S56" s="47">
        <v>204.5</v>
      </c>
      <c r="T56" s="42">
        <v>3.4169611602629974E-3</v>
      </c>
      <c r="U56" s="42">
        <v>1.2224477444497321E-3</v>
      </c>
      <c r="V56" s="42">
        <v>1.4379426783838346E-3</v>
      </c>
      <c r="W56" s="42">
        <v>3.4169611602629974E-3</v>
      </c>
      <c r="X56" s="48">
        <v>1.747548401186026E-3</v>
      </c>
      <c r="Y56" s="49">
        <v>65107.101199501383</v>
      </c>
      <c r="Z56" s="42">
        <v>2.3273379116061717E-3</v>
      </c>
      <c r="AA56" s="42">
        <v>2.0946041204455545E-3</v>
      </c>
      <c r="AB56" s="42">
        <v>2.7928054939274061E-3</v>
      </c>
      <c r="AC56" s="42">
        <v>2.0946041204455545E-3</v>
      </c>
      <c r="AD56" s="42">
        <v>0</v>
      </c>
      <c r="AE56" s="42" t="s">
        <v>36</v>
      </c>
      <c r="AF56" s="42">
        <v>2.0946041204455545E-3</v>
      </c>
      <c r="AG56" s="50">
        <v>2.0943699871430171E-3</v>
      </c>
      <c r="AH56" s="51">
        <v>68852</v>
      </c>
      <c r="AI56" s="52">
        <v>3744.8988004986168</v>
      </c>
      <c r="AJ56" s="42">
        <v>1.057519052937459</v>
      </c>
      <c r="AK56" s="6"/>
    </row>
    <row r="57" spans="1:37" x14ac:dyDescent="0.2">
      <c r="A57" s="55" t="s">
        <v>91</v>
      </c>
      <c r="B57" s="41">
        <v>1</v>
      </c>
      <c r="C57" s="41">
        <v>96</v>
      </c>
      <c r="D57" s="42">
        <v>3.7133607318068831E-3</v>
      </c>
      <c r="E57" s="42">
        <v>2.9612571020290555E-4</v>
      </c>
      <c r="F57" s="42">
        <v>4.4889098134141686E-3</v>
      </c>
      <c r="G57" s="42">
        <v>3.6530394525747167E-4</v>
      </c>
      <c r="H57" s="42">
        <v>3.2518280529671593E-3</v>
      </c>
      <c r="I57" s="43">
        <v>44.465454545454541</v>
      </c>
      <c r="J57" s="44">
        <v>46.318181818181813</v>
      </c>
      <c r="K57" s="45">
        <v>2.9572360660014989</v>
      </c>
      <c r="L57" s="46">
        <v>9.6164231986699163E-3</v>
      </c>
      <c r="M57" s="42">
        <v>7.2527378096466167E-4</v>
      </c>
      <c r="N57" s="43">
        <v>92.45</v>
      </c>
      <c r="O57" s="44">
        <v>96.302083333333329</v>
      </c>
      <c r="P57" s="45">
        <v>0.27963841589932303</v>
      </c>
      <c r="Q57" s="46">
        <v>9.0933604550871633E-4</v>
      </c>
      <c r="R57" s="42">
        <v>1.0974498149558032E-4</v>
      </c>
      <c r="S57" s="47">
        <v>7.5</v>
      </c>
      <c r="T57" s="42">
        <v>1.2531642397052559E-4</v>
      </c>
      <c r="U57" s="42">
        <v>7.2527378096466167E-4</v>
      </c>
      <c r="V57" s="42">
        <v>1.0974498149558032E-4</v>
      </c>
      <c r="W57" s="42">
        <v>1.2531642397052559E-4</v>
      </c>
      <c r="X57" s="48">
        <v>3.5907078977820189E-4</v>
      </c>
      <c r="Y57" s="49">
        <v>0</v>
      </c>
      <c r="Z57" s="42">
        <v>0</v>
      </c>
      <c r="AA57" s="42">
        <v>4.563295720470715E-4</v>
      </c>
      <c r="AB57" s="42">
        <v>1.1999999999999999E-3</v>
      </c>
      <c r="AC57" s="42">
        <v>4.563295720470715E-4</v>
      </c>
      <c r="AD57" s="42">
        <v>0</v>
      </c>
      <c r="AE57" s="42" t="s">
        <v>36</v>
      </c>
      <c r="AF57" s="42">
        <v>4.563295720470715E-4</v>
      </c>
      <c r="AG57" s="50">
        <v>4.5627856386432905E-4</v>
      </c>
      <c r="AH57" s="51">
        <v>15000</v>
      </c>
      <c r="AI57" s="52">
        <v>15000</v>
      </c>
      <c r="AJ57" s="42" t="s">
        <v>36</v>
      </c>
      <c r="AK57" s="6"/>
    </row>
    <row r="58" spans="1:37" x14ac:dyDescent="0.2">
      <c r="A58" s="55" t="s">
        <v>92</v>
      </c>
      <c r="B58" s="41">
        <v>1</v>
      </c>
      <c r="C58" s="41">
        <v>209</v>
      </c>
      <c r="D58" s="42">
        <v>3.6711919603185469E-2</v>
      </c>
      <c r="E58" s="42">
        <v>4.1918318383183467E-2</v>
      </c>
      <c r="F58" s="42">
        <v>4.4379339385059675E-2</v>
      </c>
      <c r="G58" s="42">
        <v>5.1710900324876526E-2</v>
      </c>
      <c r="H58" s="42">
        <v>4.6578807667004729E-2</v>
      </c>
      <c r="I58" s="43">
        <v>24.809470238095241</v>
      </c>
      <c r="J58" s="44">
        <v>11.870559922533609</v>
      </c>
      <c r="K58" s="45">
        <v>19.639343696408915</v>
      </c>
      <c r="L58" s="46">
        <v>0.91477721274123258</v>
      </c>
      <c r="M58" s="42">
        <v>6.8992796398240311E-2</v>
      </c>
      <c r="N58" s="43">
        <v>27.704709862601167</v>
      </c>
      <c r="O58" s="44">
        <v>13.25584203952209</v>
      </c>
      <c r="P58" s="45">
        <v>17.334052436969085</v>
      </c>
      <c r="Q58" s="46">
        <v>0.80739949455135762</v>
      </c>
      <c r="R58" s="42">
        <v>9.7442571452788965E-2</v>
      </c>
      <c r="S58" s="47">
        <v>3176.5</v>
      </c>
      <c r="T58" s="42">
        <v>5.3075682765649931E-2</v>
      </c>
      <c r="U58" s="42">
        <v>6.8992796398240311E-2</v>
      </c>
      <c r="V58" s="42">
        <v>9.7442571452788965E-2</v>
      </c>
      <c r="W58" s="42">
        <v>5.3075682765649931E-2</v>
      </c>
      <c r="X58" s="48">
        <v>7.7189283693541694E-2</v>
      </c>
      <c r="Y58" s="49">
        <v>2199315.2783716898</v>
      </c>
      <c r="Z58" s="42">
        <v>7.8617381708407486E-2</v>
      </c>
      <c r="AA58" s="42">
        <v>7.0755643537566734E-2</v>
      </c>
      <c r="AB58" s="42">
        <v>9.4340858050088974E-2</v>
      </c>
      <c r="AC58" s="42">
        <v>0</v>
      </c>
      <c r="AD58" s="42">
        <v>7.7189283693541694E-2</v>
      </c>
      <c r="AE58" s="42">
        <v>7.4347021452612169E-2</v>
      </c>
      <c r="AF58" s="42">
        <v>7.4347021452612169E-2</v>
      </c>
      <c r="AG58" s="50">
        <v>7.4338710997430404E-2</v>
      </c>
      <c r="AH58" s="51">
        <v>2443879</v>
      </c>
      <c r="AI58" s="52">
        <v>244563.72162831016</v>
      </c>
      <c r="AJ58" s="42">
        <v>1.1111999375593744</v>
      </c>
      <c r="AK58" s="6"/>
    </row>
    <row r="59" spans="1:37" x14ac:dyDescent="0.2">
      <c r="A59" s="55" t="s">
        <v>93</v>
      </c>
      <c r="B59" s="41">
        <v>0</v>
      </c>
      <c r="C59" s="41" t="s">
        <v>36</v>
      </c>
      <c r="D59" s="42" t="s">
        <v>36</v>
      </c>
      <c r="E59" s="42" t="s">
        <v>36</v>
      </c>
      <c r="F59" s="42" t="s">
        <v>36</v>
      </c>
      <c r="G59" s="42" t="s">
        <v>36</v>
      </c>
      <c r="H59" s="42" t="s">
        <v>36</v>
      </c>
      <c r="I59" s="43" t="s">
        <v>36</v>
      </c>
      <c r="J59" s="44" t="s">
        <v>36</v>
      </c>
      <c r="K59" s="45" t="s">
        <v>36</v>
      </c>
      <c r="L59" s="46" t="s">
        <v>36</v>
      </c>
      <c r="M59" s="42" t="s">
        <v>36</v>
      </c>
      <c r="N59" s="43" t="s">
        <v>36</v>
      </c>
      <c r="O59" s="44" t="s">
        <v>36</v>
      </c>
      <c r="P59" s="45" t="s">
        <v>36</v>
      </c>
      <c r="Q59" s="46" t="s">
        <v>36</v>
      </c>
      <c r="R59" s="42" t="s">
        <v>36</v>
      </c>
      <c r="S59" s="47" t="s">
        <v>36</v>
      </c>
      <c r="T59" s="42" t="s">
        <v>36</v>
      </c>
      <c r="U59" s="42" t="s">
        <v>36</v>
      </c>
      <c r="V59" s="42" t="s">
        <v>36</v>
      </c>
      <c r="W59" s="42" t="s">
        <v>36</v>
      </c>
      <c r="X59" s="48" t="s">
        <v>36</v>
      </c>
      <c r="Y59" s="49" t="s">
        <v>36</v>
      </c>
      <c r="Z59" s="42" t="s">
        <v>36</v>
      </c>
      <c r="AA59" s="42" t="s">
        <v>36</v>
      </c>
      <c r="AB59" s="42" t="s">
        <v>36</v>
      </c>
      <c r="AC59" s="42" t="s">
        <v>36</v>
      </c>
      <c r="AD59" s="42" t="s">
        <v>36</v>
      </c>
      <c r="AE59" s="42" t="s">
        <v>36</v>
      </c>
      <c r="AF59" s="42" t="s">
        <v>36</v>
      </c>
      <c r="AG59" s="50" t="s">
        <v>36</v>
      </c>
      <c r="AH59" s="51" t="s">
        <v>36</v>
      </c>
      <c r="AI59" s="52" t="s">
        <v>36</v>
      </c>
      <c r="AJ59" s="42" t="s">
        <v>36</v>
      </c>
      <c r="AK59" s="6"/>
    </row>
    <row r="60" spans="1:37" x14ac:dyDescent="0.2">
      <c r="A60" s="55" t="s">
        <v>94</v>
      </c>
      <c r="B60" s="41">
        <v>1</v>
      </c>
      <c r="C60" s="41">
        <v>130</v>
      </c>
      <c r="D60" s="42">
        <v>5.9816463481173919E-3</v>
      </c>
      <c r="E60" s="42">
        <v>1.7607833615504356E-3</v>
      </c>
      <c r="F60" s="42">
        <v>7.2309352448426756E-3</v>
      </c>
      <c r="G60" s="42">
        <v>2.1721217934010245E-3</v>
      </c>
      <c r="H60" s="42">
        <v>5.7132912094101807E-3</v>
      </c>
      <c r="I60" s="43">
        <v>29.483499999999999</v>
      </c>
      <c r="J60" s="44">
        <v>22.679615384615385</v>
      </c>
      <c r="K60" s="45">
        <v>8.9017854454692209</v>
      </c>
      <c r="L60" s="46">
        <v>5.0858492533654792E-2</v>
      </c>
      <c r="M60" s="42">
        <v>3.8357641310075366E-3</v>
      </c>
      <c r="N60" s="43">
        <v>48.227499999999999</v>
      </c>
      <c r="O60" s="44">
        <v>37.098076923076924</v>
      </c>
      <c r="P60" s="45">
        <v>4.3326617630611874</v>
      </c>
      <c r="Q60" s="46">
        <v>2.4753758364245097E-2</v>
      </c>
      <c r="R60" s="42">
        <v>2.9874552615038784E-3</v>
      </c>
      <c r="S60" s="47">
        <v>210</v>
      </c>
      <c r="T60" s="42">
        <v>3.5088598711747162E-3</v>
      </c>
      <c r="U60" s="42">
        <v>3.8357641310075366E-3</v>
      </c>
      <c r="V60" s="42">
        <v>2.9874552615038784E-3</v>
      </c>
      <c r="W60" s="42">
        <v>3.5088598711747162E-3</v>
      </c>
      <c r="X60" s="48">
        <v>3.4310597312395092E-3</v>
      </c>
      <c r="Y60" s="49">
        <v>101817.7849799668</v>
      </c>
      <c r="Z60" s="42">
        <v>3.6396089933958993E-3</v>
      </c>
      <c r="AA60" s="42">
        <v>3.2756480940563095E-3</v>
      </c>
      <c r="AB60" s="42">
        <v>4.3675307920750788E-3</v>
      </c>
      <c r="AC60" s="42">
        <v>0</v>
      </c>
      <c r="AD60" s="42">
        <v>3.4310597312395092E-3</v>
      </c>
      <c r="AE60" s="42">
        <v>3.3047213193014824E-3</v>
      </c>
      <c r="AF60" s="42">
        <v>3.3047213193014824E-3</v>
      </c>
      <c r="AG60" s="50">
        <v>3.3043519199916554E-3</v>
      </c>
      <c r="AH60" s="51">
        <v>108630</v>
      </c>
      <c r="AI60" s="52">
        <v>6812.2150200331962</v>
      </c>
      <c r="AJ60" s="42">
        <v>1.0669059439996023</v>
      </c>
      <c r="AK60" s="6"/>
    </row>
    <row r="61" spans="1:37" x14ac:dyDescent="0.2">
      <c r="A61" s="55" t="s">
        <v>95</v>
      </c>
      <c r="B61" s="41">
        <v>0</v>
      </c>
      <c r="C61" s="41" t="s">
        <v>36</v>
      </c>
      <c r="D61" s="42" t="s">
        <v>36</v>
      </c>
      <c r="E61" s="42" t="s">
        <v>36</v>
      </c>
      <c r="F61" s="42" t="s">
        <v>36</v>
      </c>
      <c r="G61" s="42" t="s">
        <v>36</v>
      </c>
      <c r="H61" s="42" t="s">
        <v>36</v>
      </c>
      <c r="I61" s="43" t="s">
        <v>36</v>
      </c>
      <c r="J61" s="44" t="s">
        <v>36</v>
      </c>
      <c r="K61" s="45" t="s">
        <v>36</v>
      </c>
      <c r="L61" s="46" t="s">
        <v>36</v>
      </c>
      <c r="M61" s="42" t="s">
        <v>36</v>
      </c>
      <c r="N61" s="43" t="s">
        <v>36</v>
      </c>
      <c r="O61" s="44" t="s">
        <v>36</v>
      </c>
      <c r="P61" s="45" t="s">
        <v>36</v>
      </c>
      <c r="Q61" s="46" t="s">
        <v>36</v>
      </c>
      <c r="R61" s="42" t="s">
        <v>36</v>
      </c>
      <c r="S61" s="47" t="s">
        <v>36</v>
      </c>
      <c r="T61" s="42" t="s">
        <v>36</v>
      </c>
      <c r="U61" s="42" t="s">
        <v>36</v>
      </c>
      <c r="V61" s="42" t="s">
        <v>36</v>
      </c>
      <c r="W61" s="42" t="s">
        <v>36</v>
      </c>
      <c r="X61" s="48" t="s">
        <v>36</v>
      </c>
      <c r="Y61" s="49" t="s">
        <v>36</v>
      </c>
      <c r="Z61" s="42" t="s">
        <v>36</v>
      </c>
      <c r="AA61" s="42" t="s">
        <v>36</v>
      </c>
      <c r="AB61" s="42" t="s">
        <v>36</v>
      </c>
      <c r="AC61" s="42" t="s">
        <v>36</v>
      </c>
      <c r="AD61" s="42" t="s">
        <v>36</v>
      </c>
      <c r="AE61" s="42" t="s">
        <v>36</v>
      </c>
      <c r="AF61" s="42" t="s">
        <v>36</v>
      </c>
      <c r="AG61" s="50" t="s">
        <v>36</v>
      </c>
      <c r="AH61" s="51" t="s">
        <v>36</v>
      </c>
      <c r="AI61" s="52" t="s">
        <v>36</v>
      </c>
      <c r="AJ61" s="42" t="s">
        <v>36</v>
      </c>
      <c r="AK61" s="6"/>
    </row>
    <row r="62" spans="1:37" x14ac:dyDescent="0.2">
      <c r="A62" s="55" t="s">
        <v>96</v>
      </c>
      <c r="B62" s="41">
        <v>1</v>
      </c>
      <c r="C62" s="41">
        <v>135</v>
      </c>
      <c r="D62" s="42">
        <v>1.2141850739066937E-2</v>
      </c>
      <c r="E62" s="42">
        <v>1.0376449374265717E-2</v>
      </c>
      <c r="F62" s="42">
        <v>1.4677721038183844E-2</v>
      </c>
      <c r="G62" s="42">
        <v>1.2800502501408595E-2</v>
      </c>
      <c r="H62" s="42">
        <v>1.4114555477151269E-2</v>
      </c>
      <c r="I62" s="43">
        <v>69.2</v>
      </c>
      <c r="J62" s="44">
        <v>51.25925925925926</v>
      </c>
      <c r="K62" s="45">
        <v>2.4363595107390137</v>
      </c>
      <c r="L62" s="46">
        <v>3.4388131476610934E-2</v>
      </c>
      <c r="M62" s="42">
        <v>2.5935641164171273E-3</v>
      </c>
      <c r="N62" s="43">
        <v>112.60307692307693</v>
      </c>
      <c r="O62" s="44">
        <v>83.409686609686617</v>
      </c>
      <c r="P62" s="45">
        <v>0.63976240123476247</v>
      </c>
      <c r="Q62" s="46">
        <v>9.0299619044235651E-3</v>
      </c>
      <c r="R62" s="42">
        <v>1.089798438103662E-3</v>
      </c>
      <c r="S62" s="47">
        <v>142</v>
      </c>
      <c r="T62" s="42">
        <v>2.3726576271752842E-3</v>
      </c>
      <c r="U62" s="42">
        <v>2.5935641164171273E-3</v>
      </c>
      <c r="V62" s="42">
        <v>1.089798438103662E-3</v>
      </c>
      <c r="W62" s="42">
        <v>2.3726576271752842E-3</v>
      </c>
      <c r="X62" s="48">
        <v>1.9478765472433724E-3</v>
      </c>
      <c r="Y62" s="49">
        <v>183851.87974607077</v>
      </c>
      <c r="Z62" s="42">
        <v>6.5720242795322967E-3</v>
      </c>
      <c r="AA62" s="42">
        <v>5.9148218515790675E-3</v>
      </c>
      <c r="AB62" s="42">
        <v>7.8864291354387561E-3</v>
      </c>
      <c r="AC62" s="42">
        <v>5.9148218515790675E-3</v>
      </c>
      <c r="AD62" s="42">
        <v>0</v>
      </c>
      <c r="AE62" s="42" t="s">
        <v>36</v>
      </c>
      <c r="AF62" s="42">
        <v>5.9148218515790675E-3</v>
      </c>
      <c r="AG62" s="50">
        <v>5.9141606971582807E-3</v>
      </c>
      <c r="AH62" s="51">
        <v>194428</v>
      </c>
      <c r="AI62" s="52">
        <v>10576.120253929228</v>
      </c>
      <c r="AJ62" s="42">
        <v>1.0575252223068732</v>
      </c>
      <c r="AK62" s="6"/>
    </row>
    <row r="63" spans="1:37" x14ac:dyDescent="0.2">
      <c r="A63" s="55" t="s">
        <v>97</v>
      </c>
      <c r="B63" s="41">
        <v>0</v>
      </c>
      <c r="C63" s="41" t="s">
        <v>36</v>
      </c>
      <c r="D63" s="42" t="s">
        <v>36</v>
      </c>
      <c r="E63" s="42" t="s">
        <v>36</v>
      </c>
      <c r="F63" s="42" t="s">
        <v>36</v>
      </c>
      <c r="G63" s="42" t="s">
        <v>36</v>
      </c>
      <c r="H63" s="42" t="s">
        <v>36</v>
      </c>
      <c r="I63" s="43" t="s">
        <v>36</v>
      </c>
      <c r="J63" s="44" t="s">
        <v>36</v>
      </c>
      <c r="K63" s="45" t="s">
        <v>36</v>
      </c>
      <c r="L63" s="46" t="s">
        <v>36</v>
      </c>
      <c r="M63" s="42" t="s">
        <v>36</v>
      </c>
      <c r="N63" s="43" t="s">
        <v>36</v>
      </c>
      <c r="O63" s="44" t="s">
        <v>36</v>
      </c>
      <c r="P63" s="45" t="s">
        <v>36</v>
      </c>
      <c r="Q63" s="46" t="s">
        <v>36</v>
      </c>
      <c r="R63" s="42" t="s">
        <v>36</v>
      </c>
      <c r="S63" s="47" t="s">
        <v>36</v>
      </c>
      <c r="T63" s="42" t="s">
        <v>36</v>
      </c>
      <c r="U63" s="42" t="s">
        <v>36</v>
      </c>
      <c r="V63" s="42" t="s">
        <v>36</v>
      </c>
      <c r="W63" s="42" t="s">
        <v>36</v>
      </c>
      <c r="X63" s="48" t="s">
        <v>36</v>
      </c>
      <c r="Y63" s="49" t="s">
        <v>36</v>
      </c>
      <c r="Z63" s="42" t="s">
        <v>36</v>
      </c>
      <c r="AA63" s="42" t="s">
        <v>36</v>
      </c>
      <c r="AB63" s="42" t="s">
        <v>36</v>
      </c>
      <c r="AC63" s="42" t="s">
        <v>36</v>
      </c>
      <c r="AD63" s="42" t="s">
        <v>36</v>
      </c>
      <c r="AE63" s="42" t="s">
        <v>36</v>
      </c>
      <c r="AF63" s="42" t="s">
        <v>36</v>
      </c>
      <c r="AG63" s="50" t="s">
        <v>36</v>
      </c>
      <c r="AH63" s="51" t="s">
        <v>36</v>
      </c>
      <c r="AI63" s="52" t="s">
        <v>36</v>
      </c>
      <c r="AJ63" s="42" t="s">
        <v>36</v>
      </c>
      <c r="AK63" s="6"/>
    </row>
    <row r="64" spans="1:37" x14ac:dyDescent="0.2">
      <c r="A64" s="55" t="s">
        <v>98</v>
      </c>
      <c r="B64" s="41">
        <v>1</v>
      </c>
      <c r="C64" s="41">
        <v>37</v>
      </c>
      <c r="D64" s="42">
        <v>8.6535028136332046E-3</v>
      </c>
      <c r="E64" s="42">
        <v>1.8019873710618608E-4</v>
      </c>
      <c r="F64" s="42">
        <v>1.0460818785473539E-2</v>
      </c>
      <c r="G64" s="42">
        <v>2.2229515144159148E-4</v>
      </c>
      <c r="H64" s="42">
        <v>7.3892616952639543E-3</v>
      </c>
      <c r="I64" s="43">
        <v>13.152935848252346</v>
      </c>
      <c r="J64" s="44">
        <v>35.548475265546884</v>
      </c>
      <c r="K64" s="45">
        <v>4.6389116130654369</v>
      </c>
      <c r="L64" s="46">
        <v>3.4278131890139556E-2</v>
      </c>
      <c r="M64" s="42">
        <v>2.5852679116498828E-3</v>
      </c>
      <c r="N64" s="43">
        <v>37</v>
      </c>
      <c r="O64" s="44">
        <v>100</v>
      </c>
      <c r="P64" s="45">
        <v>0.19506744945653143</v>
      </c>
      <c r="Q64" s="46">
        <v>1.4414044322619852E-3</v>
      </c>
      <c r="R64" s="42">
        <v>1.7395868505107307E-4</v>
      </c>
      <c r="S64" s="47">
        <v>22.5</v>
      </c>
      <c r="T64" s="42">
        <v>3.7594927191157674E-4</v>
      </c>
      <c r="U64" s="42">
        <v>2.5852679116498828E-3</v>
      </c>
      <c r="V64" s="42">
        <v>1.7395868505107307E-4</v>
      </c>
      <c r="W64" s="42">
        <v>3.7594927191157674E-4</v>
      </c>
      <c r="X64" s="48">
        <v>1.1788804930626979E-3</v>
      </c>
      <c r="Y64" s="49">
        <v>20849.621798661541</v>
      </c>
      <c r="Z64" s="42">
        <v>7.4529681648684862E-4</v>
      </c>
      <c r="AA64" s="42">
        <v>6.7076713483816381E-4</v>
      </c>
      <c r="AB64" s="42">
        <v>1.1999999999999999E-3</v>
      </c>
      <c r="AC64" s="42">
        <v>0</v>
      </c>
      <c r="AD64" s="42">
        <v>1.1788804930626979E-3</v>
      </c>
      <c r="AE64" s="42">
        <v>1.1354717794217805E-3</v>
      </c>
      <c r="AF64" s="42">
        <v>1.1354717794217805E-3</v>
      </c>
      <c r="AG64" s="50">
        <v>1.1353448572243787E-3</v>
      </c>
      <c r="AH64" s="51">
        <v>37324</v>
      </c>
      <c r="AI64" s="52">
        <v>16474.378201338459</v>
      </c>
      <c r="AJ64" s="42">
        <v>1.7901523759244422</v>
      </c>
      <c r="AK64" s="6"/>
    </row>
    <row r="65" spans="1:37" x14ac:dyDescent="0.2">
      <c r="A65" s="55" t="s">
        <v>99</v>
      </c>
      <c r="B65" s="41">
        <v>0</v>
      </c>
      <c r="C65" s="41" t="s">
        <v>36</v>
      </c>
      <c r="D65" s="42" t="s">
        <v>36</v>
      </c>
      <c r="E65" s="42" t="s">
        <v>36</v>
      </c>
      <c r="F65" s="42" t="s">
        <v>36</v>
      </c>
      <c r="G65" s="42" t="s">
        <v>36</v>
      </c>
      <c r="H65" s="42" t="s">
        <v>36</v>
      </c>
      <c r="I65" s="43" t="s">
        <v>36</v>
      </c>
      <c r="J65" s="44" t="s">
        <v>36</v>
      </c>
      <c r="K65" s="45" t="s">
        <v>36</v>
      </c>
      <c r="L65" s="46" t="s">
        <v>36</v>
      </c>
      <c r="M65" s="42" t="s">
        <v>36</v>
      </c>
      <c r="N65" s="43" t="s">
        <v>36</v>
      </c>
      <c r="O65" s="44" t="s">
        <v>36</v>
      </c>
      <c r="P65" s="45" t="s">
        <v>36</v>
      </c>
      <c r="Q65" s="46" t="s">
        <v>36</v>
      </c>
      <c r="R65" s="42" t="s">
        <v>36</v>
      </c>
      <c r="S65" s="47" t="s">
        <v>36</v>
      </c>
      <c r="T65" s="42" t="s">
        <v>36</v>
      </c>
      <c r="U65" s="42" t="s">
        <v>36</v>
      </c>
      <c r="V65" s="42" t="s">
        <v>36</v>
      </c>
      <c r="W65" s="42" t="s">
        <v>36</v>
      </c>
      <c r="X65" s="48" t="s">
        <v>36</v>
      </c>
      <c r="Y65" s="49" t="s">
        <v>36</v>
      </c>
      <c r="Z65" s="42" t="s">
        <v>36</v>
      </c>
      <c r="AA65" s="42" t="s">
        <v>36</v>
      </c>
      <c r="AB65" s="42" t="s">
        <v>36</v>
      </c>
      <c r="AC65" s="42" t="s">
        <v>36</v>
      </c>
      <c r="AD65" s="42" t="s">
        <v>36</v>
      </c>
      <c r="AE65" s="42" t="s">
        <v>36</v>
      </c>
      <c r="AF65" s="42" t="s">
        <v>36</v>
      </c>
      <c r="AG65" s="50" t="s">
        <v>36</v>
      </c>
      <c r="AH65" s="51" t="s">
        <v>36</v>
      </c>
      <c r="AI65" s="52" t="s">
        <v>36</v>
      </c>
      <c r="AJ65" s="42" t="s">
        <v>36</v>
      </c>
      <c r="AK65" s="6"/>
    </row>
    <row r="66" spans="1:37" x14ac:dyDescent="0.2">
      <c r="A66" s="55" t="s">
        <v>100</v>
      </c>
      <c r="B66" s="41">
        <v>1</v>
      </c>
      <c r="C66" s="41">
        <v>119</v>
      </c>
      <c r="D66" s="42">
        <v>1.6662400716264815E-3</v>
      </c>
      <c r="E66" s="42">
        <v>3.4002281795207194E-2</v>
      </c>
      <c r="F66" s="42">
        <v>2.0142404547345292E-3</v>
      </c>
      <c r="G66" s="42">
        <v>4.1945590198954698E-2</v>
      </c>
      <c r="H66" s="42">
        <v>1.3993645378000581E-2</v>
      </c>
      <c r="I66" s="43">
        <v>90.942369501466288</v>
      </c>
      <c r="J66" s="44">
        <v>76.422159244929659</v>
      </c>
      <c r="K66" s="45">
        <v>0.89130923538428464</v>
      </c>
      <c r="L66" s="46">
        <v>1.2472665362104526E-2</v>
      </c>
      <c r="M66" s="42">
        <v>9.4069249855099142E-4</v>
      </c>
      <c r="N66" s="43">
        <v>119</v>
      </c>
      <c r="O66" s="44">
        <v>100</v>
      </c>
      <c r="P66" s="45">
        <v>0.19506744945653143</v>
      </c>
      <c r="Q66" s="46">
        <v>2.729704712485753E-3</v>
      </c>
      <c r="R66" s="42">
        <v>3.2943969904168489E-4</v>
      </c>
      <c r="S66" s="47">
        <v>93</v>
      </c>
      <c r="T66" s="42">
        <v>1.553923657234517E-3</v>
      </c>
      <c r="U66" s="42">
        <v>9.4069249855099142E-4</v>
      </c>
      <c r="V66" s="42">
        <v>3.2943969904168489E-4</v>
      </c>
      <c r="W66" s="42">
        <v>1.553923657234517E-3</v>
      </c>
      <c r="X66" s="48">
        <v>8.1883761048397391E-4</v>
      </c>
      <c r="Y66" s="49">
        <v>20223.883033086669</v>
      </c>
      <c r="Z66" s="42">
        <v>7.2292897142764954E-4</v>
      </c>
      <c r="AA66" s="42">
        <v>6.5063607428488457E-4</v>
      </c>
      <c r="AB66" s="42">
        <v>1.1999999999999999E-3</v>
      </c>
      <c r="AC66" s="42">
        <v>0</v>
      </c>
      <c r="AD66" s="42">
        <v>8.1883761048397391E-4</v>
      </c>
      <c r="AE66" s="42">
        <v>7.8868638857379719E-4</v>
      </c>
      <c r="AF66" s="42">
        <v>7.8868638857379719E-4</v>
      </c>
      <c r="AG66" s="50">
        <v>7.8859822979141891E-4</v>
      </c>
      <c r="AH66" s="51">
        <v>25925</v>
      </c>
      <c r="AI66" s="52">
        <v>5701.1169669133305</v>
      </c>
      <c r="AJ66" s="42">
        <v>1.281900214592133</v>
      </c>
      <c r="AK66" s="6"/>
    </row>
    <row r="67" spans="1:37" x14ac:dyDescent="0.2">
      <c r="A67" s="55" t="s">
        <v>101</v>
      </c>
      <c r="B67" s="41">
        <v>1</v>
      </c>
      <c r="C67" s="41">
        <v>52</v>
      </c>
      <c r="D67" s="42">
        <v>5.1335409776795682E-3</v>
      </c>
      <c r="E67" s="42">
        <v>5.8048596592821253E-3</v>
      </c>
      <c r="F67" s="42">
        <v>6.2056999404570649E-3</v>
      </c>
      <c r="G67" s="42">
        <v>7.1609389598380662E-3</v>
      </c>
      <c r="H67" s="42">
        <v>6.4922716462713654E-3</v>
      </c>
      <c r="I67" s="43">
        <v>3.3307692307692309</v>
      </c>
      <c r="J67" s="44">
        <v>6.4053254437869827</v>
      </c>
      <c r="K67" s="45">
        <v>36.587660208625884</v>
      </c>
      <c r="L67" s="46">
        <v>0.23753702897587289</v>
      </c>
      <c r="M67" s="42">
        <v>1.7915120369106918E-2</v>
      </c>
      <c r="N67" s="43">
        <v>52</v>
      </c>
      <c r="O67" s="44">
        <v>100</v>
      </c>
      <c r="P67" s="45">
        <v>0.19506744945653143</v>
      </c>
      <c r="Q67" s="46">
        <v>1.2664308712171117E-3</v>
      </c>
      <c r="R67" s="42">
        <v>1.5284166201659865E-4</v>
      </c>
      <c r="S67" s="47">
        <v>90.5</v>
      </c>
      <c r="T67" s="42">
        <v>1.5121515159110086E-3</v>
      </c>
      <c r="U67" s="42">
        <v>1.7915120369106918E-2</v>
      </c>
      <c r="V67" s="42">
        <v>1.5284166201659865E-4</v>
      </c>
      <c r="W67" s="42">
        <v>1.5121515159110086E-3</v>
      </c>
      <c r="X67" s="48">
        <v>7.5296151156316084E-3</v>
      </c>
      <c r="Y67" s="49">
        <v>39084.158109283737</v>
      </c>
      <c r="Z67" s="42">
        <v>1.3971140050026134E-3</v>
      </c>
      <c r="AA67" s="42">
        <v>1.2574026045023522E-3</v>
      </c>
      <c r="AB67" s="42">
        <v>1.6765368060031362E-3</v>
      </c>
      <c r="AC67" s="42">
        <v>1.6765368060031362E-3</v>
      </c>
      <c r="AD67" s="42">
        <v>0</v>
      </c>
      <c r="AE67" s="42" t="s">
        <v>36</v>
      </c>
      <c r="AF67" s="42">
        <v>1.6765368060031362E-3</v>
      </c>
      <c r="AG67" s="50">
        <v>1.6763494039564279E-3</v>
      </c>
      <c r="AH67" s="51">
        <v>55110</v>
      </c>
      <c r="AI67" s="52">
        <v>16025.841890716263</v>
      </c>
      <c r="AJ67" s="42">
        <v>1.4100342099196865</v>
      </c>
      <c r="AK67" s="6"/>
    </row>
    <row r="68" spans="1:37" x14ac:dyDescent="0.2">
      <c r="A68" s="55" t="s">
        <v>102</v>
      </c>
      <c r="B68" s="41">
        <v>1</v>
      </c>
      <c r="C68" s="41">
        <v>74</v>
      </c>
      <c r="D68" s="42">
        <v>9.2740719383681176E-3</v>
      </c>
      <c r="E68" s="42">
        <v>1.0839979595888096E-3</v>
      </c>
      <c r="F68" s="42">
        <v>1.1210996060216494E-2</v>
      </c>
      <c r="G68" s="42">
        <v>1.3372318500055591E-3</v>
      </c>
      <c r="H68" s="42">
        <v>8.2488667971532138E-3</v>
      </c>
      <c r="I68" s="43">
        <v>57.766307692307699</v>
      </c>
      <c r="J68" s="44">
        <v>78.062577962577976</v>
      </c>
      <c r="K68" s="45">
        <v>0.82781407482858427</v>
      </c>
      <c r="L68" s="46">
        <v>6.8285280360696147E-3</v>
      </c>
      <c r="M68" s="42">
        <v>5.150098165218448E-4</v>
      </c>
      <c r="N68" s="43">
        <v>47.210999999999999</v>
      </c>
      <c r="O68" s="44">
        <v>63.798648648648651</v>
      </c>
      <c r="P68" s="45">
        <v>1.5008942880157901</v>
      </c>
      <c r="Q68" s="46">
        <v>1.2380677058450364E-2</v>
      </c>
      <c r="R68" s="42">
        <v>1.4941859848107905E-3</v>
      </c>
      <c r="S68" s="47">
        <v>66.5</v>
      </c>
      <c r="T68" s="42">
        <v>1.1111389592053267E-3</v>
      </c>
      <c r="U68" s="42">
        <v>5.150098165218448E-4</v>
      </c>
      <c r="V68" s="42">
        <v>1.4941859848107905E-3</v>
      </c>
      <c r="W68" s="42">
        <v>1.1111389592053267E-3</v>
      </c>
      <c r="X68" s="48">
        <v>1.0259061123741194E-3</v>
      </c>
      <c r="Y68" s="49">
        <v>83270.57540447035</v>
      </c>
      <c r="Z68" s="42">
        <v>2.9766148928401142E-3</v>
      </c>
      <c r="AA68" s="42">
        <v>2.678953403556103E-3</v>
      </c>
      <c r="AB68" s="42">
        <v>3.5719378714081369E-3</v>
      </c>
      <c r="AC68" s="42">
        <v>2.678953403556103E-3</v>
      </c>
      <c r="AD68" s="42">
        <v>0</v>
      </c>
      <c r="AE68" s="42" t="s">
        <v>36</v>
      </c>
      <c r="AF68" s="42">
        <v>2.678953403556103E-3</v>
      </c>
      <c r="AG68" s="50">
        <v>2.6786539521220132E-3</v>
      </c>
      <c r="AH68" s="51">
        <v>88061</v>
      </c>
      <c r="AI68" s="52">
        <v>4790.4245955296501</v>
      </c>
      <c r="AJ68" s="42">
        <v>1.0575284195198738</v>
      </c>
      <c r="AK68" s="6"/>
    </row>
    <row r="69" spans="1:37" x14ac:dyDescent="0.2">
      <c r="A69" s="55" t="s">
        <v>103</v>
      </c>
      <c r="B69" s="41">
        <v>0</v>
      </c>
      <c r="C69" s="41" t="s">
        <v>36</v>
      </c>
      <c r="D69" s="42" t="s">
        <v>36</v>
      </c>
      <c r="E69" s="42" t="s">
        <v>36</v>
      </c>
      <c r="F69" s="42" t="s">
        <v>36</v>
      </c>
      <c r="G69" s="42" t="s">
        <v>36</v>
      </c>
      <c r="H69" s="42" t="s">
        <v>36</v>
      </c>
      <c r="I69" s="43" t="s">
        <v>36</v>
      </c>
      <c r="J69" s="44" t="s">
        <v>36</v>
      </c>
      <c r="K69" s="45" t="s">
        <v>36</v>
      </c>
      <c r="L69" s="46" t="s">
        <v>36</v>
      </c>
      <c r="M69" s="42" t="s">
        <v>36</v>
      </c>
      <c r="N69" s="43" t="s">
        <v>36</v>
      </c>
      <c r="O69" s="44" t="s">
        <v>36</v>
      </c>
      <c r="P69" s="45" t="s">
        <v>36</v>
      </c>
      <c r="Q69" s="46" t="s">
        <v>36</v>
      </c>
      <c r="R69" s="42" t="s">
        <v>36</v>
      </c>
      <c r="S69" s="47" t="s">
        <v>36</v>
      </c>
      <c r="T69" s="42" t="s">
        <v>36</v>
      </c>
      <c r="U69" s="42" t="s">
        <v>36</v>
      </c>
      <c r="V69" s="42" t="s">
        <v>36</v>
      </c>
      <c r="W69" s="42" t="s">
        <v>36</v>
      </c>
      <c r="X69" s="48" t="s">
        <v>36</v>
      </c>
      <c r="Y69" s="49" t="s">
        <v>36</v>
      </c>
      <c r="Z69" s="42" t="s">
        <v>36</v>
      </c>
      <c r="AA69" s="42" t="s">
        <v>36</v>
      </c>
      <c r="AB69" s="42" t="s">
        <v>36</v>
      </c>
      <c r="AC69" s="42" t="s">
        <v>36</v>
      </c>
      <c r="AD69" s="42" t="s">
        <v>36</v>
      </c>
      <c r="AE69" s="42" t="s">
        <v>36</v>
      </c>
      <c r="AF69" s="42" t="s">
        <v>36</v>
      </c>
      <c r="AG69" s="50" t="s">
        <v>36</v>
      </c>
      <c r="AH69" s="51" t="s">
        <v>36</v>
      </c>
      <c r="AI69" s="52" t="s">
        <v>36</v>
      </c>
      <c r="AJ69" s="42" t="s">
        <v>36</v>
      </c>
      <c r="AK69" s="6"/>
    </row>
    <row r="70" spans="1:37" x14ac:dyDescent="0.2">
      <c r="A70" s="55" t="s">
        <v>104</v>
      </c>
      <c r="B70" s="41">
        <v>1</v>
      </c>
      <c r="C70" s="41">
        <v>51</v>
      </c>
      <c r="D70" s="42">
        <v>1.0336101422121725E-2</v>
      </c>
      <c r="E70" s="42">
        <v>6.6219810047584023E-4</v>
      </c>
      <c r="F70" s="42">
        <v>1.2494834317814753E-2</v>
      </c>
      <c r="G70" s="42">
        <v>8.1689488724256856E-4</v>
      </c>
      <c r="H70" s="42">
        <v>8.9914524886430969E-3</v>
      </c>
      <c r="I70" s="43">
        <v>22.128787878787879</v>
      </c>
      <c r="J70" s="44">
        <v>43.389780154486033</v>
      </c>
      <c r="K70" s="45">
        <v>3.3265100440327813</v>
      </c>
      <c r="L70" s="46">
        <v>2.991015701391481E-2</v>
      </c>
      <c r="M70" s="42">
        <v>2.2558338187247352E-3</v>
      </c>
      <c r="N70" s="43">
        <v>16.778787878787877</v>
      </c>
      <c r="O70" s="44">
        <v>32.899584076054659</v>
      </c>
      <c r="P70" s="45">
        <v>5.2333177095736119</v>
      </c>
      <c r="Q70" s="46">
        <v>4.7055127543605642E-2</v>
      </c>
      <c r="R70" s="42">
        <v>5.6789391854099487E-3</v>
      </c>
      <c r="S70" s="47">
        <v>111.5</v>
      </c>
      <c r="T70" s="42">
        <v>1.8630375030284803E-3</v>
      </c>
      <c r="U70" s="42">
        <v>2.2558338187247352E-3</v>
      </c>
      <c r="V70" s="42">
        <v>5.6789391854099487E-3</v>
      </c>
      <c r="W70" s="42">
        <v>1.8630375030284803E-3</v>
      </c>
      <c r="X70" s="48">
        <v>3.5465167022595695E-3</v>
      </c>
      <c r="Y70" s="49">
        <v>158866.4433983904</v>
      </c>
      <c r="Z70" s="42">
        <v>5.6788873992433498E-3</v>
      </c>
      <c r="AA70" s="42">
        <v>5.1109986593190146E-3</v>
      </c>
      <c r="AB70" s="42">
        <v>6.8146648790920195E-3</v>
      </c>
      <c r="AC70" s="42">
        <v>5.1109986593190146E-3</v>
      </c>
      <c r="AD70" s="42">
        <v>0</v>
      </c>
      <c r="AE70" s="42" t="s">
        <v>36</v>
      </c>
      <c r="AF70" s="42">
        <v>5.1109986593190146E-3</v>
      </c>
      <c r="AG70" s="50">
        <v>5.11042735566135E-3</v>
      </c>
      <c r="AH70" s="51">
        <v>168005</v>
      </c>
      <c r="AI70" s="52">
        <v>9138.5566016095981</v>
      </c>
      <c r="AJ70" s="42">
        <v>1.0575235172772943</v>
      </c>
      <c r="AK70" s="6"/>
    </row>
    <row r="71" spans="1:37" x14ac:dyDescent="0.2">
      <c r="A71" s="55" t="s">
        <v>105</v>
      </c>
      <c r="B71" s="41">
        <v>0</v>
      </c>
      <c r="C71" s="41" t="s">
        <v>36</v>
      </c>
      <c r="D71" s="42" t="s">
        <v>36</v>
      </c>
      <c r="E71" s="42" t="s">
        <v>36</v>
      </c>
      <c r="F71" s="42" t="s">
        <v>36</v>
      </c>
      <c r="G71" s="42" t="s">
        <v>36</v>
      </c>
      <c r="H71" s="42" t="s">
        <v>36</v>
      </c>
      <c r="I71" s="43" t="s">
        <v>36</v>
      </c>
      <c r="J71" s="44" t="s">
        <v>36</v>
      </c>
      <c r="K71" s="45" t="s">
        <v>36</v>
      </c>
      <c r="L71" s="46" t="s">
        <v>36</v>
      </c>
      <c r="M71" s="42" t="s">
        <v>36</v>
      </c>
      <c r="N71" s="43" t="s">
        <v>36</v>
      </c>
      <c r="O71" s="44" t="s">
        <v>36</v>
      </c>
      <c r="P71" s="45" t="s">
        <v>36</v>
      </c>
      <c r="Q71" s="46" t="s">
        <v>36</v>
      </c>
      <c r="R71" s="42" t="s">
        <v>36</v>
      </c>
      <c r="S71" s="47" t="s">
        <v>36</v>
      </c>
      <c r="T71" s="42" t="s">
        <v>36</v>
      </c>
      <c r="U71" s="42" t="s">
        <v>36</v>
      </c>
      <c r="V71" s="42" t="s">
        <v>36</v>
      </c>
      <c r="W71" s="42" t="s">
        <v>36</v>
      </c>
      <c r="X71" s="48" t="s">
        <v>36</v>
      </c>
      <c r="Y71" s="49" t="s">
        <v>36</v>
      </c>
      <c r="Z71" s="42" t="s">
        <v>36</v>
      </c>
      <c r="AA71" s="42" t="s">
        <v>36</v>
      </c>
      <c r="AB71" s="42" t="s">
        <v>36</v>
      </c>
      <c r="AC71" s="42" t="s">
        <v>36</v>
      </c>
      <c r="AD71" s="42" t="s">
        <v>36</v>
      </c>
      <c r="AE71" s="42" t="s">
        <v>36</v>
      </c>
      <c r="AF71" s="42" t="s">
        <v>36</v>
      </c>
      <c r="AG71" s="50" t="s">
        <v>36</v>
      </c>
      <c r="AH71" s="51" t="s">
        <v>36</v>
      </c>
      <c r="AI71" s="52" t="s">
        <v>36</v>
      </c>
      <c r="AJ71" s="42" t="s">
        <v>36</v>
      </c>
      <c r="AK71" s="6"/>
    </row>
    <row r="72" spans="1:37" x14ac:dyDescent="0.2">
      <c r="A72" s="55" t="s">
        <v>106</v>
      </c>
      <c r="B72" s="41">
        <v>0</v>
      </c>
      <c r="C72" s="41" t="s">
        <v>36</v>
      </c>
      <c r="D72" s="42" t="s">
        <v>36</v>
      </c>
      <c r="E72" s="42" t="s">
        <v>36</v>
      </c>
      <c r="F72" s="42" t="s">
        <v>36</v>
      </c>
      <c r="G72" s="42" t="s">
        <v>36</v>
      </c>
      <c r="H72" s="42" t="s">
        <v>36</v>
      </c>
      <c r="I72" s="43" t="s">
        <v>36</v>
      </c>
      <c r="J72" s="44" t="s">
        <v>36</v>
      </c>
      <c r="K72" s="45" t="s">
        <v>36</v>
      </c>
      <c r="L72" s="46" t="s">
        <v>36</v>
      </c>
      <c r="M72" s="42" t="s">
        <v>36</v>
      </c>
      <c r="N72" s="43" t="s">
        <v>36</v>
      </c>
      <c r="O72" s="44" t="s">
        <v>36</v>
      </c>
      <c r="P72" s="45" t="s">
        <v>36</v>
      </c>
      <c r="Q72" s="46" t="s">
        <v>36</v>
      </c>
      <c r="R72" s="42" t="s">
        <v>36</v>
      </c>
      <c r="S72" s="47" t="s">
        <v>36</v>
      </c>
      <c r="T72" s="42" t="s">
        <v>36</v>
      </c>
      <c r="U72" s="42" t="s">
        <v>36</v>
      </c>
      <c r="V72" s="42" t="s">
        <v>36</v>
      </c>
      <c r="W72" s="42" t="s">
        <v>36</v>
      </c>
      <c r="X72" s="48" t="s">
        <v>36</v>
      </c>
      <c r="Y72" s="49" t="s">
        <v>36</v>
      </c>
      <c r="Z72" s="42" t="s">
        <v>36</v>
      </c>
      <c r="AA72" s="42" t="s">
        <v>36</v>
      </c>
      <c r="AB72" s="42" t="s">
        <v>36</v>
      </c>
      <c r="AC72" s="42" t="s">
        <v>36</v>
      </c>
      <c r="AD72" s="42" t="s">
        <v>36</v>
      </c>
      <c r="AE72" s="42" t="s">
        <v>36</v>
      </c>
      <c r="AF72" s="42" t="s">
        <v>36</v>
      </c>
      <c r="AG72" s="50" t="s">
        <v>36</v>
      </c>
      <c r="AH72" s="51" t="s">
        <v>36</v>
      </c>
      <c r="AI72" s="52" t="s">
        <v>36</v>
      </c>
      <c r="AJ72" s="42" t="s">
        <v>36</v>
      </c>
      <c r="AK72" s="6"/>
    </row>
    <row r="73" spans="1:37" x14ac:dyDescent="0.2">
      <c r="A73" s="55" t="s">
        <v>107</v>
      </c>
      <c r="B73" s="41">
        <v>1</v>
      </c>
      <c r="C73" s="41">
        <v>105</v>
      </c>
      <c r="D73" s="42">
        <v>3.2082175191436337E-3</v>
      </c>
      <c r="E73" s="42">
        <v>3.5563783514081437E-3</v>
      </c>
      <c r="F73" s="42">
        <v>3.878265578104377E-3</v>
      </c>
      <c r="G73" s="42">
        <v>4.3871875957932635E-3</v>
      </c>
      <c r="H73" s="42">
        <v>4.0309421834110433E-3</v>
      </c>
      <c r="I73" s="43">
        <v>47.9</v>
      </c>
      <c r="J73" s="44">
        <v>45.61904761904762</v>
      </c>
      <c r="K73" s="45">
        <v>3.0407774737035163</v>
      </c>
      <c r="L73" s="46">
        <v>1.2257198189117567E-2</v>
      </c>
      <c r="M73" s="42">
        <v>9.2444189393454392E-4</v>
      </c>
      <c r="N73" s="43">
        <v>46.758823529411764</v>
      </c>
      <c r="O73" s="44">
        <v>44.53221288515406</v>
      </c>
      <c r="P73" s="45">
        <v>3.1762478122948576</v>
      </c>
      <c r="Q73" s="46">
        <v>1.2803271291546384E-2</v>
      </c>
      <c r="R73" s="42">
        <v>1.5451875881458E-3</v>
      </c>
      <c r="S73" s="47">
        <v>137.5</v>
      </c>
      <c r="T73" s="42">
        <v>2.297467772792969E-3</v>
      </c>
      <c r="U73" s="42">
        <v>9.2444189393454392E-4</v>
      </c>
      <c r="V73" s="42">
        <v>1.5451875881458E-3</v>
      </c>
      <c r="W73" s="42">
        <v>2.297467772792969E-3</v>
      </c>
      <c r="X73" s="48">
        <v>1.4473453473907315E-3</v>
      </c>
      <c r="Y73" s="49">
        <v>31978.838969450564</v>
      </c>
      <c r="Z73" s="42">
        <v>1.1431251419825325E-3</v>
      </c>
      <c r="AA73" s="42">
        <v>1.0288126277842792E-3</v>
      </c>
      <c r="AB73" s="42">
        <v>1.3717501703790389E-3</v>
      </c>
      <c r="AC73" s="42">
        <v>1.3717501703790389E-3</v>
      </c>
      <c r="AD73" s="42">
        <v>0</v>
      </c>
      <c r="AE73" s="42" t="s">
        <v>36</v>
      </c>
      <c r="AF73" s="42">
        <v>1.3717501703790389E-3</v>
      </c>
      <c r="AG73" s="50">
        <v>1.3715968371574951E-3</v>
      </c>
      <c r="AH73" s="51">
        <v>45091</v>
      </c>
      <c r="AI73" s="52">
        <v>13112.161030549436</v>
      </c>
      <c r="AJ73" s="42">
        <v>1.4100261752177903</v>
      </c>
      <c r="AK73" s="6"/>
    </row>
    <row r="74" spans="1:37" x14ac:dyDescent="0.2">
      <c r="A74" s="55" t="s">
        <v>108</v>
      </c>
      <c r="B74" s="41">
        <v>1</v>
      </c>
      <c r="C74" s="41">
        <v>37</v>
      </c>
      <c r="D74" s="42">
        <v>3.447268394609712E-3</v>
      </c>
      <c r="E74" s="42">
        <v>8.7746133701857912E-4</v>
      </c>
      <c r="F74" s="42">
        <v>4.1672431103956659E-3</v>
      </c>
      <c r="G74" s="42">
        <v>1.0824459922920864E-3</v>
      </c>
      <c r="H74" s="42">
        <v>3.2418039749645918E-3</v>
      </c>
      <c r="I74" s="43">
        <v>33.161760461760458</v>
      </c>
      <c r="J74" s="44">
        <v>89.626379626379617</v>
      </c>
      <c r="K74" s="45">
        <v>0.45188999899188165</v>
      </c>
      <c r="L74" s="46">
        <v>1.4649387949786272E-3</v>
      </c>
      <c r="M74" s="42">
        <v>1.1048616276194253E-4</v>
      </c>
      <c r="N74" s="43">
        <v>30.153571428571432</v>
      </c>
      <c r="O74" s="44">
        <v>81.496138996138995</v>
      </c>
      <c r="P74" s="45">
        <v>0.70395149024611925</v>
      </c>
      <c r="Q74" s="46">
        <v>2.2820727392621177E-3</v>
      </c>
      <c r="R74" s="42">
        <v>2.7541636755615533E-4</v>
      </c>
      <c r="S74" s="47">
        <v>13</v>
      </c>
      <c r="T74" s="42">
        <v>2.1721513488224433E-4</v>
      </c>
      <c r="U74" s="42">
        <v>1.1048616276194253E-4</v>
      </c>
      <c r="V74" s="42">
        <v>2.7541636755615533E-4</v>
      </c>
      <c r="W74" s="42">
        <v>2.1721513488224433E-4</v>
      </c>
      <c r="X74" s="48">
        <v>1.97804039103688E-4</v>
      </c>
      <c r="Y74" s="49">
        <v>11000.413955122041</v>
      </c>
      <c r="Z74" s="42">
        <v>3.9322408722619015E-4</v>
      </c>
      <c r="AA74" s="42">
        <v>4.563295720470715E-4</v>
      </c>
      <c r="AB74" s="42">
        <v>1.1999999999999999E-3</v>
      </c>
      <c r="AC74" s="42">
        <v>4.563295720470715E-4</v>
      </c>
      <c r="AD74" s="42">
        <v>0</v>
      </c>
      <c r="AE74" s="42" t="s">
        <v>36</v>
      </c>
      <c r="AF74" s="42">
        <v>4.563295720470715E-4</v>
      </c>
      <c r="AG74" s="50">
        <v>4.5627856386432905E-4</v>
      </c>
      <c r="AH74" s="51">
        <v>15000</v>
      </c>
      <c r="AI74" s="52">
        <v>3999.5860448779586</v>
      </c>
      <c r="AJ74" s="42">
        <v>1.3635850488167911</v>
      </c>
      <c r="AK74" s="6"/>
    </row>
    <row r="75" spans="1:37" x14ac:dyDescent="0.2">
      <c r="A75" s="55" t="s">
        <v>109</v>
      </c>
      <c r="B75" s="41">
        <v>0</v>
      </c>
      <c r="C75" s="41" t="s">
        <v>36</v>
      </c>
      <c r="D75" s="42" t="s">
        <v>36</v>
      </c>
      <c r="E75" s="42" t="s">
        <v>36</v>
      </c>
      <c r="F75" s="42" t="s">
        <v>36</v>
      </c>
      <c r="G75" s="42" t="s">
        <v>36</v>
      </c>
      <c r="H75" s="42" t="s">
        <v>36</v>
      </c>
      <c r="I75" s="43" t="s">
        <v>36</v>
      </c>
      <c r="J75" s="44" t="s">
        <v>36</v>
      </c>
      <c r="K75" s="45" t="s">
        <v>36</v>
      </c>
      <c r="L75" s="46" t="s">
        <v>36</v>
      </c>
      <c r="M75" s="42" t="s">
        <v>36</v>
      </c>
      <c r="N75" s="43" t="s">
        <v>36</v>
      </c>
      <c r="O75" s="44" t="s">
        <v>36</v>
      </c>
      <c r="P75" s="45" t="s">
        <v>36</v>
      </c>
      <c r="Q75" s="46" t="s">
        <v>36</v>
      </c>
      <c r="R75" s="42" t="s">
        <v>36</v>
      </c>
      <c r="S75" s="47" t="s">
        <v>36</v>
      </c>
      <c r="T75" s="42" t="s">
        <v>36</v>
      </c>
      <c r="U75" s="42" t="s">
        <v>36</v>
      </c>
      <c r="V75" s="42" t="s">
        <v>36</v>
      </c>
      <c r="W75" s="42" t="s">
        <v>36</v>
      </c>
      <c r="X75" s="48" t="s">
        <v>36</v>
      </c>
      <c r="Y75" s="49" t="s">
        <v>36</v>
      </c>
      <c r="Z75" s="42" t="s">
        <v>36</v>
      </c>
      <c r="AA75" s="42" t="s">
        <v>36</v>
      </c>
      <c r="AB75" s="42" t="s">
        <v>36</v>
      </c>
      <c r="AC75" s="42" t="s">
        <v>36</v>
      </c>
      <c r="AD75" s="42" t="s">
        <v>36</v>
      </c>
      <c r="AE75" s="42" t="s">
        <v>36</v>
      </c>
      <c r="AF75" s="42" t="s">
        <v>36</v>
      </c>
      <c r="AG75" s="50" t="s">
        <v>36</v>
      </c>
      <c r="AH75" s="51" t="s">
        <v>36</v>
      </c>
      <c r="AI75" s="52" t="s">
        <v>36</v>
      </c>
      <c r="AJ75" s="42" t="s">
        <v>36</v>
      </c>
      <c r="AK75" s="6"/>
    </row>
    <row r="76" spans="1:37" x14ac:dyDescent="0.2">
      <c r="A76" s="55" t="s">
        <v>110</v>
      </c>
      <c r="B76" s="41">
        <v>1</v>
      </c>
      <c r="C76" s="41">
        <v>117</v>
      </c>
      <c r="D76" s="42">
        <v>1.7656078261121227E-3</v>
      </c>
      <c r="E76" s="42">
        <v>8.4072107135108702E-3</v>
      </c>
      <c r="F76" s="42">
        <v>2.1343615311564469E-3</v>
      </c>
      <c r="G76" s="42">
        <v>1.0371227949616479E-2</v>
      </c>
      <c r="H76" s="42">
        <v>4.6054214566944567E-3</v>
      </c>
      <c r="I76" s="43">
        <v>88.6</v>
      </c>
      <c r="J76" s="44">
        <v>75.726495726495727</v>
      </c>
      <c r="K76" s="45">
        <v>0.91914712238114182</v>
      </c>
      <c r="L76" s="46">
        <v>4.2330598792730762E-3</v>
      </c>
      <c r="M76" s="42">
        <v>3.1925875975537753E-4</v>
      </c>
      <c r="N76" s="43">
        <v>76.121052631578948</v>
      </c>
      <c r="O76" s="44">
        <v>65.060728744939269</v>
      </c>
      <c r="P76" s="45">
        <v>1.4282822531903148</v>
      </c>
      <c r="Q76" s="46">
        <v>6.57784173505858E-3</v>
      </c>
      <c r="R76" s="42">
        <v>7.9385956716475543E-4</v>
      </c>
      <c r="S76" s="47">
        <v>261.5</v>
      </c>
      <c r="T76" s="42">
        <v>4.3693659824389922E-3</v>
      </c>
      <c r="U76" s="42">
        <v>3.1925875975537753E-4</v>
      </c>
      <c r="V76" s="42">
        <v>7.9385956716475543E-4</v>
      </c>
      <c r="W76" s="42">
        <v>4.3693659824389922E-3</v>
      </c>
      <c r="X76" s="48">
        <v>1.3191205272558514E-3</v>
      </c>
      <c r="Y76" s="49">
        <v>51932.186811390107</v>
      </c>
      <c r="Z76" s="42">
        <v>1.8563834815562002E-3</v>
      </c>
      <c r="AA76" s="42">
        <v>1.6707451334005803E-3</v>
      </c>
      <c r="AB76" s="42">
        <v>2.2276601778674402E-3</v>
      </c>
      <c r="AC76" s="42">
        <v>1.6707451334005803E-3</v>
      </c>
      <c r="AD76" s="42">
        <v>0</v>
      </c>
      <c r="AE76" s="42" t="s">
        <v>36</v>
      </c>
      <c r="AF76" s="42">
        <v>1.6707451334005803E-3</v>
      </c>
      <c r="AG76" s="50">
        <v>1.6705583787427606E-3</v>
      </c>
      <c r="AH76" s="51">
        <v>54919</v>
      </c>
      <c r="AI76" s="52">
        <v>2986.8131886098927</v>
      </c>
      <c r="AJ76" s="42">
        <v>1.0575137187936559</v>
      </c>
      <c r="AK76" s="6"/>
    </row>
    <row r="77" spans="1:37" x14ac:dyDescent="0.2">
      <c r="A77" s="55" t="s">
        <v>111</v>
      </c>
      <c r="B77" s="41">
        <v>1</v>
      </c>
      <c r="C77" s="41">
        <v>143</v>
      </c>
      <c r="D77" s="42">
        <v>5.6635790599665059E-3</v>
      </c>
      <c r="E77" s="42">
        <v>1.8502234149582104E-3</v>
      </c>
      <c r="F77" s="42">
        <v>6.8464384307096188E-3</v>
      </c>
      <c r="G77" s="42">
        <v>2.282456030679887E-3</v>
      </c>
      <c r="H77" s="42">
        <v>5.4772437107006985E-3</v>
      </c>
      <c r="I77" s="43">
        <v>120</v>
      </c>
      <c r="J77" s="44">
        <v>83.91608391608392</v>
      </c>
      <c r="K77" s="45">
        <v>0.62331260123195342</v>
      </c>
      <c r="L77" s="46">
        <v>3.4140350248982095E-3</v>
      </c>
      <c r="M77" s="42">
        <v>2.5748763752370915E-4</v>
      </c>
      <c r="N77" s="43">
        <v>89.8</v>
      </c>
      <c r="O77" s="44">
        <v>62.7972027972028</v>
      </c>
      <c r="P77" s="45">
        <v>1.5607767853876804</v>
      </c>
      <c r="Q77" s="46">
        <v>8.548754831572327E-3</v>
      </c>
      <c r="R77" s="42">
        <v>1.0317230307045661E-3</v>
      </c>
      <c r="S77" s="47">
        <v>7</v>
      </c>
      <c r="T77" s="42">
        <v>1.1696199570582387E-4</v>
      </c>
      <c r="U77" s="42">
        <v>2.5748763752370915E-4</v>
      </c>
      <c r="V77" s="42">
        <v>1.0317230307045661E-3</v>
      </c>
      <c r="W77" s="42">
        <v>1.1696199570582387E-4</v>
      </c>
      <c r="X77" s="48">
        <v>5.3907666643247495E-4</v>
      </c>
      <c r="Y77" s="49">
        <v>16344.284300245932</v>
      </c>
      <c r="Z77" s="42">
        <v>5.8424767481927498E-4</v>
      </c>
      <c r="AA77" s="42">
        <v>5.2582290733734752E-4</v>
      </c>
      <c r="AB77" s="42">
        <v>1.1999999999999999E-3</v>
      </c>
      <c r="AC77" s="42">
        <v>0</v>
      </c>
      <c r="AD77" s="42">
        <v>5.3907666643247495E-4</v>
      </c>
      <c r="AE77" s="42">
        <v>5.2582290733734752E-4</v>
      </c>
      <c r="AF77" s="42">
        <v>5.2582290733734752E-4</v>
      </c>
      <c r="AG77" s="50">
        <v>5.2576413124088E-4</v>
      </c>
      <c r="AH77" s="51">
        <v>17284</v>
      </c>
      <c r="AI77" s="52">
        <v>939.71569975406783</v>
      </c>
      <c r="AJ77" s="42">
        <v>1.0574950657056257</v>
      </c>
      <c r="AK77" s="6"/>
    </row>
    <row r="78" spans="1:37" x14ac:dyDescent="0.2">
      <c r="A78" s="55" t="s">
        <v>112</v>
      </c>
      <c r="B78" s="41">
        <v>1</v>
      </c>
      <c r="C78" s="41">
        <v>226</v>
      </c>
      <c r="D78" s="42">
        <v>2.6423412835038809E-2</v>
      </c>
      <c r="E78" s="42">
        <v>1.0498417061021363E-2</v>
      </c>
      <c r="F78" s="42">
        <v>3.1942040040204782E-2</v>
      </c>
      <c r="G78" s="42">
        <v>1.2950963186282043E-2</v>
      </c>
      <c r="H78" s="42">
        <v>2.6244716984027958E-2</v>
      </c>
      <c r="I78" s="43">
        <v>26.25</v>
      </c>
      <c r="J78" s="44">
        <v>11.61504424778761</v>
      </c>
      <c r="K78" s="45">
        <v>20.119306119617082</v>
      </c>
      <c r="L78" s="46">
        <v>0.52802549502437202</v>
      </c>
      <c r="M78" s="42">
        <v>3.9823855430471539E-2</v>
      </c>
      <c r="N78" s="43">
        <v>16.5</v>
      </c>
      <c r="O78" s="44">
        <v>7.3008849557522124</v>
      </c>
      <c r="P78" s="45">
        <v>32.424485717068023</v>
      </c>
      <c r="Q78" s="46">
        <v>0.85097145099710714</v>
      </c>
      <c r="R78" s="42">
        <v>0.10270113738942233</v>
      </c>
      <c r="S78" s="47">
        <v>1135.5</v>
      </c>
      <c r="T78" s="42">
        <v>1.8972906589137573E-2</v>
      </c>
      <c r="U78" s="42">
        <v>3.9823855430471539E-2</v>
      </c>
      <c r="V78" s="42">
        <v>0.10270113738942233</v>
      </c>
      <c r="W78" s="42">
        <v>1.8972906589137573E-2</v>
      </c>
      <c r="X78" s="48">
        <v>6.080457844578506E-2</v>
      </c>
      <c r="Y78" s="49">
        <v>1139954.6115207758</v>
      </c>
      <c r="Z78" s="42">
        <v>4.0749158479242896E-2</v>
      </c>
      <c r="AA78" s="42">
        <v>3.6674242631318604E-2</v>
      </c>
      <c r="AB78" s="42">
        <v>4.8898990175091472E-2</v>
      </c>
      <c r="AC78" s="42">
        <v>4.8898990175091472E-2</v>
      </c>
      <c r="AD78" s="42">
        <v>0</v>
      </c>
      <c r="AE78" s="42" t="s">
        <v>36</v>
      </c>
      <c r="AF78" s="42">
        <v>4.8898990175091472E-2</v>
      </c>
      <c r="AG78" s="50">
        <v>4.8893524282062485E-2</v>
      </c>
      <c r="AH78" s="51">
        <v>1607371</v>
      </c>
      <c r="AI78" s="52">
        <v>467416.38847922417</v>
      </c>
      <c r="AJ78" s="42">
        <v>1.4100307010080511</v>
      </c>
      <c r="AK78" s="6"/>
    </row>
    <row r="79" spans="1:37" x14ac:dyDescent="0.2">
      <c r="A79" s="55" t="s">
        <v>113</v>
      </c>
      <c r="B79" s="41">
        <v>1</v>
      </c>
      <c r="C79" s="41">
        <v>148</v>
      </c>
      <c r="D79" s="42">
        <v>1.4849159441645702E-2</v>
      </c>
      <c r="E79" s="42">
        <v>7.752506384286921E-3</v>
      </c>
      <c r="F79" s="42">
        <v>1.7950461146316009E-2</v>
      </c>
      <c r="G79" s="42">
        <v>9.5635774613195383E-3</v>
      </c>
      <c r="H79" s="42">
        <v>1.5434396040817068E-2</v>
      </c>
      <c r="I79" s="43">
        <v>12.809015873015875</v>
      </c>
      <c r="J79" s="44">
        <v>8.6547404547404554</v>
      </c>
      <c r="K79" s="45">
        <v>27.45803617884814</v>
      </c>
      <c r="L79" s="46">
        <v>0.42379820488742553</v>
      </c>
      <c r="M79" s="42">
        <v>3.1962999139560841E-2</v>
      </c>
      <c r="N79" s="43">
        <v>31.58605</v>
      </c>
      <c r="O79" s="44">
        <v>21.341925675675675</v>
      </c>
      <c r="P79" s="45">
        <v>9.6500445878561418</v>
      </c>
      <c r="Q79" s="46">
        <v>0.14894260998051501</v>
      </c>
      <c r="R79" s="42">
        <v>1.7975427298794325E-2</v>
      </c>
      <c r="S79" s="47">
        <v>372.5</v>
      </c>
      <c r="T79" s="42">
        <v>6.22404905720277E-3</v>
      </c>
      <c r="U79" s="42">
        <v>3.1962999139560841E-2</v>
      </c>
      <c r="V79" s="42">
        <v>1.7975427298794325E-2</v>
      </c>
      <c r="W79" s="42">
        <v>6.22404905720277E-3</v>
      </c>
      <c r="X79" s="48">
        <v>2.1220180386782618E-2</v>
      </c>
      <c r="Y79" s="49">
        <v>1144554.6984933959</v>
      </c>
      <c r="Z79" s="42">
        <v>4.091359456395291E-2</v>
      </c>
      <c r="AA79" s="42">
        <v>3.6822235107557617E-2</v>
      </c>
      <c r="AB79" s="42">
        <v>4.9096313476743488E-2</v>
      </c>
      <c r="AC79" s="42">
        <v>3.6822235107557617E-2</v>
      </c>
      <c r="AD79" s="42">
        <v>0</v>
      </c>
      <c r="AE79" s="42" t="s">
        <v>36</v>
      </c>
      <c r="AF79" s="42">
        <v>3.6822235107557617E-2</v>
      </c>
      <c r="AG79" s="50">
        <v>3.6818119145296119E-2</v>
      </c>
      <c r="AH79" s="51">
        <v>1210393</v>
      </c>
      <c r="AI79" s="52">
        <v>65838.301506604068</v>
      </c>
      <c r="AJ79" s="42">
        <v>1.0575230712811441</v>
      </c>
      <c r="AK79" s="6"/>
    </row>
    <row r="80" spans="1:37" x14ac:dyDescent="0.2">
      <c r="A80" s="55" t="s">
        <v>114</v>
      </c>
      <c r="B80" s="41">
        <v>0</v>
      </c>
      <c r="C80" s="41" t="s">
        <v>36</v>
      </c>
      <c r="D80" s="42" t="s">
        <v>36</v>
      </c>
      <c r="E80" s="42" t="s">
        <v>36</v>
      </c>
      <c r="F80" s="42" t="s">
        <v>36</v>
      </c>
      <c r="G80" s="42" t="s">
        <v>36</v>
      </c>
      <c r="H80" s="42" t="s">
        <v>36</v>
      </c>
      <c r="I80" s="43" t="s">
        <v>36</v>
      </c>
      <c r="J80" s="44" t="s">
        <v>36</v>
      </c>
      <c r="K80" s="45" t="s">
        <v>36</v>
      </c>
      <c r="L80" s="46" t="s">
        <v>36</v>
      </c>
      <c r="M80" s="42" t="s">
        <v>36</v>
      </c>
      <c r="N80" s="43" t="s">
        <v>36</v>
      </c>
      <c r="O80" s="44" t="s">
        <v>36</v>
      </c>
      <c r="P80" s="45" t="s">
        <v>36</v>
      </c>
      <c r="Q80" s="46" t="s">
        <v>36</v>
      </c>
      <c r="R80" s="42" t="s">
        <v>36</v>
      </c>
      <c r="S80" s="47" t="s">
        <v>36</v>
      </c>
      <c r="T80" s="42" t="s">
        <v>36</v>
      </c>
      <c r="U80" s="42" t="s">
        <v>36</v>
      </c>
      <c r="V80" s="42" t="s">
        <v>36</v>
      </c>
      <c r="W80" s="42" t="s">
        <v>36</v>
      </c>
      <c r="X80" s="48" t="s">
        <v>36</v>
      </c>
      <c r="Y80" s="49" t="s">
        <v>36</v>
      </c>
      <c r="Z80" s="42" t="s">
        <v>36</v>
      </c>
      <c r="AA80" s="42" t="s">
        <v>36</v>
      </c>
      <c r="AB80" s="42" t="s">
        <v>36</v>
      </c>
      <c r="AC80" s="42" t="s">
        <v>36</v>
      </c>
      <c r="AD80" s="42" t="s">
        <v>36</v>
      </c>
      <c r="AE80" s="42" t="s">
        <v>36</v>
      </c>
      <c r="AF80" s="42" t="s">
        <v>36</v>
      </c>
      <c r="AG80" s="50" t="s">
        <v>36</v>
      </c>
      <c r="AH80" s="51" t="s">
        <v>36</v>
      </c>
      <c r="AI80" s="52" t="s">
        <v>36</v>
      </c>
      <c r="AJ80" s="42" t="s">
        <v>36</v>
      </c>
      <c r="AK80" s="6"/>
    </row>
    <row r="81" spans="1:37" x14ac:dyDescent="0.2">
      <c r="A81" s="55" t="s">
        <v>115</v>
      </c>
      <c r="B81" s="41">
        <v>0</v>
      </c>
      <c r="C81" s="41" t="s">
        <v>36</v>
      </c>
      <c r="D81" s="42" t="s">
        <v>36</v>
      </c>
      <c r="E81" s="42" t="s">
        <v>36</v>
      </c>
      <c r="F81" s="42" t="s">
        <v>36</v>
      </c>
      <c r="G81" s="42" t="s">
        <v>36</v>
      </c>
      <c r="H81" s="42" t="s">
        <v>36</v>
      </c>
      <c r="I81" s="43" t="s">
        <v>36</v>
      </c>
      <c r="J81" s="44" t="s">
        <v>36</v>
      </c>
      <c r="K81" s="45" t="s">
        <v>36</v>
      </c>
      <c r="L81" s="46" t="s">
        <v>36</v>
      </c>
      <c r="M81" s="42" t="s">
        <v>36</v>
      </c>
      <c r="N81" s="43" t="s">
        <v>36</v>
      </c>
      <c r="O81" s="44" t="s">
        <v>36</v>
      </c>
      <c r="P81" s="45" t="s">
        <v>36</v>
      </c>
      <c r="Q81" s="46" t="s">
        <v>36</v>
      </c>
      <c r="R81" s="42" t="s">
        <v>36</v>
      </c>
      <c r="S81" s="47" t="s">
        <v>36</v>
      </c>
      <c r="T81" s="42" t="s">
        <v>36</v>
      </c>
      <c r="U81" s="42" t="s">
        <v>36</v>
      </c>
      <c r="V81" s="42" t="s">
        <v>36</v>
      </c>
      <c r="W81" s="42" t="s">
        <v>36</v>
      </c>
      <c r="X81" s="48" t="s">
        <v>36</v>
      </c>
      <c r="Y81" s="49" t="s">
        <v>36</v>
      </c>
      <c r="Z81" s="42" t="s">
        <v>36</v>
      </c>
      <c r="AA81" s="42" t="s">
        <v>36</v>
      </c>
      <c r="AB81" s="42" t="s">
        <v>36</v>
      </c>
      <c r="AC81" s="42" t="s">
        <v>36</v>
      </c>
      <c r="AD81" s="42" t="s">
        <v>36</v>
      </c>
      <c r="AE81" s="42" t="s">
        <v>36</v>
      </c>
      <c r="AF81" s="42" t="s">
        <v>36</v>
      </c>
      <c r="AG81" s="50" t="s">
        <v>36</v>
      </c>
      <c r="AH81" s="51" t="s">
        <v>36</v>
      </c>
      <c r="AI81" s="52" t="s">
        <v>36</v>
      </c>
      <c r="AJ81" s="42" t="s">
        <v>36</v>
      </c>
      <c r="AK81" s="6"/>
    </row>
    <row r="82" spans="1:37" x14ac:dyDescent="0.2">
      <c r="A82" s="55" t="s">
        <v>116</v>
      </c>
      <c r="B82" s="41">
        <v>1</v>
      </c>
      <c r="C82" s="41">
        <v>188</v>
      </c>
      <c r="D82" s="42">
        <v>1.8775623051758769E-2</v>
      </c>
      <c r="E82" s="42">
        <v>3.3939849011430812E-3</v>
      </c>
      <c r="F82" s="42">
        <v>2.2696981159973224E-2</v>
      </c>
      <c r="G82" s="42">
        <v>4.1868572427646387E-3</v>
      </c>
      <c r="H82" s="42">
        <v>1.7143943984810648E-2</v>
      </c>
      <c r="I82" s="43">
        <v>35.799999999999997</v>
      </c>
      <c r="J82" s="44">
        <v>19.042553191489361</v>
      </c>
      <c r="K82" s="45">
        <v>11.18351056511575</v>
      </c>
      <c r="L82" s="46">
        <v>0.19172947868188248</v>
      </c>
      <c r="M82" s="42">
        <v>1.446029995281674E-2</v>
      </c>
      <c r="N82" s="43">
        <v>35.799999999999997</v>
      </c>
      <c r="O82" s="44">
        <v>19.042553191489361</v>
      </c>
      <c r="P82" s="45">
        <v>11.18351056511575</v>
      </c>
      <c r="Q82" s="46">
        <v>0.19172947868188248</v>
      </c>
      <c r="R82" s="42">
        <v>2.3139243400748667E-2</v>
      </c>
      <c r="S82" s="47">
        <v>929.5</v>
      </c>
      <c r="T82" s="42">
        <v>1.5530882144080469E-2</v>
      </c>
      <c r="U82" s="42">
        <v>1.446029995281674E-2</v>
      </c>
      <c r="V82" s="42">
        <v>2.3139243400748667E-2</v>
      </c>
      <c r="W82" s="42">
        <v>1.5530882144080469E-2</v>
      </c>
      <c r="X82" s="48">
        <v>1.8145993770242258E-2</v>
      </c>
      <c r="Y82" s="49">
        <v>120509.48750362491</v>
      </c>
      <c r="Z82" s="42">
        <v>4.3077681820913941E-3</v>
      </c>
      <c r="AA82" s="42">
        <v>3.8769913638822548E-3</v>
      </c>
      <c r="AB82" s="42">
        <v>5.1693218185096725E-3</v>
      </c>
      <c r="AC82" s="42">
        <v>5.1693218185096725E-3</v>
      </c>
      <c r="AD82" s="42">
        <v>0</v>
      </c>
      <c r="AE82" s="42" t="s">
        <v>36</v>
      </c>
      <c r="AF82" s="42">
        <v>5.1693218185096725E-3</v>
      </c>
      <c r="AG82" s="50">
        <v>5.1687439955323223E-3</v>
      </c>
      <c r="AH82" s="51">
        <v>169922</v>
      </c>
      <c r="AI82" s="52">
        <v>49412.512496375086</v>
      </c>
      <c r="AJ82" s="42">
        <v>1.4100300608687657</v>
      </c>
      <c r="AK82" s="6"/>
    </row>
    <row r="83" spans="1:37" x14ac:dyDescent="0.2">
      <c r="A83" s="55" t="s">
        <v>117</v>
      </c>
      <c r="B83" s="41">
        <v>1</v>
      </c>
      <c r="C83" s="41">
        <v>153</v>
      </c>
      <c r="D83" s="42">
        <v>8.049756010813541E-3</v>
      </c>
      <c r="E83" s="42">
        <v>2.075442067494162E-3</v>
      </c>
      <c r="F83" s="42">
        <v>9.7309772366090206E-3</v>
      </c>
      <c r="G83" s="42">
        <v>2.5602882468038473E-3</v>
      </c>
      <c r="H83" s="42">
        <v>7.5797705396674683E-3</v>
      </c>
      <c r="I83" s="43">
        <v>114.95961538461539</v>
      </c>
      <c r="J83" s="44">
        <v>75.137003519356455</v>
      </c>
      <c r="K83" s="45">
        <v>0.94317858788174158</v>
      </c>
      <c r="L83" s="46">
        <v>7.1490772740711887E-3</v>
      </c>
      <c r="M83" s="42">
        <v>5.3918574482987711E-4</v>
      </c>
      <c r="N83" s="43">
        <v>54.908333333333331</v>
      </c>
      <c r="O83" s="44">
        <v>35.887799564270153</v>
      </c>
      <c r="P83" s="45">
        <v>4.5694535761861239</v>
      </c>
      <c r="Q83" s="46">
        <v>3.4635409599153739E-2</v>
      </c>
      <c r="R83" s="42">
        <v>4.1800414756730745E-3</v>
      </c>
      <c r="S83" s="47">
        <v>170</v>
      </c>
      <c r="T83" s="42">
        <v>2.8405056099985795E-3</v>
      </c>
      <c r="U83" s="42">
        <v>5.3918574482987711E-4</v>
      </c>
      <c r="V83" s="42">
        <v>4.1800414756730745E-3</v>
      </c>
      <c r="W83" s="42">
        <v>2.8405056099985795E-3</v>
      </c>
      <c r="X83" s="48">
        <v>2.4557920102008966E-3</v>
      </c>
      <c r="Y83" s="49">
        <v>176646.1822328319</v>
      </c>
      <c r="Z83" s="42">
        <v>6.3144472611554505E-3</v>
      </c>
      <c r="AA83" s="42">
        <v>5.683002535039906E-3</v>
      </c>
      <c r="AB83" s="42">
        <v>7.5773367133865404E-3</v>
      </c>
      <c r="AC83" s="42">
        <v>5.683002535039906E-3</v>
      </c>
      <c r="AD83" s="42">
        <v>0</v>
      </c>
      <c r="AE83" s="42" t="s">
        <v>36</v>
      </c>
      <c r="AF83" s="42">
        <v>5.683002535039906E-3</v>
      </c>
      <c r="AG83" s="50">
        <v>5.6823672932112147E-3</v>
      </c>
      <c r="AH83" s="51">
        <v>186807</v>
      </c>
      <c r="AI83" s="52">
        <v>10160.817767168104</v>
      </c>
      <c r="AJ83" s="42">
        <v>1.0575207323403992</v>
      </c>
      <c r="AK83" s="6"/>
    </row>
    <row r="84" spans="1:37" x14ac:dyDescent="0.2">
      <c r="A84" s="55" t="s">
        <v>118</v>
      </c>
      <c r="B84" s="41">
        <v>1</v>
      </c>
      <c r="C84" s="41">
        <v>65</v>
      </c>
      <c r="D84" s="42">
        <v>9.4839260075472408E-3</v>
      </c>
      <c r="E84" s="42">
        <v>6.8906501232847989E-3</v>
      </c>
      <c r="F84" s="42">
        <v>1.1464678925566525E-2</v>
      </c>
      <c r="G84" s="42">
        <v>8.5003820630773531E-3</v>
      </c>
      <c r="H84" s="42">
        <v>1.0575389866819773E-2</v>
      </c>
      <c r="I84" s="43">
        <v>38.384090909090915</v>
      </c>
      <c r="J84" s="44">
        <v>59.05244755244756</v>
      </c>
      <c r="K84" s="45">
        <v>1.80436153381316</v>
      </c>
      <c r="L84" s="46">
        <v>1.9081826680767074E-2</v>
      </c>
      <c r="M84" s="42">
        <v>1.4391576055415797E-3</v>
      </c>
      <c r="N84" s="43">
        <v>65</v>
      </c>
      <c r="O84" s="44">
        <v>100</v>
      </c>
      <c r="P84" s="45">
        <v>0.19506744945653143</v>
      </c>
      <c r="Q84" s="46">
        <v>2.0629143283289807E-3</v>
      </c>
      <c r="R84" s="42">
        <v>2.4896681035312752E-4</v>
      </c>
      <c r="S84" s="47">
        <v>30.5</v>
      </c>
      <c r="T84" s="42">
        <v>5.0962012414680396E-4</v>
      </c>
      <c r="U84" s="42">
        <v>1.4391576055415797E-3</v>
      </c>
      <c r="V84" s="42">
        <v>2.4896681035312752E-4</v>
      </c>
      <c r="W84" s="42">
        <v>5.0962012414680396E-4</v>
      </c>
      <c r="X84" s="48">
        <v>7.7717379118724369E-4</v>
      </c>
      <c r="Y84" s="49">
        <v>31978.838969450564</v>
      </c>
      <c r="Z84" s="42">
        <v>1.1431251419825325E-3</v>
      </c>
      <c r="AA84" s="42">
        <v>1.0288126277842792E-3</v>
      </c>
      <c r="AB84" s="42">
        <v>1.3717501703790389E-3</v>
      </c>
      <c r="AC84" s="42">
        <v>1.0288126277842792E-3</v>
      </c>
      <c r="AD84" s="42">
        <v>0</v>
      </c>
      <c r="AE84" s="42" t="s">
        <v>36</v>
      </c>
      <c r="AF84" s="42">
        <v>1.0288126277842792E-3</v>
      </c>
      <c r="AG84" s="50">
        <v>1.0286976278681213E-3</v>
      </c>
      <c r="AH84" s="51">
        <v>33818</v>
      </c>
      <c r="AI84" s="52">
        <v>1839.161030549436</v>
      </c>
      <c r="AJ84" s="42">
        <v>1.0575118137436568</v>
      </c>
      <c r="AK84" s="6"/>
    </row>
    <row r="85" spans="1:37" x14ac:dyDescent="0.2">
      <c r="A85" s="55" t="s">
        <v>119</v>
      </c>
      <c r="B85" s="41">
        <v>1</v>
      </c>
      <c r="C85" s="41">
        <v>90</v>
      </c>
      <c r="D85" s="42">
        <v>5.0667348723377427E-3</v>
      </c>
      <c r="E85" s="42">
        <v>1.6045249566018201E-3</v>
      </c>
      <c r="F85" s="42">
        <v>6.1249411336715522E-3</v>
      </c>
      <c r="G85" s="42">
        <v>1.9793597000040803E-3</v>
      </c>
      <c r="H85" s="42">
        <v>4.881266703571311E-3</v>
      </c>
      <c r="I85" s="43">
        <v>41.64</v>
      </c>
      <c r="J85" s="44">
        <v>46.266666666666666</v>
      </c>
      <c r="K85" s="45">
        <v>2.9632991952348626</v>
      </c>
      <c r="L85" s="46">
        <v>1.4464653694419597E-2</v>
      </c>
      <c r="M85" s="42">
        <v>1.0909289096955705E-3</v>
      </c>
      <c r="N85" s="43">
        <v>56.334000000000003</v>
      </c>
      <c r="O85" s="44">
        <v>62.593333333333334</v>
      </c>
      <c r="P85" s="45">
        <v>1.5732231329230011</v>
      </c>
      <c r="Q85" s="46">
        <v>7.6793216960251882E-3</v>
      </c>
      <c r="R85" s="42">
        <v>9.267938091659148E-4</v>
      </c>
      <c r="S85" s="47">
        <v>90</v>
      </c>
      <c r="T85" s="42">
        <v>1.503797087646307E-3</v>
      </c>
      <c r="U85" s="42">
        <v>1.0909289096955705E-3</v>
      </c>
      <c r="V85" s="42">
        <v>9.267938091659148E-4</v>
      </c>
      <c r="W85" s="42">
        <v>1.503797087646307E-3</v>
      </c>
      <c r="X85" s="48">
        <v>1.1078485050738554E-3</v>
      </c>
      <c r="Y85" s="49">
        <v>5915.1094170338556</v>
      </c>
      <c r="Z85" s="42">
        <v>2.1144327030285604E-4</v>
      </c>
      <c r="AA85" s="42">
        <v>4.563295720470715E-4</v>
      </c>
      <c r="AB85" s="42">
        <v>1.1999999999999999E-3</v>
      </c>
      <c r="AC85" s="42">
        <v>0</v>
      </c>
      <c r="AD85" s="42">
        <v>1.1078485050738554E-3</v>
      </c>
      <c r="AE85" s="42">
        <v>1.0670553298561263E-3</v>
      </c>
      <c r="AF85" s="42">
        <v>1.0670553298561263E-3</v>
      </c>
      <c r="AG85" s="50">
        <v>1.0669360551989581E-3</v>
      </c>
      <c r="AH85" s="51">
        <v>35075</v>
      </c>
      <c r="AI85" s="52">
        <v>29159.890582966145</v>
      </c>
      <c r="AJ85" s="42">
        <v>5.9297297018705759</v>
      </c>
      <c r="AK85" s="6"/>
    </row>
    <row r="86" spans="1:37" x14ac:dyDescent="0.2">
      <c r="A86" s="55" t="s">
        <v>120</v>
      </c>
      <c r="B86" s="41">
        <v>0</v>
      </c>
      <c r="C86" s="41" t="s">
        <v>36</v>
      </c>
      <c r="D86" s="42" t="s">
        <v>36</v>
      </c>
      <c r="E86" s="42" t="s">
        <v>36</v>
      </c>
      <c r="F86" s="42" t="s">
        <v>36</v>
      </c>
      <c r="G86" s="42" t="s">
        <v>36</v>
      </c>
      <c r="H86" s="42" t="s">
        <v>36</v>
      </c>
      <c r="I86" s="43" t="s">
        <v>36</v>
      </c>
      <c r="J86" s="44" t="s">
        <v>36</v>
      </c>
      <c r="K86" s="45" t="s">
        <v>36</v>
      </c>
      <c r="L86" s="46" t="s">
        <v>36</v>
      </c>
      <c r="M86" s="42" t="s">
        <v>36</v>
      </c>
      <c r="N86" s="43" t="s">
        <v>36</v>
      </c>
      <c r="O86" s="44" t="s">
        <v>36</v>
      </c>
      <c r="P86" s="45" t="s">
        <v>36</v>
      </c>
      <c r="Q86" s="46" t="s">
        <v>36</v>
      </c>
      <c r="R86" s="42" t="s">
        <v>36</v>
      </c>
      <c r="S86" s="47" t="s">
        <v>36</v>
      </c>
      <c r="T86" s="42" t="s">
        <v>36</v>
      </c>
      <c r="U86" s="42" t="s">
        <v>36</v>
      </c>
      <c r="V86" s="42" t="s">
        <v>36</v>
      </c>
      <c r="W86" s="42" t="s">
        <v>36</v>
      </c>
      <c r="X86" s="48" t="s">
        <v>36</v>
      </c>
      <c r="Y86" s="49" t="s">
        <v>36</v>
      </c>
      <c r="Z86" s="42" t="s">
        <v>36</v>
      </c>
      <c r="AA86" s="42" t="s">
        <v>36</v>
      </c>
      <c r="AB86" s="42" t="s">
        <v>36</v>
      </c>
      <c r="AC86" s="42" t="s">
        <v>36</v>
      </c>
      <c r="AD86" s="42" t="s">
        <v>36</v>
      </c>
      <c r="AE86" s="42" t="s">
        <v>36</v>
      </c>
      <c r="AF86" s="42" t="s">
        <v>36</v>
      </c>
      <c r="AG86" s="50" t="s">
        <v>36</v>
      </c>
      <c r="AH86" s="51" t="s">
        <v>36</v>
      </c>
      <c r="AI86" s="52" t="s">
        <v>36</v>
      </c>
      <c r="AJ86" s="42" t="s">
        <v>36</v>
      </c>
      <c r="AK86" s="6"/>
    </row>
    <row r="87" spans="1:37" x14ac:dyDescent="0.2">
      <c r="A87" s="55" t="s">
        <v>121</v>
      </c>
      <c r="B87" s="41">
        <v>1</v>
      </c>
      <c r="C87" s="41">
        <v>81</v>
      </c>
      <c r="D87" s="42">
        <v>2.2050568490861833E-3</v>
      </c>
      <c r="E87" s="42">
        <v>8.236336376253303E-4</v>
      </c>
      <c r="F87" s="42">
        <v>2.6655911030175304E-3</v>
      </c>
      <c r="G87" s="42">
        <v>1.0160435480767104E-3</v>
      </c>
      <c r="H87" s="42">
        <v>2.1707268365352842E-3</v>
      </c>
      <c r="I87" s="43">
        <v>34.173000000000002</v>
      </c>
      <c r="J87" s="44">
        <v>42.18888888888889</v>
      </c>
      <c r="K87" s="45">
        <v>3.4938764894827563</v>
      </c>
      <c r="L87" s="46">
        <v>7.5842514592599081E-3</v>
      </c>
      <c r="M87" s="42">
        <v>5.7200672412222899E-4</v>
      </c>
      <c r="N87" s="43">
        <v>34.173000000000002</v>
      </c>
      <c r="O87" s="44">
        <v>42.18888888888889</v>
      </c>
      <c r="P87" s="45">
        <v>3.4938764894827563</v>
      </c>
      <c r="Q87" s="46">
        <v>7.5842514592599081E-3</v>
      </c>
      <c r="R87" s="42">
        <v>9.1532007354736325E-4</v>
      </c>
      <c r="S87" s="47">
        <v>128</v>
      </c>
      <c r="T87" s="42">
        <v>2.1387336357636365E-3</v>
      </c>
      <c r="U87" s="42">
        <v>5.7200672412222899E-4</v>
      </c>
      <c r="V87" s="42">
        <v>9.1532007354736325E-4</v>
      </c>
      <c r="W87" s="42">
        <v>2.1387336357636365E-3</v>
      </c>
      <c r="X87" s="48">
        <v>1.0226774462205642E-3</v>
      </c>
      <c r="Y87" s="49">
        <v>22710.941699507515</v>
      </c>
      <c r="Z87" s="42">
        <v>8.118321143430993E-4</v>
      </c>
      <c r="AA87" s="42">
        <v>7.3064890290878938E-4</v>
      </c>
      <c r="AB87" s="42">
        <v>1.1999999999999999E-3</v>
      </c>
      <c r="AC87" s="42">
        <v>0</v>
      </c>
      <c r="AD87" s="42">
        <v>1.0226774462205642E-3</v>
      </c>
      <c r="AE87" s="42">
        <v>9.8502043800705041E-4</v>
      </c>
      <c r="AF87" s="42">
        <v>9.8502043800705041E-4</v>
      </c>
      <c r="AG87" s="50">
        <v>9.8491033314954232E-4</v>
      </c>
      <c r="AH87" s="51">
        <v>32379</v>
      </c>
      <c r="AI87" s="52">
        <v>9668.0583004924847</v>
      </c>
      <c r="AJ87" s="42">
        <v>1.4257004587661875</v>
      </c>
      <c r="AK87" s="6"/>
    </row>
    <row r="88" spans="1:37" x14ac:dyDescent="0.2">
      <c r="A88" s="55" t="s">
        <v>122</v>
      </c>
      <c r="B88" s="41">
        <v>1</v>
      </c>
      <c r="C88" s="41">
        <v>209</v>
      </c>
      <c r="D88" s="42">
        <v>5.1658804329297609E-3</v>
      </c>
      <c r="E88" s="42">
        <v>2.3880066179995875E-3</v>
      </c>
      <c r="F88" s="42">
        <v>6.2447936101858396E-3</v>
      </c>
      <c r="G88" s="42">
        <v>2.945871326939048E-3</v>
      </c>
      <c r="H88" s="42">
        <v>5.2551169252118019E-3</v>
      </c>
      <c r="I88" s="43">
        <v>163.23974358974357</v>
      </c>
      <c r="J88" s="44">
        <v>78.105140473561519</v>
      </c>
      <c r="K88" s="45">
        <v>0.82620549008000088</v>
      </c>
      <c r="L88" s="46">
        <v>4.3418064546223243E-3</v>
      </c>
      <c r="M88" s="42">
        <v>3.2746046201421916E-4</v>
      </c>
      <c r="N88" s="43">
        <v>132.2076923076923</v>
      </c>
      <c r="O88" s="44">
        <v>63.257269046742728</v>
      </c>
      <c r="P88" s="45">
        <v>1.5330102546600699</v>
      </c>
      <c r="Q88" s="46">
        <v>8.0561481357873874E-3</v>
      </c>
      <c r="R88" s="42">
        <v>9.722718377374233E-4</v>
      </c>
      <c r="S88" s="47">
        <v>251</v>
      </c>
      <c r="T88" s="42">
        <v>4.1939229888802556E-3</v>
      </c>
      <c r="U88" s="42">
        <v>3.2746046201421916E-4</v>
      </c>
      <c r="V88" s="42">
        <v>9.722718377374233E-4</v>
      </c>
      <c r="W88" s="42">
        <v>4.1939229888802556E-3</v>
      </c>
      <c r="X88" s="48">
        <v>1.3586775176767079E-3</v>
      </c>
      <c r="Y88" s="49">
        <v>91073.194605196433</v>
      </c>
      <c r="Z88" s="42">
        <v>3.2555296523842717E-3</v>
      </c>
      <c r="AA88" s="42">
        <v>2.9299766871458445E-3</v>
      </c>
      <c r="AB88" s="42">
        <v>3.906635582861126E-3</v>
      </c>
      <c r="AC88" s="42">
        <v>2.9299766871458445E-3</v>
      </c>
      <c r="AD88" s="42">
        <v>0</v>
      </c>
      <c r="AE88" s="42" t="s">
        <v>36</v>
      </c>
      <c r="AF88" s="42">
        <v>2.9299766871458445E-3</v>
      </c>
      <c r="AG88" s="50">
        <v>2.9296491765143976E-3</v>
      </c>
      <c r="AH88" s="51">
        <v>96312</v>
      </c>
      <c r="AI88" s="52">
        <v>5238.8053948035667</v>
      </c>
      <c r="AJ88" s="42">
        <v>1.0575230221967491</v>
      </c>
      <c r="AK88" s="6"/>
    </row>
    <row r="89" spans="1:37" x14ac:dyDescent="0.2">
      <c r="A89" s="55" t="s">
        <v>123</v>
      </c>
      <c r="B89" s="41">
        <v>1</v>
      </c>
      <c r="C89" s="41">
        <v>99</v>
      </c>
      <c r="D89" s="42">
        <v>2.864540881102157E-2</v>
      </c>
      <c r="E89" s="42">
        <v>1.3937302594422659E-2</v>
      </c>
      <c r="F89" s="42">
        <v>3.4628108069233138E-2</v>
      </c>
      <c r="G89" s="42">
        <v>1.7193210344691769E-2</v>
      </c>
      <c r="H89" s="42">
        <v>2.9397638751870726E-2</v>
      </c>
      <c r="I89" s="43">
        <v>28.8</v>
      </c>
      <c r="J89" s="44">
        <v>29.09090909090909</v>
      </c>
      <c r="K89" s="45">
        <v>6.2884786715601759</v>
      </c>
      <c r="L89" s="46">
        <v>0.18486642428536998</v>
      </c>
      <c r="M89" s="42">
        <v>1.394268614690466E-2</v>
      </c>
      <c r="N89" s="43">
        <v>33.92</v>
      </c>
      <c r="O89" s="44">
        <v>34.26262626262627</v>
      </c>
      <c r="P89" s="45">
        <v>4.9153416252336033</v>
      </c>
      <c r="Q89" s="46">
        <v>0.14449943744065061</v>
      </c>
      <c r="R89" s="42">
        <v>1.7439194417036844E-2</v>
      </c>
      <c r="S89" s="47">
        <v>1879.5</v>
      </c>
      <c r="T89" s="42">
        <v>3.1404295847013708E-2</v>
      </c>
      <c r="U89" s="42">
        <v>1.394268614690466E-2</v>
      </c>
      <c r="V89" s="42">
        <v>1.7439194417036844E-2</v>
      </c>
      <c r="W89" s="42">
        <v>3.1404295847013708E-2</v>
      </c>
      <c r="X89" s="48">
        <v>1.8833611394979341E-2</v>
      </c>
      <c r="Y89" s="49">
        <v>325484.18336564628</v>
      </c>
      <c r="Z89" s="42">
        <v>1.1634854963882878E-2</v>
      </c>
      <c r="AA89" s="42">
        <v>1.0471369467494591E-2</v>
      </c>
      <c r="AB89" s="42">
        <v>1.3961825956659454E-2</v>
      </c>
      <c r="AC89" s="42">
        <v>1.3961825956659454E-2</v>
      </c>
      <c r="AD89" s="42">
        <v>0</v>
      </c>
      <c r="AE89" s="42" t="s">
        <v>36</v>
      </c>
      <c r="AF89" s="42">
        <v>1.3961825956659454E-2</v>
      </c>
      <c r="AG89" s="50">
        <v>1.3960265314059367E-2</v>
      </c>
      <c r="AH89" s="51">
        <v>458943</v>
      </c>
      <c r="AI89" s="52">
        <v>133458.81663435372</v>
      </c>
      <c r="AJ89" s="42">
        <v>1.4100316496314267</v>
      </c>
      <c r="AK89" s="6"/>
    </row>
    <row r="90" spans="1:37" x14ac:dyDescent="0.2">
      <c r="A90" s="55" t="s">
        <v>124</v>
      </c>
      <c r="B90" s="41">
        <v>1</v>
      </c>
      <c r="C90" s="41">
        <v>210</v>
      </c>
      <c r="D90" s="42">
        <v>4.280906035012394E-2</v>
      </c>
      <c r="E90" s="42">
        <v>7.6024032473957989E-2</v>
      </c>
      <c r="F90" s="42">
        <v>5.1749890459795091E-2</v>
      </c>
      <c r="G90" s="42">
        <v>9.3784085745508838E-2</v>
      </c>
      <c r="H90" s="42">
        <v>6.4360149045509213E-2</v>
      </c>
      <c r="I90" s="43">
        <v>22.5</v>
      </c>
      <c r="J90" s="44">
        <v>10.714285714285714</v>
      </c>
      <c r="K90" s="45">
        <v>21.974629775522555</v>
      </c>
      <c r="L90" s="46">
        <v>1.4142904475725162</v>
      </c>
      <c r="M90" s="42">
        <v>0.10666624784514449</v>
      </c>
      <c r="N90" s="43">
        <v>31.593269230769234</v>
      </c>
      <c r="O90" s="44">
        <v>15.044413919413921</v>
      </c>
      <c r="P90" s="45">
        <v>14.947979841780255</v>
      </c>
      <c r="Q90" s="46">
        <v>0.9620542105462444</v>
      </c>
      <c r="R90" s="42">
        <v>0.11610737532688151</v>
      </c>
      <c r="S90" s="47">
        <v>2570</v>
      </c>
      <c r="T90" s="42">
        <v>4.2941761280566766E-2</v>
      </c>
      <c r="U90" s="42">
        <v>0.10666624784514449</v>
      </c>
      <c r="V90" s="42">
        <v>0.11610737532688151</v>
      </c>
      <c r="W90" s="42">
        <v>4.2941761280566766E-2</v>
      </c>
      <c r="X90" s="48">
        <v>9.7697801524923744E-2</v>
      </c>
      <c r="Y90" s="49">
        <v>4195925.140474665</v>
      </c>
      <c r="Z90" s="42">
        <v>0.14998879498205839</v>
      </c>
      <c r="AA90" s="42">
        <v>0.13498991548385256</v>
      </c>
      <c r="AB90" s="42">
        <v>0.15</v>
      </c>
      <c r="AC90" s="42">
        <v>0.13498991548385256</v>
      </c>
      <c r="AD90" s="42">
        <v>0</v>
      </c>
      <c r="AE90" s="42" t="s">
        <v>36</v>
      </c>
      <c r="AF90" s="42">
        <v>0.13498991548385256</v>
      </c>
      <c r="AG90" s="50">
        <v>0.13497482641073705</v>
      </c>
      <c r="AH90" s="51">
        <v>4437287</v>
      </c>
      <c r="AI90" s="52">
        <v>241361.85952533502</v>
      </c>
      <c r="AJ90" s="42">
        <v>1.0575229184136568</v>
      </c>
      <c r="AK90" s="21"/>
    </row>
    <row r="91" spans="1:37" x14ac:dyDescent="0.2">
      <c r="A91" s="55" t="s">
        <v>125</v>
      </c>
      <c r="B91" s="41">
        <v>1</v>
      </c>
      <c r="C91" s="41">
        <v>128</v>
      </c>
      <c r="D91" s="42">
        <v>4.8221638094589417E-3</v>
      </c>
      <c r="E91" s="42">
        <v>7.1433177884503969E-4</v>
      </c>
      <c r="F91" s="42">
        <v>5.8292905024710717E-3</v>
      </c>
      <c r="G91" s="42">
        <v>8.8120756842112371E-4</v>
      </c>
      <c r="H91" s="42">
        <v>4.3448656222560868E-3</v>
      </c>
      <c r="I91" s="43">
        <v>80.84</v>
      </c>
      <c r="J91" s="44">
        <v>63.15625</v>
      </c>
      <c r="K91" s="45">
        <v>1.5390693561512521</v>
      </c>
      <c r="L91" s="46">
        <v>6.6870495358093843E-3</v>
      </c>
      <c r="M91" s="42">
        <v>5.0433946178713015E-4</v>
      </c>
      <c r="N91" s="43">
        <v>128</v>
      </c>
      <c r="O91" s="44">
        <v>100</v>
      </c>
      <c r="P91" s="45">
        <v>0.19506744945653143</v>
      </c>
      <c r="Q91" s="46">
        <v>8.475418551648602E-4</v>
      </c>
      <c r="R91" s="42">
        <v>1.0228722997531922E-4</v>
      </c>
      <c r="S91" s="47">
        <v>82.5</v>
      </c>
      <c r="T91" s="42">
        <v>1.3784806636757813E-3</v>
      </c>
      <c r="U91" s="42">
        <v>5.0433946178713015E-4</v>
      </c>
      <c r="V91" s="42">
        <v>1.0228722997531922E-4</v>
      </c>
      <c r="W91" s="42">
        <v>1.3784806636757813E-3</v>
      </c>
      <c r="X91" s="48">
        <v>5.1834680944013594E-4</v>
      </c>
      <c r="Y91" s="49">
        <v>5000</v>
      </c>
      <c r="Z91" s="42">
        <v>1.7873149539208755E-4</v>
      </c>
      <c r="AA91" s="42">
        <v>4.563295720470715E-4</v>
      </c>
      <c r="AB91" s="42">
        <v>1.1999999999999999E-3</v>
      </c>
      <c r="AC91" s="42">
        <v>0</v>
      </c>
      <c r="AD91" s="42">
        <v>5.1834680944013594E-4</v>
      </c>
      <c r="AE91" s="42">
        <v>4.9926025372046864E-4</v>
      </c>
      <c r="AF91" s="42">
        <v>4.9926025372046864E-4</v>
      </c>
      <c r="AG91" s="50">
        <v>4.9920444677781619E-4</v>
      </c>
      <c r="AH91" s="51">
        <v>16411</v>
      </c>
      <c r="AI91" s="52">
        <v>11411</v>
      </c>
      <c r="AJ91" s="42">
        <v>3.2822</v>
      </c>
      <c r="AK91" s="6"/>
    </row>
    <row r="92" spans="1:37" x14ac:dyDescent="0.2">
      <c r="A92" s="55" t="s">
        <v>126</v>
      </c>
      <c r="B92" s="41">
        <v>1</v>
      </c>
      <c r="C92" s="41">
        <v>172</v>
      </c>
      <c r="D92" s="42">
        <v>1.1804118088062051E-2</v>
      </c>
      <c r="E92" s="42">
        <v>6.6304463128511581E-3</v>
      </c>
      <c r="F92" s="42">
        <v>1.426945167765002E-2</v>
      </c>
      <c r="G92" s="42">
        <v>8.1793917699437176E-3</v>
      </c>
      <c r="H92" s="42">
        <v>1.2442433705338129E-2</v>
      </c>
      <c r="I92" s="43">
        <v>28.915714285714287</v>
      </c>
      <c r="J92" s="44">
        <v>16.811461794019937</v>
      </c>
      <c r="K92" s="45">
        <v>13.068968092293748</v>
      </c>
      <c r="L92" s="46">
        <v>0.16260976908554428</v>
      </c>
      <c r="M92" s="42">
        <v>1.226408193669924E-2</v>
      </c>
      <c r="N92" s="43">
        <v>88.05</v>
      </c>
      <c r="O92" s="44">
        <v>51.191860465116278</v>
      </c>
      <c r="P92" s="45">
        <v>2.4427370518021463</v>
      </c>
      <c r="Q92" s="46">
        <v>3.0393593826621317E-2</v>
      </c>
      <c r="R92" s="42">
        <v>3.6681097252894155E-3</v>
      </c>
      <c r="S92" s="47">
        <v>542.5</v>
      </c>
      <c r="T92" s="42">
        <v>9.0645546672013504E-3</v>
      </c>
      <c r="U92" s="42">
        <v>1.226408193669924E-2</v>
      </c>
      <c r="V92" s="42">
        <v>3.6681097252894155E-3</v>
      </c>
      <c r="W92" s="42">
        <v>9.0645546672013504E-3</v>
      </c>
      <c r="X92" s="48">
        <v>8.1857875982357334E-3</v>
      </c>
      <c r="Y92" s="49">
        <v>187774.50797812975</v>
      </c>
      <c r="Z92" s="42">
        <v>6.7122437214889212E-3</v>
      </c>
      <c r="AA92" s="42">
        <v>6.041019349340029E-3</v>
      </c>
      <c r="AB92" s="42">
        <v>8.0546924657867048E-3</v>
      </c>
      <c r="AC92" s="42">
        <v>8.0546924657867048E-3</v>
      </c>
      <c r="AD92" s="42">
        <v>0</v>
      </c>
      <c r="AE92" s="42" t="s">
        <v>36</v>
      </c>
      <c r="AF92" s="42">
        <v>8.0546924657867048E-3</v>
      </c>
      <c r="AG92" s="50">
        <v>8.0537921182081192E-3</v>
      </c>
      <c r="AH92" s="51">
        <v>264768</v>
      </c>
      <c r="AI92" s="52">
        <v>76993.492021870246</v>
      </c>
      <c r="AJ92" s="42">
        <v>1.410031653662156</v>
      </c>
      <c r="AK92" s="6"/>
    </row>
    <row r="93" spans="1:37" x14ac:dyDescent="0.2">
      <c r="A93" s="55" t="s">
        <v>127</v>
      </c>
      <c r="B93" s="41">
        <v>1</v>
      </c>
      <c r="C93" s="41">
        <v>151</v>
      </c>
      <c r="D93" s="42">
        <v>1.1529295373924033E-2</v>
      </c>
      <c r="E93" s="42">
        <v>2.1854190058803935E-3</v>
      </c>
      <c r="F93" s="42">
        <v>1.3937231226273892E-2</v>
      </c>
      <c r="G93" s="42">
        <v>2.6959570121140265E-3</v>
      </c>
      <c r="H93" s="42">
        <v>1.0564848962025933E-2</v>
      </c>
      <c r="I93" s="43">
        <v>129.77857142857141</v>
      </c>
      <c r="J93" s="44">
        <v>85.9460737937559</v>
      </c>
      <c r="K93" s="45">
        <v>0.55950367262504797</v>
      </c>
      <c r="L93" s="46">
        <v>5.9110717949824353E-3</v>
      </c>
      <c r="M93" s="42">
        <v>4.4581496693005891E-4</v>
      </c>
      <c r="N93" s="43">
        <v>130.92097902097902</v>
      </c>
      <c r="O93" s="44">
        <v>86.702635113231139</v>
      </c>
      <c r="P93" s="45">
        <v>0.53656099411534397</v>
      </c>
      <c r="Q93" s="46">
        <v>5.6686858617430941E-3</v>
      </c>
      <c r="R93" s="42">
        <v>6.8413633009920156E-4</v>
      </c>
      <c r="S93" s="47">
        <v>71</v>
      </c>
      <c r="T93" s="42">
        <v>1.1863288135876421E-3</v>
      </c>
      <c r="U93" s="42">
        <v>4.4581496693005891E-4</v>
      </c>
      <c r="V93" s="42">
        <v>6.8413633009920156E-4</v>
      </c>
      <c r="W93" s="42">
        <v>1.1863288135876421E-3</v>
      </c>
      <c r="X93" s="48">
        <v>6.8924628152923256E-4</v>
      </c>
      <c r="Y93" s="49">
        <v>157757.87455019981</v>
      </c>
      <c r="Z93" s="42">
        <v>5.6392601656469121E-3</v>
      </c>
      <c r="AA93" s="42">
        <v>5.0753341490822213E-3</v>
      </c>
      <c r="AB93" s="42">
        <v>6.7671121987762945E-3</v>
      </c>
      <c r="AC93" s="42">
        <v>5.0753341490822213E-3</v>
      </c>
      <c r="AD93" s="42">
        <v>0</v>
      </c>
      <c r="AE93" s="42" t="s">
        <v>36</v>
      </c>
      <c r="AF93" s="42">
        <v>5.0753341490822213E-3</v>
      </c>
      <c r="AG93" s="50">
        <v>5.0747668319771864E-3</v>
      </c>
      <c r="AH93" s="51">
        <v>166833</v>
      </c>
      <c r="AI93" s="52">
        <v>9075.1254498001945</v>
      </c>
      <c r="AJ93" s="42">
        <v>1.0575256574397649</v>
      </c>
      <c r="AK93" s="6"/>
    </row>
    <row r="94" spans="1:37" x14ac:dyDescent="0.2">
      <c r="A94" s="55" t="s">
        <v>128</v>
      </c>
      <c r="B94" s="41">
        <v>1</v>
      </c>
      <c r="C94" s="41">
        <v>93</v>
      </c>
      <c r="D94" s="42">
        <v>5.8178412742909517E-3</v>
      </c>
      <c r="E94" s="42">
        <v>5.0841572195559439E-4</v>
      </c>
      <c r="F94" s="42">
        <v>7.0329188773273262E-3</v>
      </c>
      <c r="G94" s="42">
        <v>6.2718724738235199E-4</v>
      </c>
      <c r="H94" s="42">
        <v>5.1111993883438331E-3</v>
      </c>
      <c r="I94" s="43">
        <v>23.683533333333337</v>
      </c>
      <c r="J94" s="44">
        <v>25.466164874551978</v>
      </c>
      <c r="K94" s="45">
        <v>7.5995802548713289</v>
      </c>
      <c r="L94" s="46">
        <v>3.8842969950368206E-2</v>
      </c>
      <c r="M94" s="42">
        <v>2.9295494902612886E-3</v>
      </c>
      <c r="N94" s="43">
        <v>40.079566666666665</v>
      </c>
      <c r="O94" s="44">
        <v>43.096308243727599</v>
      </c>
      <c r="P94" s="45">
        <v>3.3664892494148311</v>
      </c>
      <c r="Q94" s="46">
        <v>1.7206797792475175E-2</v>
      </c>
      <c r="R94" s="42">
        <v>2.0766357109235256E-3</v>
      </c>
      <c r="S94" s="47">
        <v>63</v>
      </c>
      <c r="T94" s="42">
        <v>1.0526579613524148E-3</v>
      </c>
      <c r="U94" s="42">
        <v>2.9295494902612886E-3</v>
      </c>
      <c r="V94" s="42">
        <v>2.0766357109235256E-3</v>
      </c>
      <c r="W94" s="42">
        <v>1.0526579613524148E-3</v>
      </c>
      <c r="X94" s="48">
        <v>2.2130056727444089E-3</v>
      </c>
      <c r="Y94" s="49">
        <v>65874.57194055643</v>
      </c>
      <c r="Z94" s="42">
        <v>2.3547721502498601E-3</v>
      </c>
      <c r="AA94" s="42">
        <v>2.119294935224874E-3</v>
      </c>
      <c r="AB94" s="42">
        <v>2.8257265802998318E-3</v>
      </c>
      <c r="AC94" s="42">
        <v>0</v>
      </c>
      <c r="AD94" s="42">
        <v>2.2130056727444089E-3</v>
      </c>
      <c r="AE94" s="42">
        <v>2.1315184226803102E-3</v>
      </c>
      <c r="AF94" s="42">
        <v>2.1315184226803102E-3</v>
      </c>
      <c r="AG94" s="50">
        <v>2.1312801631243159E-3</v>
      </c>
      <c r="AH94" s="51">
        <v>70066</v>
      </c>
      <c r="AI94" s="52">
        <v>4191.4280594435695</v>
      </c>
      <c r="AJ94" s="42">
        <v>1.0636274048691476</v>
      </c>
      <c r="AK94" s="6"/>
    </row>
    <row r="95" spans="1:37" x14ac:dyDescent="0.2">
      <c r="A95" s="55" t="s">
        <v>129</v>
      </c>
      <c r="B95" s="41">
        <v>0</v>
      </c>
      <c r="C95" s="41" t="s">
        <v>36</v>
      </c>
      <c r="D95" s="42" t="s">
        <v>36</v>
      </c>
      <c r="E95" s="42" t="s">
        <v>36</v>
      </c>
      <c r="F95" s="42" t="s">
        <v>36</v>
      </c>
      <c r="G95" s="42" t="s">
        <v>36</v>
      </c>
      <c r="H95" s="42" t="s">
        <v>36</v>
      </c>
      <c r="I95" s="43" t="s">
        <v>36</v>
      </c>
      <c r="J95" s="44" t="s">
        <v>36</v>
      </c>
      <c r="K95" s="45" t="s">
        <v>36</v>
      </c>
      <c r="L95" s="46" t="s">
        <v>36</v>
      </c>
      <c r="M95" s="42" t="s">
        <v>36</v>
      </c>
      <c r="N95" s="43" t="s">
        <v>36</v>
      </c>
      <c r="O95" s="44" t="s">
        <v>36</v>
      </c>
      <c r="P95" s="45" t="s">
        <v>36</v>
      </c>
      <c r="Q95" s="46" t="s">
        <v>36</v>
      </c>
      <c r="R95" s="42" t="s">
        <v>36</v>
      </c>
      <c r="S95" s="47" t="s">
        <v>36</v>
      </c>
      <c r="T95" s="42" t="s">
        <v>36</v>
      </c>
      <c r="U95" s="42" t="s">
        <v>36</v>
      </c>
      <c r="V95" s="42" t="s">
        <v>36</v>
      </c>
      <c r="W95" s="42" t="s">
        <v>36</v>
      </c>
      <c r="X95" s="48" t="s">
        <v>36</v>
      </c>
      <c r="Y95" s="49" t="s">
        <v>36</v>
      </c>
      <c r="Z95" s="42" t="s">
        <v>36</v>
      </c>
      <c r="AA95" s="42" t="s">
        <v>36</v>
      </c>
      <c r="AB95" s="42" t="s">
        <v>36</v>
      </c>
      <c r="AC95" s="42" t="s">
        <v>36</v>
      </c>
      <c r="AD95" s="42" t="s">
        <v>36</v>
      </c>
      <c r="AE95" s="42" t="s">
        <v>36</v>
      </c>
      <c r="AF95" s="42" t="s">
        <v>36</v>
      </c>
      <c r="AG95" s="50" t="s">
        <v>36</v>
      </c>
      <c r="AH95" s="51" t="s">
        <v>36</v>
      </c>
      <c r="AI95" s="52" t="s">
        <v>36</v>
      </c>
      <c r="AJ95" s="42" t="s">
        <v>36</v>
      </c>
      <c r="AK95" s="6"/>
    </row>
    <row r="96" spans="1:37" x14ac:dyDescent="0.2">
      <c r="A96" s="55" t="s">
        <v>130</v>
      </c>
      <c r="B96" s="41">
        <v>1</v>
      </c>
      <c r="C96" s="41">
        <v>61</v>
      </c>
      <c r="D96" s="42">
        <v>3.13691620421087E-3</v>
      </c>
      <c r="E96" s="42">
        <v>9.5968425096845406E-4</v>
      </c>
      <c r="F96" s="42">
        <v>3.7920727206290743E-3</v>
      </c>
      <c r="G96" s="42">
        <v>1.1838770866603328E-3</v>
      </c>
      <c r="H96" s="42">
        <v>3.0096140304384515E-3</v>
      </c>
      <c r="I96" s="43">
        <v>39.654166666666661</v>
      </c>
      <c r="J96" s="44">
        <v>65.006830601092886</v>
      </c>
      <c r="K96" s="45">
        <v>1.4313204392078629</v>
      </c>
      <c r="L96" s="46">
        <v>4.3077220758933107E-3</v>
      </c>
      <c r="M96" s="42">
        <v>3.2488980702931347E-4</v>
      </c>
      <c r="N96" s="43">
        <v>34.992750000000001</v>
      </c>
      <c r="O96" s="44">
        <v>57.365163934426235</v>
      </c>
      <c r="P96" s="45">
        <v>1.9254468395149424</v>
      </c>
      <c r="Q96" s="46">
        <v>5.794851823067544E-3</v>
      </c>
      <c r="R96" s="42">
        <v>6.9936291345010985E-4</v>
      </c>
      <c r="S96" s="47">
        <v>19.5</v>
      </c>
      <c r="T96" s="42">
        <v>3.2582270232336648E-4</v>
      </c>
      <c r="U96" s="42">
        <v>3.2488980702931347E-4</v>
      </c>
      <c r="V96" s="42">
        <v>6.9936291345010985E-4</v>
      </c>
      <c r="W96" s="42">
        <v>3.2582270232336648E-4</v>
      </c>
      <c r="X96" s="48">
        <v>4.7486562865644265E-4</v>
      </c>
      <c r="Y96" s="49">
        <v>25582.358035167541</v>
      </c>
      <c r="Z96" s="42">
        <v>9.1447462145625622E-4</v>
      </c>
      <c r="AA96" s="42">
        <v>8.230271593106306E-4</v>
      </c>
      <c r="AB96" s="42">
        <v>1.1999999999999999E-3</v>
      </c>
      <c r="AC96" s="42">
        <v>8.230271593106306E-4</v>
      </c>
      <c r="AD96" s="42">
        <v>0</v>
      </c>
      <c r="AE96" s="42" t="s">
        <v>36</v>
      </c>
      <c r="AF96" s="42">
        <v>8.230271593106306E-4</v>
      </c>
      <c r="AG96" s="50">
        <v>8.2293516194224662E-4</v>
      </c>
      <c r="AH96" s="51">
        <v>27054</v>
      </c>
      <c r="AI96" s="52">
        <v>1471.6419648324591</v>
      </c>
      <c r="AJ96" s="42">
        <v>1.0575256574397647</v>
      </c>
      <c r="AK96" s="6"/>
    </row>
    <row r="97" spans="1:37" x14ac:dyDescent="0.2">
      <c r="A97" s="55" t="s">
        <v>131</v>
      </c>
      <c r="B97" s="41">
        <v>1</v>
      </c>
      <c r="C97" s="41">
        <v>221</v>
      </c>
      <c r="D97" s="42">
        <v>2.8557409960351811E-2</v>
      </c>
      <c r="E97" s="42">
        <v>2.548724607622798E-2</v>
      </c>
      <c r="F97" s="42">
        <v>3.4521730334111121E-2</v>
      </c>
      <c r="G97" s="42">
        <v>3.1441348132232323E-2</v>
      </c>
      <c r="H97" s="42">
        <v>3.3597615673547479E-2</v>
      </c>
      <c r="I97" s="43">
        <v>29.317499999999999</v>
      </c>
      <c r="J97" s="44">
        <v>13.265837104072398</v>
      </c>
      <c r="K97" s="45">
        <v>17.319041619284842</v>
      </c>
      <c r="L97" s="46">
        <v>0.58187850415890552</v>
      </c>
      <c r="M97" s="42">
        <v>4.3885466982335218E-2</v>
      </c>
      <c r="N97" s="43">
        <v>42.969999999999992</v>
      </c>
      <c r="O97" s="44">
        <v>19.443438914027144</v>
      </c>
      <c r="P97" s="45">
        <v>10.890071020056192</v>
      </c>
      <c r="Q97" s="46">
        <v>0.36588042078948513</v>
      </c>
      <c r="R97" s="42">
        <v>4.4156987075854678E-2</v>
      </c>
      <c r="S97" s="47">
        <v>9171.5</v>
      </c>
      <c r="T97" s="42">
        <v>0.15324527765942339</v>
      </c>
      <c r="U97" s="42">
        <v>4.3885466982335218E-2</v>
      </c>
      <c r="V97" s="42">
        <v>4.4156987075854678E-2</v>
      </c>
      <c r="W97" s="42">
        <v>0.15324527765942339</v>
      </c>
      <c r="X97" s="48">
        <v>6.5866037155160623E-2</v>
      </c>
      <c r="Y97" s="49">
        <v>1792796.7319463398</v>
      </c>
      <c r="Z97" s="42">
        <v>6.4085848166963374E-2</v>
      </c>
      <c r="AA97" s="42">
        <v>5.7677263350267037E-2</v>
      </c>
      <c r="AB97" s="42">
        <v>7.6903017800356049E-2</v>
      </c>
      <c r="AC97" s="42">
        <v>0</v>
      </c>
      <c r="AD97" s="42">
        <v>6.5866037155160623E-2</v>
      </c>
      <c r="AE97" s="42">
        <v>6.3440719268949453E-2</v>
      </c>
      <c r="AF97" s="42">
        <v>6.3440719268949453E-2</v>
      </c>
      <c r="AG97" s="50">
        <v>6.343362791217573E-2</v>
      </c>
      <c r="AH97" s="51">
        <v>2085376</v>
      </c>
      <c r="AI97" s="52">
        <v>292579.26805366017</v>
      </c>
      <c r="AJ97" s="42">
        <v>1.1631971225962818</v>
      </c>
      <c r="AK97" s="6"/>
    </row>
    <row r="98" spans="1:37" x14ac:dyDescent="0.2">
      <c r="A98" s="55" t="s">
        <v>132</v>
      </c>
      <c r="B98" s="41">
        <v>1</v>
      </c>
      <c r="C98" s="41">
        <v>192</v>
      </c>
      <c r="D98" s="42">
        <v>4.075919765686044E-3</v>
      </c>
      <c r="E98" s="42">
        <v>1.4652478200070872E-3</v>
      </c>
      <c r="F98" s="42">
        <v>4.9271906384311878E-3</v>
      </c>
      <c r="G98" s="42">
        <v>1.8075458867172916E-3</v>
      </c>
      <c r="H98" s="42">
        <v>3.9912972129170186E-3</v>
      </c>
      <c r="I98" s="43">
        <v>19.166666666666664</v>
      </c>
      <c r="J98" s="44">
        <v>9.9826388888888875</v>
      </c>
      <c r="K98" s="45">
        <v>23.698283907061839</v>
      </c>
      <c r="L98" s="46">
        <v>9.4586894509172154E-2</v>
      </c>
      <c r="M98" s="42">
        <v>7.1337745015071091E-3</v>
      </c>
      <c r="N98" s="43">
        <v>72.095833333333331</v>
      </c>
      <c r="O98" s="44">
        <v>37.549913194444443</v>
      </c>
      <c r="P98" s="45">
        <v>4.2484051892221526</v>
      </c>
      <c r="Q98" s="46">
        <v>1.6956647791084578E-2</v>
      </c>
      <c r="R98" s="42">
        <v>2.0464458736138514E-3</v>
      </c>
      <c r="S98" s="47">
        <v>150.5</v>
      </c>
      <c r="T98" s="42">
        <v>2.5146829076752131E-3</v>
      </c>
      <c r="U98" s="42">
        <v>7.1337745015071091E-3</v>
      </c>
      <c r="V98" s="42">
        <v>2.0464458736138514E-3</v>
      </c>
      <c r="W98" s="42">
        <v>2.5146829076752131E-3</v>
      </c>
      <c r="X98" s="48">
        <v>4.1750247315834269E-3</v>
      </c>
      <c r="Y98" s="49">
        <v>204658.86428134033</v>
      </c>
      <c r="Z98" s="42">
        <v>7.3157969716500498E-3</v>
      </c>
      <c r="AA98" s="42">
        <v>6.5842172744850448E-3</v>
      </c>
      <c r="AB98" s="42">
        <v>8.7789563659800597E-3</v>
      </c>
      <c r="AC98" s="42">
        <v>6.5842172744850448E-3</v>
      </c>
      <c r="AD98" s="42">
        <v>0</v>
      </c>
      <c r="AE98" s="42" t="s">
        <v>36</v>
      </c>
      <c r="AF98" s="42">
        <v>6.5842172744850448E-3</v>
      </c>
      <c r="AG98" s="50">
        <v>6.583481295537973E-3</v>
      </c>
      <c r="AH98" s="51">
        <v>216431</v>
      </c>
      <c r="AI98" s="52">
        <v>11772.135718659672</v>
      </c>
      <c r="AJ98" s="42">
        <v>1.0575207712600063</v>
      </c>
      <c r="AK98" s="6"/>
    </row>
    <row r="99" spans="1:37" x14ac:dyDescent="0.2">
      <c r="A99" s="55" t="s">
        <v>133</v>
      </c>
      <c r="B99" s="41">
        <v>1</v>
      </c>
      <c r="C99" s="41">
        <v>149</v>
      </c>
      <c r="D99" s="42">
        <v>1.9116139184334445E-3</v>
      </c>
      <c r="E99" s="42">
        <v>3.9292005542427883E-4</v>
      </c>
      <c r="F99" s="42">
        <v>2.3108615342467801E-3</v>
      </c>
      <c r="G99" s="42">
        <v>4.8471051810706686E-4</v>
      </c>
      <c r="H99" s="42">
        <v>1.763016229404866E-3</v>
      </c>
      <c r="I99" s="43">
        <v>61.38545454545455</v>
      </c>
      <c r="J99" s="44">
        <v>41.198291641244666</v>
      </c>
      <c r="K99" s="45">
        <v>3.6398030180344176</v>
      </c>
      <c r="L99" s="46">
        <v>6.4170317926314909E-3</v>
      </c>
      <c r="M99" s="42">
        <v>4.839746353359333E-4</v>
      </c>
      <c r="N99" s="43">
        <v>149</v>
      </c>
      <c r="O99" s="44">
        <v>100</v>
      </c>
      <c r="P99" s="45">
        <v>0.19506744945653143</v>
      </c>
      <c r="Q99" s="46">
        <v>3.4390707922047833E-4</v>
      </c>
      <c r="R99" s="42">
        <v>4.1505091799298635E-5</v>
      </c>
      <c r="S99" s="47">
        <v>107.5</v>
      </c>
      <c r="T99" s="42">
        <v>1.7962020769108666E-3</v>
      </c>
      <c r="U99" s="42">
        <v>4.839746353359333E-4</v>
      </c>
      <c r="V99" s="42">
        <v>4.1505091799298635E-5</v>
      </c>
      <c r="W99" s="42">
        <v>1.7962020769108666E-3</v>
      </c>
      <c r="X99" s="48">
        <v>5.6943230623626609E-4</v>
      </c>
      <c r="Y99" s="49">
        <v>11724.405977709956</v>
      </c>
      <c r="Z99" s="42">
        <v>4.1910412259600611E-4</v>
      </c>
      <c r="AA99" s="42">
        <v>4.563295720470715E-4</v>
      </c>
      <c r="AB99" s="42">
        <v>1.1999999999999999E-3</v>
      </c>
      <c r="AC99" s="42">
        <v>0</v>
      </c>
      <c r="AD99" s="42">
        <v>5.6943230623626609E-4</v>
      </c>
      <c r="AE99" s="42">
        <v>5.4846468138815296E-4</v>
      </c>
      <c r="AF99" s="42">
        <v>5.4846468138815296E-4</v>
      </c>
      <c r="AG99" s="50">
        <v>5.4840337441089404E-4</v>
      </c>
      <c r="AH99" s="51">
        <v>18029</v>
      </c>
      <c r="AI99" s="52">
        <v>6304.5940222900444</v>
      </c>
      <c r="AJ99" s="42">
        <v>1.5377324901812617</v>
      </c>
      <c r="AK99" s="6"/>
    </row>
    <row r="100" spans="1:37" x14ac:dyDescent="0.2">
      <c r="A100" s="55" t="s">
        <v>134</v>
      </c>
      <c r="B100" s="41">
        <v>1</v>
      </c>
      <c r="C100" s="41">
        <v>182</v>
      </c>
      <c r="D100" s="42">
        <v>4.4067199343495542E-3</v>
      </c>
      <c r="E100" s="42">
        <v>6.6282499024083391E-3</v>
      </c>
      <c r="F100" s="42">
        <v>5.3270796421235767E-3</v>
      </c>
      <c r="G100" s="42">
        <v>8.1766822537736542E-3</v>
      </c>
      <c r="H100" s="42">
        <v>6.1819604256185996E-3</v>
      </c>
      <c r="I100" s="43">
        <v>85.910666666666657</v>
      </c>
      <c r="J100" s="44">
        <v>47.203663003662996</v>
      </c>
      <c r="K100" s="45">
        <v>2.8552403914424267</v>
      </c>
      <c r="L100" s="46">
        <v>1.7650983105524841E-2</v>
      </c>
      <c r="M100" s="42">
        <v>1.3312429153968632E-3</v>
      </c>
      <c r="N100" s="43">
        <v>58.806666666666672</v>
      </c>
      <c r="O100" s="44">
        <v>32.311355311355314</v>
      </c>
      <c r="P100" s="45">
        <v>5.3792784400627109</v>
      </c>
      <c r="Q100" s="46">
        <v>3.325448643485103E-2</v>
      </c>
      <c r="R100" s="42">
        <v>4.0133820895619293E-3</v>
      </c>
      <c r="S100" s="47">
        <v>523.5</v>
      </c>
      <c r="T100" s="42">
        <v>8.7470863931426845E-3</v>
      </c>
      <c r="U100" s="42">
        <v>1.3312429153968632E-3</v>
      </c>
      <c r="V100" s="42">
        <v>4.0133820895619293E-3</v>
      </c>
      <c r="W100" s="42">
        <v>8.7470863931426845E-3</v>
      </c>
      <c r="X100" s="48">
        <v>3.8872672806120538E-3</v>
      </c>
      <c r="Y100" s="49">
        <v>416992.43597323098</v>
      </c>
      <c r="Z100" s="42">
        <v>1.4905936329736979E-2</v>
      </c>
      <c r="AA100" s="42">
        <v>1.3415342696763281E-2</v>
      </c>
      <c r="AB100" s="42">
        <v>1.7887123595684375E-2</v>
      </c>
      <c r="AC100" s="42">
        <v>1.3415342696763281E-2</v>
      </c>
      <c r="AD100" s="42">
        <v>0</v>
      </c>
      <c r="AE100" s="42" t="s">
        <v>36</v>
      </c>
      <c r="AF100" s="42">
        <v>1.3415342696763281E-2</v>
      </c>
      <c r="AG100" s="50">
        <v>1.3413843139658621E-2</v>
      </c>
      <c r="AH100" s="51">
        <v>440979</v>
      </c>
      <c r="AI100" s="52">
        <v>23986.564026769018</v>
      </c>
      <c r="AJ100" s="42">
        <v>1.0575227796897229</v>
      </c>
      <c r="AK100" s="6"/>
    </row>
  </sheetData>
  <conditionalFormatting sqref="B4:B100">
    <cfRule type="cellIs" dxfId="1" priority="2" stopIfTrue="1" operator="equal">
      <formula>0</formula>
    </cfRule>
  </conditionalFormatting>
  <conditionalFormatting sqref="AH1:AH1048576">
    <cfRule type="cellIs" dxfId="0" priority="1" operator="equal">
      <formula>15000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0E4EF-FF9A-4F75-B133-783A7B107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8BA742-564A-45D7-94F6-060F20D56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19C5E8-33D1-431B-A123-CAD40E059136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12</vt:i4>
      </vt:variant>
    </vt:vector>
  </HeadingPairs>
  <TitlesOfParts>
    <vt:vector size="13" baseType="lpstr">
      <vt:lpstr>Príspevok</vt:lpstr>
      <vt:lpstr>Alokacia2017</vt:lpstr>
      <vt:lpstr>Deti</vt:lpstr>
      <vt:lpstr>dolna</vt:lpstr>
      <vt:lpstr>Dospeli</vt:lpstr>
      <vt:lpstr>horna</vt:lpstr>
      <vt:lpstr>korekciaEUR</vt:lpstr>
      <vt:lpstr>maxpodiel</vt:lpstr>
      <vt:lpstr>minlimit</vt:lpstr>
      <vt:lpstr>minsuma</vt:lpstr>
      <vt:lpstr>Mladez</vt:lpstr>
      <vt:lpstr>Slovakia</vt:lpstr>
      <vt:lpstr>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dcterms:created xsi:type="dcterms:W3CDTF">2019-08-28T08:49:57Z</dcterms:created>
  <dcterms:modified xsi:type="dcterms:W3CDTF">2019-08-28T08:59:12Z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