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240" yWindow="60" windowWidth="24120" windowHeight="13425" activeTab="0"/>
  </bookViews>
  <sheets>
    <sheet name="Rozhodnutie ministra" sheetId="1" r:id="rId1"/>
  </sheets>
  <definedNames>
    <definedName name="_xlnm.Print_Titles" localSheetId="0">'Rozhodnutie ministra'!$4:$4</definedName>
    <definedName name="_xlnm.Print_Area" localSheetId="0">'Rozhodnutie ministra'!$A$1:$R$28</definedName>
  </definedNames>
  <calcPr fullCalcOnLoad="1"/>
</workbook>
</file>

<file path=xl/sharedStrings.xml><?xml version="1.0" encoding="utf-8"?>
<sst xmlns="http://schemas.openxmlformats.org/spreadsheetml/2006/main" count="70" uniqueCount="54">
  <si>
    <t>K</t>
  </si>
  <si>
    <t>IČO</t>
  </si>
  <si>
    <t>Šport</t>
  </si>
  <si>
    <t>Žiadateľ</t>
  </si>
  <si>
    <t>PČ</t>
  </si>
  <si>
    <t>Miesto</t>
  </si>
  <si>
    <t>Od</t>
  </si>
  <si>
    <t>Do</t>
  </si>
  <si>
    <t>Rozpočet
(eur)</t>
  </si>
  <si>
    <t>Žiadosť
(eur)</t>
  </si>
  <si>
    <t>Pozn.</t>
  </si>
  <si>
    <t>PPG</t>
  </si>
  <si>
    <t>Ú</t>
  </si>
  <si>
    <t>SPOLU</t>
  </si>
  <si>
    <t>Predmet dotácie</t>
  </si>
  <si>
    <t>Rozhodnutie ministra školstva, vedy, výskumu a športu Slovenskej republiky</t>
  </si>
  <si>
    <t>Ladislav Čambal - predseda</t>
  </si>
  <si>
    <t>RM
spolu
(eur)</t>
  </si>
  <si>
    <t>Schvaľujem poskytnutie dotácií podľa rozpisu.</t>
  </si>
  <si>
    <t>A</t>
  </si>
  <si>
    <t>Dňa:</t>
  </si>
  <si>
    <t>doc. PhDr. Dušan Čaplovič, DrSc., minister</t>
  </si>
  <si>
    <t>Poznámky:</t>
  </si>
  <si>
    <t>Návrh podľa výzvy
(eur)</t>
  </si>
  <si>
    <t>D</t>
  </si>
  <si>
    <t>SF
(%)</t>
  </si>
  <si>
    <t>Rozhodnutie ministra*
(eur)</t>
  </si>
  <si>
    <t>Účel: „Futbalové štadióny“ (výzva č. 2014-08)</t>
  </si>
  <si>
    <t>Spartak Myjava</t>
  </si>
  <si>
    <t>ŠK Záhorák Plavecký Mikuláš</t>
  </si>
  <si>
    <t xml:space="preserve">FK Senica </t>
  </si>
  <si>
    <t>FC ViOn Zlaté Moravce</t>
  </si>
  <si>
    <t>Poprad</t>
  </si>
  <si>
    <t>Národné tréningové centrum Slovenského futbalového zväzu</t>
  </si>
  <si>
    <t>Futbalový štadión</t>
  </si>
  <si>
    <t>Bardejov</t>
  </si>
  <si>
    <t>Myjava</t>
  </si>
  <si>
    <t>Plavecký Mikuláš</t>
  </si>
  <si>
    <t>Senica</t>
  </si>
  <si>
    <t>Zlaté Moravce</t>
  </si>
  <si>
    <t>Katarína Mravíková - člen</t>
  </si>
  <si>
    <t>Mária Berdisová - člen</t>
  </si>
  <si>
    <t>Branislav Strečanský - tajomník</t>
  </si>
  <si>
    <t>026 04</t>
  </si>
  <si>
    <t>futbal</t>
  </si>
  <si>
    <t>Slovenský futbalový zväz</t>
  </si>
  <si>
    <t>OMS Arena Senica, a.s.</t>
  </si>
  <si>
    <t>Spartak Myjava a.s.</t>
  </si>
  <si>
    <t>Športový klub (ŠK) Záhorák Plavecký Mikuláš</t>
  </si>
  <si>
    <t>ViOn - Reality, spol. s r. o.</t>
  </si>
  <si>
    <t>Dušan Miklovič - člen</t>
  </si>
  <si>
    <t>Návrh podľa výzvy:</t>
  </si>
  <si>
    <t>A. Žiadateľ nie je realizátorom účelu výzvy podľa uznesenia vlády Slovenskej republiky č. 115 z 27. februára 2013.</t>
  </si>
  <si>
    <t>Návrh pripravila komisia na posudzovanie žiadostí podľa kritérií priložených k tomuto rozhodnutiu dňa 26.2.2014 v zložení: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</si>
</sst>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d/m/yy;@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173" fontId="5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9" fontId="5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73" fontId="5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9" fontId="5" fillId="0" borderId="10" xfId="0" applyNumberFormat="1" applyFont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173" fontId="4" fillId="33" borderId="10" xfId="0" applyNumberFormat="1" applyFont="1" applyFill="1" applyBorder="1" applyAlignment="1">
      <alignment vertical="top" wrapText="1"/>
    </xf>
    <xf numFmtId="3" fontId="4" fillId="33" borderId="10" xfId="0" applyNumberFormat="1" applyFont="1" applyFill="1" applyBorder="1" applyAlignment="1">
      <alignment vertical="top" wrapText="1"/>
    </xf>
    <xf numFmtId="9" fontId="4" fillId="33" borderId="10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vertical="top" wrapText="1"/>
    </xf>
    <xf numFmtId="3" fontId="2" fillId="34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vertical="top" wrapText="1"/>
    </xf>
    <xf numFmtId="3" fontId="5" fillId="0" borderId="10" xfId="0" applyNumberFormat="1" applyFont="1" applyFill="1" applyBorder="1" applyAlignment="1">
      <alignment vertical="top" wrapText="1"/>
    </xf>
    <xf numFmtId="3" fontId="5" fillId="0" borderId="0" xfId="0" applyNumberFormat="1" applyFont="1" applyFill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3" fillId="0" borderId="0" xfId="44" applyFont="1" applyAlignment="1">
      <alignment vertical="top" wrapText="1"/>
      <protection/>
    </xf>
    <xf numFmtId="3" fontId="2" fillId="33" borderId="10" xfId="44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vertical="top" wrapText="1"/>
    </xf>
    <xf numFmtId="173" fontId="5" fillId="0" borderId="11" xfId="0" applyNumberFormat="1" applyFont="1" applyBorder="1" applyAlignment="1">
      <alignment vertical="top" wrapText="1"/>
    </xf>
    <xf numFmtId="3" fontId="5" fillId="0" borderId="11" xfId="0" applyNumberFormat="1" applyFont="1" applyBorder="1" applyAlignment="1">
      <alignment vertical="top" wrapText="1"/>
    </xf>
    <xf numFmtId="3" fontId="5" fillId="34" borderId="11" xfId="0" applyNumberFormat="1" applyFont="1" applyFill="1" applyBorder="1" applyAlignment="1">
      <alignment vertical="top" wrapText="1"/>
    </xf>
    <xf numFmtId="3" fontId="5" fillId="0" borderId="11" xfId="0" applyNumberFormat="1" applyFont="1" applyFill="1" applyBorder="1" applyAlignment="1">
      <alignment vertical="top" wrapText="1"/>
    </xf>
    <xf numFmtId="9" fontId="5" fillId="0" borderId="11" xfId="0" applyNumberFormat="1" applyFont="1" applyBorder="1" applyAlignment="1">
      <alignment vertical="top" wrapText="1"/>
    </xf>
    <xf numFmtId="0" fontId="5" fillId="0" borderId="11" xfId="0" applyNumberFormat="1" applyFont="1" applyBorder="1" applyAlignment="1">
      <alignment vertical="top" wrapText="1"/>
    </xf>
    <xf numFmtId="49" fontId="5" fillId="0" borderId="11" xfId="0" applyNumberFormat="1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173" fontId="5" fillId="0" borderId="12" xfId="0" applyNumberFormat="1" applyFont="1" applyBorder="1" applyAlignment="1">
      <alignment vertical="top" wrapText="1"/>
    </xf>
    <xf numFmtId="3" fontId="5" fillId="0" borderId="12" xfId="0" applyNumberFormat="1" applyFont="1" applyBorder="1" applyAlignment="1">
      <alignment vertical="top" wrapText="1"/>
    </xf>
    <xf numFmtId="3" fontId="5" fillId="34" borderId="12" xfId="0" applyNumberFormat="1" applyFont="1" applyFill="1" applyBorder="1" applyAlignment="1">
      <alignment vertical="top" wrapText="1"/>
    </xf>
    <xf numFmtId="3" fontId="5" fillId="0" borderId="12" xfId="0" applyNumberFormat="1" applyFont="1" applyFill="1" applyBorder="1" applyAlignment="1">
      <alignment vertical="top" wrapText="1"/>
    </xf>
    <xf numFmtId="9" fontId="5" fillId="0" borderId="12" xfId="0" applyNumberFormat="1" applyFont="1" applyBorder="1" applyAlignment="1">
      <alignment vertical="top" wrapText="1"/>
    </xf>
    <xf numFmtId="0" fontId="5" fillId="0" borderId="12" xfId="0" applyNumberFormat="1" applyFont="1" applyBorder="1" applyAlignment="1">
      <alignment vertical="top" wrapText="1"/>
    </xf>
    <xf numFmtId="49" fontId="5" fillId="0" borderId="12" xfId="0" applyNumberFormat="1" applyFont="1" applyFill="1" applyBorder="1" applyAlignment="1">
      <alignment vertical="top" wrapText="1"/>
    </xf>
    <xf numFmtId="14" fontId="5" fillId="0" borderId="13" xfId="0" applyNumberFormat="1" applyFont="1" applyBorder="1" applyAlignment="1">
      <alignment horizontal="center" vertical="top" wrapText="1"/>
    </xf>
    <xf numFmtId="0" fontId="3" fillId="35" borderId="0" xfId="0" applyFont="1" applyFill="1" applyAlignment="1">
      <alignment vertical="top"/>
    </xf>
    <xf numFmtId="0" fontId="3" fillId="0" borderId="0" xfId="44" applyFont="1" applyAlignment="1">
      <alignment vertical="top" wrapText="1"/>
      <protection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5" fillId="0" borderId="14" xfId="0" applyFont="1" applyBorder="1" applyAlignment="1">
      <alignment horizontal="center" vertical="top" wrapText="1"/>
    </xf>
    <xf numFmtId="0" fontId="3" fillId="35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4" fillId="0" borderId="0" xfId="44" applyFont="1" applyAlignment="1">
      <alignment vertical="top" wrapText="1"/>
      <protection/>
    </xf>
    <xf numFmtId="0" fontId="3" fillId="35" borderId="0" xfId="44" applyFont="1" applyFill="1" applyAlignment="1">
      <alignment vertical="top" wrapText="1"/>
      <protection/>
    </xf>
    <xf numFmtId="0" fontId="5" fillId="35" borderId="0" xfId="0" applyFont="1" applyFill="1" applyAlignment="1">
      <alignment vertical="top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6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R1"/>
    </sheetView>
  </sheetViews>
  <sheetFormatPr defaultColWidth="9.140625" defaultRowHeight="12.75"/>
  <cols>
    <col min="1" max="1" width="4.7109375" style="2" customWidth="1"/>
    <col min="2" max="2" width="9.00390625" style="2" hidden="1" customWidth="1"/>
    <col min="3" max="3" width="2.140625" style="2" hidden="1" customWidth="1"/>
    <col min="4" max="4" width="14.7109375" style="2" bestFit="1" customWidth="1"/>
    <col min="5" max="6" width="18.7109375" style="2" customWidth="1"/>
    <col min="7" max="7" width="11.7109375" style="2" customWidth="1"/>
    <col min="8" max="9" width="7.7109375" style="3" customWidth="1"/>
    <col min="10" max="13" width="10.7109375" style="4" customWidth="1"/>
    <col min="14" max="14" width="8.8515625" style="28" hidden="1" customWidth="1"/>
    <col min="15" max="15" width="5.7109375" style="5" customWidth="1"/>
    <col min="16" max="16" width="2.140625" style="2" hidden="1" customWidth="1"/>
    <col min="17" max="17" width="6.7109375" style="6" customWidth="1"/>
    <col min="18" max="18" width="6.7109375" style="26" customWidth="1"/>
    <col min="19" max="16384" width="9.140625" style="2" customWidth="1"/>
  </cols>
  <sheetData>
    <row r="1" spans="1:18" ht="12">
      <c r="A1" s="56" t="s">
        <v>15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12">
      <c r="A2" s="56" t="s">
        <v>27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2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s="1" customFormat="1" ht="36">
      <c r="A4" s="12" t="s">
        <v>4</v>
      </c>
      <c r="B4" s="12" t="s">
        <v>1</v>
      </c>
      <c r="C4" s="12" t="s">
        <v>0</v>
      </c>
      <c r="D4" s="12" t="s">
        <v>2</v>
      </c>
      <c r="E4" s="12" t="s">
        <v>3</v>
      </c>
      <c r="F4" s="12" t="s">
        <v>14</v>
      </c>
      <c r="G4" s="12" t="s">
        <v>5</v>
      </c>
      <c r="H4" s="13" t="s">
        <v>6</v>
      </c>
      <c r="I4" s="13" t="s">
        <v>7</v>
      </c>
      <c r="J4" s="14" t="s">
        <v>8</v>
      </c>
      <c r="K4" s="14" t="s">
        <v>9</v>
      </c>
      <c r="L4" s="32" t="s">
        <v>23</v>
      </c>
      <c r="M4" s="17" t="s">
        <v>26</v>
      </c>
      <c r="N4" s="14" t="s">
        <v>17</v>
      </c>
      <c r="O4" s="15" t="s">
        <v>25</v>
      </c>
      <c r="P4" s="12" t="s">
        <v>12</v>
      </c>
      <c r="Q4" s="16" t="s">
        <v>11</v>
      </c>
      <c r="R4" s="25" t="s">
        <v>10</v>
      </c>
    </row>
    <row r="5" spans="1:18" ht="36">
      <c r="A5" s="8">
        <v>1</v>
      </c>
      <c r="B5" s="8">
        <v>687308</v>
      </c>
      <c r="C5" s="8" t="s">
        <v>19</v>
      </c>
      <c r="D5" s="8" t="s">
        <v>44</v>
      </c>
      <c r="E5" s="8" t="s">
        <v>45</v>
      </c>
      <c r="F5" s="8" t="s">
        <v>33</v>
      </c>
      <c r="G5" s="8" t="s">
        <v>32</v>
      </c>
      <c r="H5" s="9">
        <v>41640</v>
      </c>
      <c r="I5" s="9">
        <v>42369</v>
      </c>
      <c r="J5" s="7">
        <v>2870000</v>
      </c>
      <c r="K5" s="7">
        <v>500000</v>
      </c>
      <c r="L5" s="7">
        <v>500000</v>
      </c>
      <c r="M5" s="18">
        <v>500000</v>
      </c>
      <c r="N5" s="27">
        <f aca="true" t="shared" si="0" ref="N5:N10">IF(B5&lt;&gt;B4,SUMIF(B$1:B$65536,B5,M$1:M$65536),"")</f>
        <v>1250000</v>
      </c>
      <c r="O5" s="11">
        <v>0.4</v>
      </c>
      <c r="P5" s="8">
        <v>8</v>
      </c>
      <c r="Q5" s="30" t="s">
        <v>43</v>
      </c>
      <c r="R5" s="29"/>
    </row>
    <row r="6" spans="1:18" ht="24">
      <c r="A6" s="8">
        <v>2</v>
      </c>
      <c r="B6" s="8">
        <v>687308</v>
      </c>
      <c r="C6" s="8" t="s">
        <v>19</v>
      </c>
      <c r="D6" s="8" t="s">
        <v>44</v>
      </c>
      <c r="E6" s="8" t="s">
        <v>45</v>
      </c>
      <c r="F6" s="8" t="s">
        <v>34</v>
      </c>
      <c r="G6" s="8" t="s">
        <v>35</v>
      </c>
      <c r="H6" s="9">
        <v>41640</v>
      </c>
      <c r="I6" s="9">
        <v>42369</v>
      </c>
      <c r="J6" s="7">
        <v>1250000</v>
      </c>
      <c r="K6" s="7">
        <v>750000</v>
      </c>
      <c r="L6" s="7">
        <v>750000</v>
      </c>
      <c r="M6" s="18">
        <v>750000</v>
      </c>
      <c r="N6" s="27">
        <f t="shared" si="0"/>
      </c>
      <c r="O6" s="11">
        <v>0.4</v>
      </c>
      <c r="P6" s="8">
        <v>8</v>
      </c>
      <c r="Q6" s="30" t="s">
        <v>43</v>
      </c>
      <c r="R6" s="29"/>
    </row>
    <row r="7" spans="1:18" ht="12">
      <c r="A7" s="8">
        <v>3</v>
      </c>
      <c r="B7" s="8">
        <v>46699821</v>
      </c>
      <c r="C7" s="8" t="s">
        <v>24</v>
      </c>
      <c r="D7" s="8" t="s">
        <v>44</v>
      </c>
      <c r="E7" s="8" t="s">
        <v>47</v>
      </c>
      <c r="F7" s="8" t="s">
        <v>28</v>
      </c>
      <c r="G7" s="8" t="s">
        <v>36</v>
      </c>
      <c r="H7" s="9">
        <v>41640</v>
      </c>
      <c r="I7" s="9">
        <v>42369</v>
      </c>
      <c r="J7" s="7">
        <v>4890000</v>
      </c>
      <c r="K7" s="7">
        <v>500000</v>
      </c>
      <c r="L7" s="7">
        <v>500000</v>
      </c>
      <c r="M7" s="18">
        <v>500000</v>
      </c>
      <c r="N7" s="27">
        <f t="shared" si="0"/>
        <v>500000</v>
      </c>
      <c r="O7" s="11">
        <v>0.4</v>
      </c>
      <c r="P7" s="8">
        <v>8</v>
      </c>
      <c r="Q7" s="30" t="s">
        <v>43</v>
      </c>
      <c r="R7" s="29"/>
    </row>
    <row r="8" spans="1:18" ht="24">
      <c r="A8" s="8">
        <v>4</v>
      </c>
      <c r="B8" s="8">
        <v>36752673</v>
      </c>
      <c r="C8" s="8" t="s">
        <v>24</v>
      </c>
      <c r="D8" s="8" t="s">
        <v>44</v>
      </c>
      <c r="E8" s="8" t="s">
        <v>46</v>
      </c>
      <c r="F8" s="8" t="s">
        <v>30</v>
      </c>
      <c r="G8" s="8" t="s">
        <v>38</v>
      </c>
      <c r="H8" s="9">
        <v>41640</v>
      </c>
      <c r="I8" s="9">
        <v>42369</v>
      </c>
      <c r="J8" s="7">
        <v>1200000</v>
      </c>
      <c r="K8" s="7">
        <v>500000</v>
      </c>
      <c r="L8" s="7">
        <v>500000</v>
      </c>
      <c r="M8" s="18">
        <v>500000</v>
      </c>
      <c r="N8" s="27">
        <f t="shared" si="0"/>
        <v>500000</v>
      </c>
      <c r="O8" s="11">
        <v>0.4</v>
      </c>
      <c r="P8" s="8">
        <v>8</v>
      </c>
      <c r="Q8" s="30" t="s">
        <v>43</v>
      </c>
      <c r="R8" s="29"/>
    </row>
    <row r="9" spans="1:18" ht="24.75" thickBot="1">
      <c r="A9" s="41">
        <v>5</v>
      </c>
      <c r="B9" s="41">
        <v>46725784</v>
      </c>
      <c r="C9" s="41" t="s">
        <v>24</v>
      </c>
      <c r="D9" s="41" t="s">
        <v>44</v>
      </c>
      <c r="E9" s="41" t="s">
        <v>49</v>
      </c>
      <c r="F9" s="41" t="s">
        <v>31</v>
      </c>
      <c r="G9" s="41" t="s">
        <v>39</v>
      </c>
      <c r="H9" s="42">
        <v>41640</v>
      </c>
      <c r="I9" s="42">
        <v>42369</v>
      </c>
      <c r="J9" s="43">
        <v>2171220.56</v>
      </c>
      <c r="K9" s="43">
        <v>1000000</v>
      </c>
      <c r="L9" s="43">
        <v>1000000</v>
      </c>
      <c r="M9" s="44">
        <v>1000000</v>
      </c>
      <c r="N9" s="45">
        <f t="shared" si="0"/>
        <v>1000000</v>
      </c>
      <c r="O9" s="46">
        <v>0.4</v>
      </c>
      <c r="P9" s="41">
        <v>8</v>
      </c>
      <c r="Q9" s="47" t="s">
        <v>43</v>
      </c>
      <c r="R9" s="48"/>
    </row>
    <row r="10" spans="1:18" ht="36">
      <c r="A10" s="33">
        <v>6</v>
      </c>
      <c r="B10" s="33">
        <v>42268991</v>
      </c>
      <c r="C10" s="33" t="s">
        <v>24</v>
      </c>
      <c r="D10" s="33" t="s">
        <v>44</v>
      </c>
      <c r="E10" s="33" t="s">
        <v>48</v>
      </c>
      <c r="F10" s="33" t="s">
        <v>29</v>
      </c>
      <c r="G10" s="33" t="s">
        <v>37</v>
      </c>
      <c r="H10" s="34">
        <v>41640</v>
      </c>
      <c r="I10" s="34">
        <v>42369</v>
      </c>
      <c r="J10" s="35">
        <v>13000</v>
      </c>
      <c r="K10" s="35">
        <v>7800</v>
      </c>
      <c r="L10" s="35">
        <v>0</v>
      </c>
      <c r="M10" s="36">
        <v>0</v>
      </c>
      <c r="N10" s="37">
        <f t="shared" si="0"/>
        <v>0</v>
      </c>
      <c r="O10" s="38">
        <v>0.4</v>
      </c>
      <c r="P10" s="33">
        <v>8</v>
      </c>
      <c r="Q10" s="39" t="s">
        <v>43</v>
      </c>
      <c r="R10" s="40" t="s">
        <v>19</v>
      </c>
    </row>
    <row r="11" spans="1:18" ht="12">
      <c r="A11" s="19"/>
      <c r="B11" s="19"/>
      <c r="C11" s="19"/>
      <c r="D11" s="19"/>
      <c r="E11" s="19" t="s">
        <v>13</v>
      </c>
      <c r="F11" s="19"/>
      <c r="G11" s="19"/>
      <c r="H11" s="20"/>
      <c r="I11" s="20"/>
      <c r="J11" s="21">
        <f>SUM(J5:J10)</f>
        <v>12394220.56</v>
      </c>
      <c r="K11" s="21">
        <f>SUM(K5:K10)</f>
        <v>3257800</v>
      </c>
      <c r="L11" s="21">
        <f>SUM(L5:L10)</f>
        <v>3250000</v>
      </c>
      <c r="M11" s="24">
        <f>SUM(M5:M10)</f>
        <v>3250000</v>
      </c>
      <c r="N11" s="21">
        <f>SUM(N5:N10)</f>
        <v>3250000</v>
      </c>
      <c r="O11" s="22"/>
      <c r="P11" s="19"/>
      <c r="Q11" s="21"/>
      <c r="R11" s="23"/>
    </row>
    <row r="12" spans="1:18" ht="4.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18" s="31" customFormat="1" ht="12" customHeight="1">
      <c r="A13" s="59" t="s">
        <v>22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spans="1:18" ht="4.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s="31" customFormat="1" ht="12" customHeight="1">
      <c r="A15" s="60" t="s">
        <v>51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</row>
    <row r="16" spans="1:18" ht="12.75">
      <c r="A16" s="61" t="s">
        <v>52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s="31" customFormat="1" ht="4.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s="10" customFormat="1" ht="12">
      <c r="A18" s="55" t="s">
        <v>53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s="10" customFormat="1" ht="12">
      <c r="A19" s="50" t="s">
        <v>16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</row>
    <row r="20" spans="1:18" s="10" customFormat="1" ht="12">
      <c r="A20" s="50" t="s">
        <v>40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</row>
    <row r="21" spans="1:18" s="10" customFormat="1" ht="12">
      <c r="A21" s="50" t="s">
        <v>41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</row>
    <row r="22" spans="1:18" s="10" customFormat="1" ht="12">
      <c r="A22" s="50" t="s">
        <v>50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</row>
    <row r="23" spans="1:18" s="10" customFormat="1" ht="12">
      <c r="A23" s="50" t="s">
        <v>42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</row>
    <row r="24" spans="1:18" ht="4.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</row>
    <row r="25" spans="1:18" s="10" customFormat="1" ht="12">
      <c r="A25" s="52" t="s">
        <v>18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</row>
    <row r="26" spans="1:18" s="10" customFormat="1" ht="12">
      <c r="A26" s="53" t="s">
        <v>20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</row>
    <row r="27" spans="5:18" ht="30.75" customHeight="1"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5:18" ht="12">
      <c r="E28" s="49" t="s">
        <v>21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</row>
  </sheetData>
  <sheetProtection/>
  <mergeCells count="20">
    <mergeCell ref="A18:R18"/>
    <mergeCell ref="A20:R20"/>
    <mergeCell ref="A1:R1"/>
    <mergeCell ref="A2:R2"/>
    <mergeCell ref="A3:R3"/>
    <mergeCell ref="A12:R12"/>
    <mergeCell ref="A13:R13"/>
    <mergeCell ref="A17:R17"/>
    <mergeCell ref="A15:R15"/>
    <mergeCell ref="A16:R16"/>
    <mergeCell ref="E28:R28"/>
    <mergeCell ref="A22:R22"/>
    <mergeCell ref="A23:R23"/>
    <mergeCell ref="A24:R24"/>
    <mergeCell ref="A14:R14"/>
    <mergeCell ref="A25:R25"/>
    <mergeCell ref="A26:R26"/>
    <mergeCell ref="E27:R27"/>
    <mergeCell ref="A19:R19"/>
    <mergeCell ref="A21:R21"/>
  </mergeCells>
  <printOptions horizontalCentered="1"/>
  <pageMargins left="0.1968503937007874" right="0.1968503937007874" top="0.6692913385826772" bottom="0.6692913385826772" header="0.1968503937007874" footer="0.31496062992125984"/>
  <pageSetup fitToHeight="3" horizontalDpi="600" verticalDpi="600" orientation="landscape" paperSize="9" r:id="rId1"/>
  <headerFooter alignWithMargins="0">
    <oddFooter>&amp;C&amp;9strana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Strečanský</dc:creator>
  <cp:keywords/>
  <dc:description/>
  <cp:lastModifiedBy>Branislav Strečanský</cp:lastModifiedBy>
  <cp:lastPrinted>2014-02-20T09:56:53Z</cp:lastPrinted>
  <dcterms:created xsi:type="dcterms:W3CDTF">2013-01-22T15:46:04Z</dcterms:created>
  <dcterms:modified xsi:type="dcterms:W3CDTF">2016-11-07T10:13:38Z</dcterms:modified>
  <cp:category/>
  <cp:version/>
  <cp:contentType/>
  <cp:contentStatus/>
</cp:coreProperties>
</file>