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eter.tomcani\Documents\JA DOKUMENTY\Dokumenty a spisy\2025\2025 - 2024\Dotácie\"/>
    </mc:Choice>
  </mc:AlternateContent>
  <xr:revisionPtr revIDLastSave="0" documentId="8_{19A12B6E-7269-4EFA-BA49-62B95F81CC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ŠVVaM SR dotácie 2024" sheetId="1" r:id="rId1"/>
    <sheet name="Poskatnuté dotácie 2024-APVV" sheetId="2" r:id="rId2"/>
  </sheets>
  <definedNames>
    <definedName name="_xlnm._FilterDatabase" localSheetId="0" hidden="1">'MŠVVaM SR dotácie 2024'!$B$1:$B$477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7" i="2" s="1"/>
  <c r="I6" i="2"/>
  <c r="H7" i="2"/>
  <c r="J7" i="2"/>
  <c r="I8" i="2"/>
  <c r="I9" i="2"/>
  <c r="I10" i="2"/>
  <c r="I24" i="2" s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H24" i="2"/>
  <c r="J24" i="2"/>
  <c r="I25" i="2"/>
  <c r="I27" i="2" s="1"/>
  <c r="I26" i="2"/>
  <c r="H27" i="2"/>
  <c r="J27" i="2"/>
  <c r="I28" i="2"/>
  <c r="I29" i="2"/>
  <c r="I30" i="2"/>
  <c r="I38" i="2" s="1"/>
  <c r="I31" i="2"/>
  <c r="I32" i="2"/>
  <c r="I33" i="2"/>
  <c r="I34" i="2"/>
  <c r="I35" i="2"/>
  <c r="I36" i="2"/>
  <c r="I37" i="2"/>
  <c r="H38" i="2"/>
  <c r="J38" i="2"/>
  <c r="I39" i="2"/>
  <c r="I45" i="2" s="1"/>
  <c r="I40" i="2"/>
  <c r="I41" i="2"/>
  <c r="I42" i="2"/>
  <c r="I43" i="2"/>
  <c r="I44" i="2"/>
  <c r="H45" i="2"/>
  <c r="J45" i="2"/>
  <c r="I46" i="2"/>
  <c r="I47" i="2"/>
  <c r="I48" i="2"/>
  <c r="I49" i="2"/>
  <c r="I50" i="2"/>
  <c r="I52" i="2" s="1"/>
  <c r="I51" i="2"/>
  <c r="H52" i="2"/>
  <c r="J52" i="2"/>
  <c r="I53" i="2"/>
  <c r="I54" i="2"/>
  <c r="I55" i="2"/>
  <c r="I57" i="2" s="1"/>
  <c r="I56" i="2"/>
  <c r="H57" i="2"/>
  <c r="J57" i="2"/>
  <c r="I58" i="2"/>
  <c r="I59" i="2" s="1"/>
  <c r="H59" i="2"/>
  <c r="J59" i="2"/>
  <c r="I60" i="2"/>
  <c r="I71" i="2" s="1"/>
  <c r="I61" i="2"/>
  <c r="I62" i="2"/>
  <c r="I63" i="2"/>
  <c r="I64" i="2"/>
  <c r="I65" i="2"/>
  <c r="I66" i="2"/>
  <c r="I67" i="2"/>
  <c r="I68" i="2"/>
  <c r="I69" i="2"/>
  <c r="I70" i="2"/>
  <c r="H71" i="2"/>
  <c r="J71" i="2"/>
  <c r="I72" i="2"/>
  <c r="I73" i="2"/>
  <c r="I74" i="2"/>
  <c r="I85" i="2" s="1"/>
  <c r="I75" i="2"/>
  <c r="I76" i="2"/>
  <c r="I77" i="2"/>
  <c r="I78" i="2"/>
  <c r="I79" i="2"/>
  <c r="I80" i="2"/>
  <c r="I81" i="2"/>
  <c r="I82" i="2"/>
  <c r="I83" i="2"/>
  <c r="I84" i="2"/>
  <c r="H85" i="2"/>
  <c r="J85" i="2"/>
  <c r="I86" i="2"/>
  <c r="I92" i="2" s="1"/>
  <c r="I87" i="2"/>
  <c r="I88" i="2"/>
  <c r="I89" i="2"/>
  <c r="I90" i="2"/>
  <c r="I91" i="2"/>
  <c r="H92" i="2"/>
  <c r="J92" i="2"/>
  <c r="I93" i="2"/>
  <c r="I95" i="2" s="1"/>
  <c r="I94" i="2"/>
  <c r="H95" i="2"/>
  <c r="J95" i="2"/>
  <c r="I96" i="2"/>
  <c r="I97" i="2"/>
  <c r="I98" i="2"/>
  <c r="I99" i="2"/>
  <c r="I100" i="2"/>
  <c r="I103" i="2" s="1"/>
  <c r="I101" i="2"/>
  <c r="I102" i="2"/>
  <c r="H103" i="2"/>
  <c r="J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H119" i="2"/>
  <c r="I119" i="2"/>
  <c r="J119" i="2"/>
  <c r="I120" i="2"/>
  <c r="I121" i="2"/>
  <c r="I122" i="2"/>
  <c r="I123" i="2"/>
  <c r="I124" i="2"/>
  <c r="I125" i="2"/>
  <c r="I126" i="2"/>
  <c r="H127" i="2"/>
  <c r="I127" i="2"/>
  <c r="J127" i="2"/>
  <c r="I128" i="2"/>
  <c r="I129" i="2"/>
  <c r="I132" i="2" s="1"/>
  <c r="I130" i="2"/>
  <c r="I131" i="2"/>
  <c r="H132" i="2"/>
  <c r="J132" i="2"/>
  <c r="I133" i="2"/>
  <c r="I135" i="2" s="1"/>
  <c r="I134" i="2"/>
  <c r="H135" i="2"/>
  <c r="J135" i="2"/>
  <c r="I136" i="2"/>
  <c r="H137" i="2"/>
  <c r="I137" i="2"/>
  <c r="J137" i="2"/>
  <c r="I138" i="2"/>
  <c r="H139" i="2"/>
  <c r="I139" i="2"/>
  <c r="J139" i="2"/>
  <c r="I140" i="2"/>
  <c r="I141" i="2"/>
  <c r="I142" i="2"/>
  <c r="I174" i="2" s="1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H174" i="2"/>
  <c r="J174" i="2"/>
  <c r="I175" i="2"/>
  <c r="I199" i="2" s="1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H199" i="2"/>
  <c r="J199" i="2"/>
  <c r="I200" i="2"/>
  <c r="I201" i="2"/>
  <c r="I202" i="2"/>
  <c r="I248" i="2" s="1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H248" i="2"/>
  <c r="J248" i="2"/>
  <c r="I249" i="2"/>
  <c r="I294" i="2" s="1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H294" i="2"/>
  <c r="J294" i="2"/>
  <c r="I295" i="2"/>
  <c r="I371" i="2" s="1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H371" i="2"/>
  <c r="J371" i="2"/>
  <c r="I372" i="2"/>
  <c r="I503" i="2" s="1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H503" i="2"/>
  <c r="J503" i="2"/>
  <c r="I504" i="2"/>
  <c r="I505" i="2"/>
  <c r="I506" i="2"/>
  <c r="I575" i="2" s="1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H575" i="2"/>
  <c r="J575" i="2"/>
  <c r="I576" i="2"/>
  <c r="I795" i="2" s="1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H795" i="2"/>
  <c r="J795" i="2"/>
  <c r="I796" i="2"/>
  <c r="I797" i="2"/>
  <c r="I798" i="2"/>
  <c r="I811" i="2" s="1"/>
  <c r="I799" i="2"/>
  <c r="I800" i="2"/>
  <c r="I801" i="2"/>
  <c r="I802" i="2"/>
  <c r="I803" i="2"/>
  <c r="I804" i="2"/>
  <c r="I805" i="2"/>
  <c r="I806" i="2"/>
  <c r="I807" i="2"/>
  <c r="I808" i="2"/>
  <c r="I809" i="2"/>
  <c r="I810" i="2"/>
  <c r="H811" i="2"/>
  <c r="J811" i="2"/>
  <c r="I812" i="2"/>
  <c r="I818" i="2" s="1"/>
  <c r="I813" i="2"/>
  <c r="I814" i="2"/>
  <c r="I815" i="2"/>
  <c r="I816" i="2"/>
  <c r="I817" i="2"/>
  <c r="H818" i="2"/>
  <c r="J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H833" i="2"/>
  <c r="I833" i="2"/>
  <c r="J833" i="2"/>
  <c r="I834" i="2"/>
  <c r="I835" i="2"/>
  <c r="I836" i="2"/>
  <c r="I837" i="2"/>
  <c r="I838" i="2"/>
  <c r="I839" i="2"/>
  <c r="I840" i="2"/>
  <c r="I842" i="2" s="1"/>
  <c r="I841" i="2"/>
  <c r="H842" i="2"/>
  <c r="J842" i="2"/>
  <c r="I843" i="2"/>
  <c r="I855" i="2" s="1"/>
  <c r="I844" i="2"/>
  <c r="I845" i="2"/>
  <c r="I846" i="2"/>
  <c r="I847" i="2"/>
  <c r="I848" i="2"/>
  <c r="I849" i="2"/>
  <c r="I850" i="2"/>
  <c r="I851" i="2"/>
  <c r="I852" i="2"/>
  <c r="I853" i="2"/>
  <c r="I854" i="2"/>
  <c r="H855" i="2"/>
  <c r="J855" i="2"/>
  <c r="I856" i="2"/>
  <c r="I857" i="2"/>
  <c r="I863" i="2" s="1"/>
  <c r="I858" i="2"/>
  <c r="I859" i="2"/>
  <c r="I860" i="2"/>
  <c r="I861" i="2"/>
  <c r="I862" i="2"/>
  <c r="H863" i="2"/>
  <c r="J863" i="2"/>
  <c r="I864" i="2"/>
  <c r="I865" i="2"/>
  <c r="I866" i="2"/>
  <c r="I869" i="2" s="1"/>
  <c r="I867" i="2"/>
  <c r="I868" i="2"/>
  <c r="H869" i="2"/>
  <c r="J869" i="2"/>
  <c r="I870" i="2"/>
  <c r="H871" i="2"/>
  <c r="I871" i="2"/>
  <c r="J871" i="2"/>
  <c r="I872" i="2"/>
  <c r="I873" i="2"/>
  <c r="I875" i="2" s="1"/>
  <c r="I874" i="2"/>
  <c r="H875" i="2"/>
  <c r="J875" i="2"/>
  <c r="I876" i="2"/>
  <c r="I877" i="2"/>
  <c r="I878" i="2"/>
  <c r="I879" i="2"/>
  <c r="I880" i="2"/>
  <c r="I881" i="2"/>
  <c r="I882" i="2"/>
  <c r="H883" i="2"/>
  <c r="I883" i="2"/>
  <c r="J883" i="2"/>
  <c r="I884" i="2"/>
  <c r="I887" i="2" s="1"/>
  <c r="I885" i="2"/>
  <c r="I886" i="2"/>
  <c r="H887" i="2"/>
  <c r="J887" i="2"/>
  <c r="I888" i="2"/>
  <c r="I901" i="2" s="1"/>
  <c r="I889" i="2"/>
  <c r="I890" i="2"/>
  <c r="I891" i="2"/>
  <c r="I892" i="2"/>
  <c r="I893" i="2"/>
  <c r="I894" i="2"/>
  <c r="I895" i="2"/>
  <c r="I896" i="2"/>
  <c r="I897" i="2"/>
  <c r="I898" i="2"/>
  <c r="I899" i="2"/>
  <c r="I900" i="2"/>
  <c r="H901" i="2"/>
  <c r="J901" i="2"/>
  <c r="I902" i="2"/>
  <c r="I919" i="2" s="1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H919" i="2"/>
  <c r="J919" i="2"/>
  <c r="I920" i="2"/>
  <c r="I921" i="2" s="1"/>
  <c r="H921" i="2"/>
  <c r="J921" i="2"/>
  <c r="I922" i="2"/>
  <c r="I933" i="2" s="1"/>
  <c r="I923" i="2"/>
  <c r="I924" i="2"/>
  <c r="I925" i="2"/>
  <c r="I926" i="2"/>
  <c r="I927" i="2"/>
  <c r="I928" i="2"/>
  <c r="I929" i="2"/>
  <c r="I930" i="2"/>
  <c r="I931" i="2"/>
  <c r="I932" i="2"/>
  <c r="H933" i="2"/>
  <c r="J933" i="2"/>
  <c r="I934" i="2"/>
  <c r="I935" i="2"/>
  <c r="I936" i="2"/>
  <c r="I946" i="2" s="1"/>
  <c r="I937" i="2"/>
  <c r="I938" i="2"/>
  <c r="I939" i="2"/>
  <c r="I940" i="2"/>
  <c r="I941" i="2"/>
  <c r="I942" i="2"/>
  <c r="I943" i="2"/>
  <c r="I944" i="2"/>
  <c r="I945" i="2"/>
  <c r="H946" i="2"/>
  <c r="J946" i="2"/>
  <c r="I947" i="2"/>
  <c r="I948" i="2"/>
  <c r="I949" i="2"/>
  <c r="H950" i="2"/>
  <c r="I950" i="2"/>
  <c r="J950" i="2"/>
  <c r="I951" i="2"/>
  <c r="I952" i="2"/>
  <c r="I953" i="2"/>
  <c r="I954" i="2"/>
  <c r="I955" i="2"/>
  <c r="I956" i="2"/>
  <c r="I958" i="2" s="1"/>
  <c r="I957" i="2"/>
  <c r="H958" i="2"/>
  <c r="J958" i="2"/>
  <c r="I959" i="2"/>
  <c r="I960" i="2"/>
  <c r="I961" i="2"/>
  <c r="H962" i="2"/>
  <c r="I962" i="2"/>
  <c r="J962" i="2"/>
  <c r="I963" i="2"/>
  <c r="I964" i="2"/>
  <c r="I965" i="2"/>
  <c r="I966" i="2"/>
  <c r="I967" i="2"/>
  <c r="I968" i="2"/>
  <c r="I970" i="2" s="1"/>
  <c r="I969" i="2"/>
  <c r="H970" i="2"/>
  <c r="J970" i="2"/>
  <c r="I971" i="2"/>
  <c r="I972" i="2"/>
  <c r="H973" i="2"/>
  <c r="I973" i="2"/>
  <c r="J973" i="2"/>
  <c r="I974" i="2"/>
  <c r="I975" i="2"/>
  <c r="I976" i="2"/>
  <c r="I977" i="2"/>
  <c r="I978" i="2"/>
  <c r="I979" i="2"/>
  <c r="I980" i="2"/>
  <c r="I982" i="2" s="1"/>
  <c r="I981" i="2"/>
  <c r="H982" i="2"/>
  <c r="J982" i="2"/>
  <c r="I983" i="2"/>
  <c r="I984" i="2"/>
  <c r="I985" i="2"/>
  <c r="I986" i="2"/>
  <c r="I999" i="2" s="1"/>
  <c r="I987" i="2"/>
  <c r="I988" i="2"/>
  <c r="I989" i="2"/>
  <c r="I990" i="2"/>
  <c r="I991" i="2"/>
  <c r="I992" i="2"/>
  <c r="I993" i="2"/>
  <c r="I994" i="2"/>
  <c r="I995" i="2"/>
  <c r="I996" i="2"/>
  <c r="I997" i="2"/>
  <c r="I998" i="2"/>
  <c r="H999" i="2"/>
  <c r="J999" i="2"/>
  <c r="I1000" i="2"/>
  <c r="I1016" i="2" s="1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H1016" i="2"/>
  <c r="J1016" i="2"/>
  <c r="I1017" i="2"/>
  <c r="I1018" i="2" s="1"/>
  <c r="H1018" i="2"/>
  <c r="J1018" i="2"/>
  <c r="I1019" i="2"/>
  <c r="I1020" i="2"/>
  <c r="I1034" i="2" s="1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H1034" i="2"/>
  <c r="J1034" i="2"/>
  <c r="I1035" i="2"/>
  <c r="I1039" i="2" s="1"/>
  <c r="I1036" i="2"/>
  <c r="I1037" i="2"/>
  <c r="I1038" i="2"/>
  <c r="H1039" i="2"/>
  <c r="J1039" i="2"/>
  <c r="I1040" i="2"/>
  <c r="I1048" i="2" s="1"/>
  <c r="I1041" i="2"/>
  <c r="I1042" i="2"/>
  <c r="I1043" i="2"/>
  <c r="I1044" i="2"/>
  <c r="I1045" i="2"/>
  <c r="I1046" i="2"/>
  <c r="I1047" i="2"/>
  <c r="H1048" i="2"/>
  <c r="J1048" i="2"/>
  <c r="I1049" i="2"/>
  <c r="I1051" i="2" s="1"/>
  <c r="I1050" i="2"/>
  <c r="H1051" i="2"/>
  <c r="J1051" i="2"/>
  <c r="I1052" i="2"/>
  <c r="I1053" i="2" s="1"/>
  <c r="H1053" i="2"/>
  <c r="J1053" i="2"/>
  <c r="I1054" i="2"/>
  <c r="I1055" i="2"/>
  <c r="I1056" i="2"/>
  <c r="I1057" i="2"/>
  <c r="I1058" i="2"/>
  <c r="I1067" i="2" s="1"/>
  <c r="I1059" i="2"/>
  <c r="I1060" i="2"/>
  <c r="I1061" i="2"/>
  <c r="I1062" i="2"/>
  <c r="I1063" i="2"/>
  <c r="I1064" i="2"/>
  <c r="I1065" i="2"/>
  <c r="I1066" i="2"/>
  <c r="H1067" i="2"/>
  <c r="J1067" i="2"/>
  <c r="I1068" i="2"/>
  <c r="I1069" i="2" s="1"/>
  <c r="H1069" i="2"/>
  <c r="J1069" i="2"/>
  <c r="I1070" i="2"/>
  <c r="I1071" i="2" s="1"/>
  <c r="H1071" i="2"/>
  <c r="J1071" i="2"/>
  <c r="I1072" i="2"/>
  <c r="I1073" i="2"/>
  <c r="I1074" i="2"/>
  <c r="I1075" i="2"/>
  <c r="I1076" i="2"/>
  <c r="I1081" i="2" s="1"/>
  <c r="I1077" i="2"/>
  <c r="I1078" i="2"/>
  <c r="I1079" i="2"/>
  <c r="I1080" i="2"/>
  <c r="H1081" i="2"/>
  <c r="J1081" i="2"/>
  <c r="I1082" i="2"/>
  <c r="I1083" i="2" s="1"/>
  <c r="H1083" i="2"/>
  <c r="J1083" i="2"/>
  <c r="I1084" i="2"/>
  <c r="I1085" i="2" s="1"/>
  <c r="H1085" i="2"/>
  <c r="J1085" i="2"/>
  <c r="I1086" i="2"/>
  <c r="I1089" i="2" s="1"/>
  <c r="I1087" i="2"/>
  <c r="I1088" i="2"/>
  <c r="H1089" i="2"/>
  <c r="J1089" i="2"/>
  <c r="I1090" i="2"/>
  <c r="H1091" i="2"/>
  <c r="I1091" i="2"/>
  <c r="J1091" i="2"/>
  <c r="I1092" i="2"/>
  <c r="H1093" i="2"/>
  <c r="I1093" i="2"/>
  <c r="J1093" i="2"/>
  <c r="I1094" i="2"/>
  <c r="H1095" i="2"/>
  <c r="I1095" i="2"/>
  <c r="I1096" i="2"/>
  <c r="I1108" i="2" s="1"/>
  <c r="I1097" i="2"/>
  <c r="I1098" i="2"/>
  <c r="I1099" i="2"/>
  <c r="I1100" i="2"/>
  <c r="I1101" i="2"/>
  <c r="I1102" i="2"/>
  <c r="I1103" i="2"/>
  <c r="I1104" i="2"/>
  <c r="I1105" i="2"/>
  <c r="I1106" i="2"/>
  <c r="I1107" i="2"/>
  <c r="H1108" i="2"/>
  <c r="J1108" i="2"/>
  <c r="I1109" i="2"/>
  <c r="I1111" i="2" s="1"/>
  <c r="I1110" i="2"/>
  <c r="H1111" i="2"/>
  <c r="I1112" i="2"/>
  <c r="I1113" i="2" s="1"/>
  <c r="H1113" i="2"/>
  <c r="I1114" i="2"/>
  <c r="H1115" i="2"/>
  <c r="I1115" i="2"/>
  <c r="I1116" i="2"/>
  <c r="I1117" i="2"/>
  <c r="I1119" i="2" s="1"/>
  <c r="I1118" i="2"/>
  <c r="H1119" i="2"/>
  <c r="J1119" i="2"/>
  <c r="I1120" i="2"/>
  <c r="I1121" i="2" s="1"/>
  <c r="H1121" i="2"/>
  <c r="J1121" i="2"/>
  <c r="I1122" i="2"/>
  <c r="I1123" i="2" s="1"/>
  <c r="H1123" i="2"/>
  <c r="J1123" i="2"/>
  <c r="I1124" i="2"/>
  <c r="I1126" i="2" s="1"/>
  <c r="I1125" i="2"/>
  <c r="H1126" i="2"/>
  <c r="J1126" i="2"/>
  <c r="I1127" i="2"/>
  <c r="I1128" i="2"/>
  <c r="H1129" i="2"/>
  <c r="I1129" i="2"/>
  <c r="J1129" i="2"/>
  <c r="I1130" i="2"/>
  <c r="I1131" i="2"/>
  <c r="I1148" i="2" s="1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H1148" i="2"/>
  <c r="J1148" i="2"/>
  <c r="I1149" i="2"/>
  <c r="I1150" i="2"/>
  <c r="I1169" i="2" s="1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H1169" i="2"/>
  <c r="J1169" i="2"/>
  <c r="I1170" i="2"/>
  <c r="H1171" i="2"/>
  <c r="I1171" i="2"/>
  <c r="J1171" i="2"/>
  <c r="I1172" i="2"/>
  <c r="I1174" i="2" s="1"/>
  <c r="I1173" i="2"/>
  <c r="H1174" i="2"/>
  <c r="J1174" i="2"/>
  <c r="I1175" i="2"/>
  <c r="H1176" i="2"/>
  <c r="I1176" i="2"/>
  <c r="J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H1230" i="2"/>
  <c r="I1230" i="2"/>
  <c r="J1230" i="2"/>
  <c r="I1231" i="2"/>
  <c r="I1233" i="2" s="1"/>
  <c r="I1232" i="2"/>
  <c r="H1233" i="2"/>
  <c r="I1234" i="2"/>
  <c r="H1235" i="2"/>
  <c r="I1235" i="2"/>
  <c r="J1235" i="2"/>
  <c r="I1236" i="2"/>
  <c r="I1237" i="2" s="1"/>
  <c r="H1237" i="2"/>
  <c r="J1237" i="2"/>
  <c r="I1238" i="2"/>
  <c r="I1239" i="2"/>
  <c r="I1245" i="2" s="1"/>
  <c r="I1240" i="2"/>
  <c r="I1241" i="2"/>
  <c r="I1242" i="2"/>
  <c r="I1243" i="2"/>
  <c r="I1244" i="2"/>
  <c r="H1245" i="2"/>
  <c r="J1245" i="2"/>
  <c r="J1248" i="2" s="1"/>
  <c r="I1246" i="2"/>
  <c r="I1247" i="2" s="1"/>
  <c r="H1247" i="2"/>
  <c r="H1248" i="2" s="1"/>
  <c r="J1247" i="2"/>
  <c r="I1248" i="2" l="1"/>
  <c r="I438" i="1"/>
  <c r="I244" i="1" l="1"/>
  <c r="H244" i="1"/>
  <c r="I243" i="1"/>
  <c r="H243" i="1"/>
  <c r="I242" i="1"/>
  <c r="H242" i="1"/>
  <c r="I241" i="1"/>
  <c r="H241" i="1"/>
  <c r="I206" i="1"/>
  <c r="H206" i="1"/>
</calcChain>
</file>

<file path=xl/sharedStrings.xml><?xml version="1.0" encoding="utf-8"?>
<sst xmlns="http://schemas.openxmlformats.org/spreadsheetml/2006/main" count="9903" uniqueCount="3150">
  <si>
    <r>
      <rPr>
        <b/>
        <sz val="12"/>
        <color theme="1"/>
        <rFont val="Calibri"/>
        <family val="2"/>
        <charset val="238"/>
        <scheme val="minor"/>
      </rPr>
      <t xml:space="preserve">Zoznam poskytnutých dotácií v roku 2024 za </t>
    </r>
    <r>
      <rPr>
        <sz val="11"/>
        <color theme="1"/>
        <rFont val="Calibri"/>
        <family val="2"/>
        <charset val="238"/>
        <scheme val="minor"/>
      </rPr>
      <t>....................................................................................</t>
    </r>
    <r>
      <rPr>
        <sz val="8"/>
        <color theme="1"/>
        <rFont val="Calibri"/>
        <family val="2"/>
        <charset val="238"/>
        <scheme val="minor"/>
      </rPr>
      <t xml:space="preserve"> (uvedie sa správca kapitoly štátneho rozpočtu)</t>
    </r>
  </si>
  <si>
    <t xml:space="preserve">P. č. </t>
  </si>
  <si>
    <t>Právna forma prijímateľa dotácie</t>
  </si>
  <si>
    <t>IČO prijímateľa dotácie</t>
  </si>
  <si>
    <t>Účel, na ktorý bola dotácia poskytnutá</t>
  </si>
  <si>
    <t>Druh dotácie Bežné/kapitálové výdavky</t>
  </si>
  <si>
    <t>Výška poskytnutej dotácie (v roku 2024)
v EUR</t>
  </si>
  <si>
    <t xml:space="preserve">Čerpanie dotácie v r. 2024 
v EUR </t>
  </si>
  <si>
    <t>Nevyčerpaná časť dotácie v roku 2024
v EUR</t>
  </si>
  <si>
    <t>Dátum vrátenia nevyčerpanej časti dotácie</t>
  </si>
  <si>
    <t>Poznámka</t>
  </si>
  <si>
    <r>
      <t>Zmluva o poskytnutí dotácie č.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</si>
  <si>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Prijímateľ dotácie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</si>
  <si>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SloMSA NECSE</t>
  </si>
  <si>
    <t>občianske združeni</t>
  </si>
  <si>
    <t>51421518</t>
  </si>
  <si>
    <t>podujatia, praktická výuka, prednášky  pre medikov s cieľom podporiť ich zotrvanie na Slovensku po skončení štúdia</t>
  </si>
  <si>
    <t>BV</t>
  </si>
  <si>
    <t>Inštitút Slovenskej rektorskej konferencie</t>
  </si>
  <si>
    <t>občianske združenie</t>
  </si>
  <si>
    <t>31772412</t>
  </si>
  <si>
    <t>zabezpečenie činnosti Slovenskej rektorskej konferencie na rok 2024</t>
  </si>
  <si>
    <t>č. 1033/2010 a v zmysle Dodatku</t>
  </si>
  <si>
    <t>SAIA, n. o.</t>
  </si>
  <si>
    <t>neziskova organizácia</t>
  </si>
  <si>
    <t>financovanie Národného štipendijného programu</t>
  </si>
  <si>
    <t>Slovenská akreditačná agentúra pre vysoké školstvo</t>
  </si>
  <si>
    <t>verejno-právna inštitúcia</t>
  </si>
  <si>
    <t>52113680</t>
  </si>
  <si>
    <t>zabezpečenie činnosti Slovenskej akreditačnej agentúry pre vysoké školstvo na rok 2024</t>
  </si>
  <si>
    <t>Fond na podporu vzdelávania</t>
  </si>
  <si>
    <t>neštátny účelový fond</t>
  </si>
  <si>
    <t>finančné prostriedky na stabilizačné pôžičky pre regulované povolania s nedostatkom pracovnej sily v SR</t>
  </si>
  <si>
    <t>Univerzita Komenského v Bratislave a Univerzita Komenského v Bratislave, Prírodovedecká fakulta</t>
  </si>
  <si>
    <t>397865</t>
  </si>
  <si>
    <t>zabezpečenie činnosti Rady vysokých škôl pre rok 2024</t>
  </si>
  <si>
    <t>https://www.crz.gov.sk/zmluva/9408192/</t>
  </si>
  <si>
    <t>Nezisková organizácia poskytujúca všeobecne prospešné služby</t>
  </si>
  <si>
    <t>zabezpečenie činností národnej siete servisných centier EURAXESS Slovensko</t>
  </si>
  <si>
    <t>bežné výdavky</t>
  </si>
  <si>
    <t>https://www.crz.gov.sk/zmluva/8393471/</t>
  </si>
  <si>
    <t>NanoDesign, s.r.o.</t>
  </si>
  <si>
    <t>Spoločnosť s ručením obmedzeným</t>
  </si>
  <si>
    <t>projekt spoločného podniku výskumu a vývoja KDT č. 101111890 (All2GaN)</t>
  </si>
  <si>
    <t>https://www.crz.gov.sk/zmluva/9219399/</t>
  </si>
  <si>
    <t>HOFITECH s.r.o.</t>
  </si>
  <si>
    <t>projekt výskumu a vývoja programu Eurostars 3 v rámci Európskeho partnerstva Inovatívne MSP</t>
  </si>
  <si>
    <t>kapitálové výdavky</t>
  </si>
  <si>
    <t>https://www.crz.gov.sk/zmluva/9219356/</t>
  </si>
  <si>
    <t>Novo s.r.o.</t>
  </si>
  <si>
    <t>https://www.crz.gov.sk/zmluva/7242935/</t>
  </si>
  <si>
    <t>MP Composites s.r.o.</t>
  </si>
  <si>
    <t>https://www.crz.gov.sk/zmluva/10168852/</t>
  </si>
  <si>
    <t>TATRAVAGÓNKA a.s.</t>
  </si>
  <si>
    <t>Akciová spoločnosť</t>
  </si>
  <si>
    <t>Projekt E!2023_19078 „TIARA“</t>
  </si>
  <si>
    <t>https://www.crz.gov.sk/zmluva/10168731/</t>
  </si>
  <si>
    <t>HELICOP s.r.o.</t>
  </si>
  <si>
    <t>Projekt E!2023_19063 „DIVE“</t>
  </si>
  <si>
    <t>zmluva na 23 016 €</t>
  </si>
  <si>
    <t>https://www.crz.gov.sk/zmluva/8329956/</t>
  </si>
  <si>
    <t>Výskumný ústav papiera a celulózy, a.s.</t>
  </si>
  <si>
    <t>projekt “Innocel “</t>
  </si>
  <si>
    <t>https://www.crz.gov.sk/zmluva/10168763/</t>
  </si>
  <si>
    <t>zmluva na 15 840 €</t>
  </si>
  <si>
    <t>https://www.crz.gov.sk/zmluva/8761970/</t>
  </si>
  <si>
    <t>Qres Technologies, s.r.o.</t>
  </si>
  <si>
    <t>projekt “CoolJet“</t>
  </si>
  <si>
    <t>https://www.crz.gov.sk/zmluva/9809221/</t>
  </si>
  <si>
    <t>https://www.crz.gov.sk/zmluva/9809373/</t>
  </si>
  <si>
    <t>https://www.crz.gov.sk/zmluva/8668778/</t>
  </si>
  <si>
    <t>Slovenská agentúra pre rozvoj investícií a obchodu</t>
  </si>
  <si>
    <t>Príspevková organizácia</t>
  </si>
  <si>
    <t>realizácia aktivít vesmírnej kancelárie zameraných na podporu rozvoja vesmírneho priemyslu v SR a praktickú implementáciu spolupráce SR a ESA</t>
  </si>
  <si>
    <t>https://www.crz.gov.sk/zmluva/8393457/</t>
  </si>
  <si>
    <t>insar.sk s.r.o.</t>
  </si>
  <si>
    <t>projekt výskumu a vývoja Spoločného európskeho technologického podniku KDT č. 101096658</t>
  </si>
  <si>
    <t>https://www.crz.gov.sk/zmluva/10168820/</t>
  </si>
  <si>
    <t>projekt spoločného podniku výskumu a vývoja CHIPS č. 101140226 (CYNERGY4MIE)</t>
  </si>
  <si>
    <t>https://www.crz.gov.sk/zmluva/8748273/</t>
  </si>
  <si>
    <t>ANAJ SLOVAKIA, s.r.o.</t>
  </si>
  <si>
    <t>iniciatíva EUREKA a program Eurostars 2 bol projekt “ETAF“</t>
  </si>
  <si>
    <t>https://www.crz.gov.sk/zmluva/8426378/</t>
  </si>
  <si>
    <t>Ústav polymérov Slovenskej akadémie vied, v.v.i.</t>
  </si>
  <si>
    <t>Ver. výskum. inšt.</t>
  </si>
  <si>
    <t>00586927</t>
  </si>
  <si>
    <t>EUREKA projekt "Biotape"</t>
  </si>
  <si>
    <t>https://www.crz.gov.sk/zmluva/6649884/</t>
  </si>
  <si>
    <t>Ústav experimentálnej fyziky Slovenskej akadémie vied, verejná výskumná inštitúcia</t>
  </si>
  <si>
    <t>00166812</t>
  </si>
  <si>
    <t>Zmluva o poskytnutí finančných prostriedkov na spolufinancovanie projektu výskumu a vývoja ALICE CERN</t>
  </si>
  <si>
    <t>https://www.crz.gov.sk/zmluva/6649830/</t>
  </si>
  <si>
    <t>Zmluva o poskytnutí finančných prostriedkov na spolufinancovanie projektu výskumu a vývoja ATLAS CERN</t>
  </si>
  <si>
    <t>https://www.crz.gov.sk/zmluva/6016074/</t>
  </si>
  <si>
    <t>Slovenská technická univerzita v Bratislave, Fakulta elektrotechniky a informatiky</t>
  </si>
  <si>
    <t>Verejnopráv.inštitúcia</t>
  </si>
  <si>
    <t>Zmluva o poskytnutí dotácie na spolufinancovanie projektu výskumu a vývoja ECSEL č. 101007281-2 (HiEFFICIENT)</t>
  </si>
  <si>
    <t>https://www.crz.gov.sk/zmluva/8748237/</t>
  </si>
  <si>
    <t>Žilinská univerzita v Žiline</t>
  </si>
  <si>
    <t>00397563</t>
  </si>
  <si>
    <t>Zmluva č. 0911/2023 o poskytnutí dotácie na spolufinancovanie projektu výskumu a vývoja európskej iniciatívy EUREKA</t>
  </si>
  <si>
    <t>https://www.crz.gov.sk/zmluva/8393473/</t>
  </si>
  <si>
    <t>Slovenská technická univerzita v Bratislave</t>
  </si>
  <si>
    <t>00397687</t>
  </si>
  <si>
    <t>spolufinancovanie projektu výskumu a vývoja Spoločného európskeho technologického podniku KDT č. 101111890 (All2GaN)</t>
  </si>
  <si>
    <t>https://www.crz.gov.sk/zmluva/9862287/</t>
  </si>
  <si>
    <t>spolufinancovanie projektu výskumu a vývoja Spoločného európskeho technologického podniku CHIPS č. 101139790 (ECS4DRES)</t>
  </si>
  <si>
    <t>https://www.crz.gov.sk/zmluva/9929228/</t>
  </si>
  <si>
    <t>spolufinancovanie projektu výskumu a vývoja Spoločného európskeho technologického podniku CHIPS č. 101139788-2 (FastLane)</t>
  </si>
  <si>
    <t>https://www.crz.gov.sk/zmluva/6013730/</t>
  </si>
  <si>
    <t>Elektrotechnický ústav Slovenskej akadémie vied</t>
  </si>
  <si>
    <t>00598429</t>
  </si>
  <si>
    <t> spolufinancovanie projektu výskumu a vývoja Spoločného programu EÚ a členských krajín Eurostars 2</t>
  </si>
  <si>
    <t>https://www.crz.gov.sk/zmluva/9379574/</t>
  </si>
  <si>
    <t>Neuroimunologický ústav Slovenskej akadémie vied</t>
  </si>
  <si>
    <t>31748333</t>
  </si>
  <si>
    <t>projekte výskumu a vývoja „Cielenie neurodegenerácie indukovanej západnou diétou“ v rámci výzvy Rozsiahle prístupy OMICS k hľadaniu cieľových liekov</t>
  </si>
  <si>
    <t>https://www.crz.gov.sk/zmluva/7893024/</t>
  </si>
  <si>
    <t>projekt na tému „POCHOPENIE MECHANIZMOV NEFARMAKOLOGICKEJ INTERVENCIE“</t>
  </si>
  <si>
    <t>Ústav experimentálnej fyziky Slovenskej akadémie vied</t>
  </si>
  <si>
    <t>spolufinancovanie projektu výskumu a vývoja ALICE CERN</t>
  </si>
  <si>
    <t>spolufinancovanie projektu výskumu a vývoja ATLAS CERN</t>
  </si>
  <si>
    <t>https://www.crz.gov.sk/zmluva/6748424/</t>
  </si>
  <si>
    <t>Fyzikálny ústav Slovenskej akadémie vied</t>
  </si>
  <si>
    <t>00166537</t>
  </si>
  <si>
    <t>spolufinancovanie projektu výskumu a vývoja ISOLDE CERN</t>
  </si>
  <si>
    <t>https://www.crz.gov.sk/zmluva/6292915/</t>
  </si>
  <si>
    <t>projekt výskumu a vývoja premodiALS v rámci výzvy Prepojenie pred-diagnostických porúch fyziologických systémov s neurodegeneratívnymi ochoreniami</t>
  </si>
  <si>
    <t>https://www.crz.gov.sk/zmluva/7216606/</t>
  </si>
  <si>
    <t>Dodatok č.4 k Zmluve o združení prostriedkov č. 1224/2019 zo dňa 18.12.2019</t>
  </si>
  <si>
    <t>https://www.crz.gov.sk/zmluva/7743723/</t>
  </si>
  <si>
    <t>Zmluva o združení prostriedkov</t>
  </si>
  <si>
    <t>https://www.crz.gov.sk/zmluva/6660739/</t>
  </si>
  <si>
    <t>Technická univerzita v Košiciach</t>
  </si>
  <si>
    <t xml:space="preserve">00397610 </t>
  </si>
  <si>
    <t>https://www.crz.gov.sk/zmluva/6748422/</t>
  </si>
  <si>
    <t>Univerzita Komenského v Bratislave, Fakulta matematiky, fyziky a informatiky</t>
  </si>
  <si>
    <t>00397865</t>
  </si>
  <si>
    <t>projekt výskumu a vývoja NA62 CERN</t>
  </si>
  <si>
    <t>https://www.crz.gov.sk/zmluva/6748333/</t>
  </si>
  <si>
    <t>projekt výskumu a vývoja ISOLDE CERN</t>
  </si>
  <si>
    <t>https://www.crz.gov.sk/zmluva/6748376/</t>
  </si>
  <si>
    <t>projekt výskumu a vývoja ATLAS CERN</t>
  </si>
  <si>
    <t>https://www.crz.gov.sk/zmluva/6748420/</t>
  </si>
  <si>
    <t>projekt výskumu a vývoja ALICE CERN</t>
  </si>
  <si>
    <t>https://www.crz.gov.sk/zmluva/6654891/</t>
  </si>
  <si>
    <t>Univerzita Mateja Bela v Banskej Bystrici</t>
  </si>
  <si>
    <t>00164381</t>
  </si>
  <si>
    <t>CERN Theoretical Physics Department</t>
  </si>
  <si>
    <t>https://www.crz.gov.sk/zmluva/6649777/</t>
  </si>
  <si>
    <t>Univerzita Pavla Jozefa Šafárika v Košiciach</t>
  </si>
  <si>
    <t>00397768</t>
  </si>
  <si>
    <t>https://www.crz.gov.sk/zmluva/6649590/</t>
  </si>
  <si>
    <t>Zmluva o poskytnutí finančných prostriedkov na spolufinancovanie spolupráce s EPPCN CERN</t>
  </si>
  <si>
    <t>https://www.crz.gov.sk/zmluva/6748420</t>
  </si>
  <si>
    <t>projektu výskumu a vývoja ALICE CERN</t>
  </si>
  <si>
    <t>https://www.crz.gov.sk/zmluva/9168091/</t>
  </si>
  <si>
    <t>Univerzita Komenského v Bratislave</t>
  </si>
  <si>
    <t>verejnopráv.inštitúcia</t>
  </si>
  <si>
    <t xml:space="preserve">štipendiá vlády SR v rámci oficiálnej rozvojovej pomoci a štipendiá poskytované na základe medzinárodných bilaterálnych zmlúv a programov spolupráce v oblasti vzdelávania </t>
  </si>
  <si>
    <t>https://www.crz.gov.sk/zmluva/9167169/</t>
  </si>
  <si>
    <t>Univerzita P.J.Šafárika v Košiciach</t>
  </si>
  <si>
    <t>https://www.crz.gov.sk/zmluva/9167226/</t>
  </si>
  <si>
    <t>Prešovská univerzita v Prešove</t>
  </si>
  <si>
    <t>https://www.crz.gov.sk/zmluva/9167283/</t>
  </si>
  <si>
    <t>Univerzita sv. Cyrila a Metoda v Trnave</t>
  </si>
  <si>
    <t>https://www.crz.gov.sk/zmluva/9167362/</t>
  </si>
  <si>
    <t>Univerzita veterinárneho lekárstva v Košiciach</t>
  </si>
  <si>
    <t>https://www.crz.gov.sk/zmluva/9167364/</t>
  </si>
  <si>
    <t>Univerzita Konštantína Filozofa v Nitre</t>
  </si>
  <si>
    <t>https://www.crz.gov.sk/zmluva/9167426/</t>
  </si>
  <si>
    <t>https://www.crz.gov.sk/zmluva/9167471/</t>
  </si>
  <si>
    <t>Trnavská univerzita v Trnave</t>
  </si>
  <si>
    <t>https://www.crz.gov.sk/zmluva/9167160/</t>
  </si>
  <si>
    <t>https://www.crz.gov.sk/zmluva/9167492/</t>
  </si>
  <si>
    <t>https://www.crz.gov.sk/zmluva/9167648/</t>
  </si>
  <si>
    <t>https://www.crz.gov.sk/zmluva/9167703/</t>
  </si>
  <si>
    <t>Trenčianska univerzita Alexandra Dubčeka v Trenčíne</t>
  </si>
  <si>
    <t>https://www.crz.gov.sk/zmluva/9167752/</t>
  </si>
  <si>
    <t>Ekonomická univerzita v Bratislave</t>
  </si>
  <si>
    <t>https://www.crz.gov.sk/zmluva/9167783/</t>
  </si>
  <si>
    <t>Slovenská poľnohospodárska univerzita v Nitre</t>
  </si>
  <si>
    <t>https://www.crz.gov.sk/zmluva/9167852/</t>
  </si>
  <si>
    <t>Technická univerzita vo Zvolene</t>
  </si>
  <si>
    <t>https://www.crz.gov.sk/zmluva/9167879/</t>
  </si>
  <si>
    <t>Vysoká škola múzických umení v Bratislave</t>
  </si>
  <si>
    <t>https://www.crz.gov.sk/zmluva/9167916/</t>
  </si>
  <si>
    <t>Vysoká škola výtvarných umení v Bratislave</t>
  </si>
  <si>
    <t>https://www.crz.gov.sk/zmluva/9167979/</t>
  </si>
  <si>
    <t>Akadémia umení v Banskej Bystrici</t>
  </si>
  <si>
    <t xml:space="preserve">https://www.crz.gov.sk/zmluva/9210141/ </t>
  </si>
  <si>
    <t>Komisia J.Wiliama Fulbrighta pre vzdelávacie výmeny v Slovenskej republike</t>
  </si>
  <si>
    <t>organizácia s medzinárodným prvkom</t>
  </si>
  <si>
    <t>vzdelávacie výmeny asistentov výučby anglického jazyka na stredných školách v Slovenskej republike a ďalšie vzdelávacie výmeny a činnosti s nimi súvisiace v zmysle čl. 2 písm. A ods. 2. Dohody medzi vládou Slovenskej republiky a vládou Spojených štátov 
amerických o Komisii J. Williama Fulbrighta pre vzdelávacie výmeny v Slovenskej republike publikovanej v oznámení Ministerstva zahraničných vecí Slovenskej republiky č. 198/2005 Z.z. v znení oznámenia Ministerstva zahraničných vecí Slovenskej republiky č. 303/2017 Z.z. o zmene dohody</t>
  </si>
  <si>
    <t>**</t>
  </si>
  <si>
    <t>**9.1.2025</t>
  </si>
  <si>
    <t>**Komisia J.Wiliama Fulbrighta pre vzdelávacie výmeny v Slovenskej republike - vyúčtovanie roku 2024 zo dňa 9.1.2025</t>
  </si>
  <si>
    <t>https://www.crz.gov.sk/zmluva/6030184/</t>
  </si>
  <si>
    <t>Slovenská akademická asociácia pre medzinárodnú spoluprácu, o. z.</t>
  </si>
  <si>
    <t>združenie (zväz, spolok)</t>
  </si>
  <si>
    <t xml:space="preserve">dodatok č. 3 k zmluve o spolupráci pri koordinácii programov v oblasti vzdelávania uzatvorená na základe ustanovenia §51 z.č. 40/1964 Zb. Občianskyzákonník v platnom znení (zmluva č. 0381/2009 v znení neskorších dodatkov: Program Erasmus+ </t>
  </si>
  <si>
    <t>*</t>
  </si>
  <si>
    <t>*Čerpanie z pohľadu prijímateľa dotácie a výšku nevyčerpanej dotácie k 31.12.2024 bude možné vyčísliť až po finančnom zúčtovaní so ŠR v roku 2025</t>
  </si>
  <si>
    <t>dodatok č. 3 k zmluve o spolupráci pri koordinácii programov v oblasti vzdelávania uzatvorená na základe ustanovenia §51 z.č. 40/1964 Zb. Občianskyzákonník v platnom znení (zmluva č. 0381/2009 v znení neskorších dodatkov: Euridice, Euroguidance, Národný tím bolonských expertov</t>
  </si>
  <si>
    <t>https://www.crz.gov.sk/zmluva/9249552/</t>
  </si>
  <si>
    <r>
      <t>Banskobystrický samosprávny kraj (prijímateľ</t>
    </r>
    <r>
      <rPr>
        <sz val="11"/>
        <rFont val="Calibri"/>
        <family val="2"/>
        <charset val="238"/>
      </rPr>
      <t>)</t>
    </r>
    <r>
      <rPr>
        <sz val="11"/>
        <rFont val="Calibri"/>
        <family val="2"/>
        <charset val="238"/>
        <scheme val="minor"/>
      </rPr>
      <t xml:space="preserve">           Stredná odborná škola pedagogická - Pedagógiai Szakk</t>
    </r>
    <r>
      <rPr>
        <sz val="11"/>
        <rFont val="Calibri"/>
        <family val="2"/>
        <charset val="238"/>
      </rPr>
      <t>ö</t>
    </r>
    <r>
      <rPr>
        <sz val="11"/>
        <rFont val="Calibri"/>
        <family val="2"/>
        <charset val="238"/>
        <scheme val="minor"/>
      </rPr>
      <t>zépiskola (konečný prijímateľ</t>
    </r>
    <r>
      <rPr>
        <sz val="11"/>
        <rFont val="Calibri"/>
        <family val="2"/>
        <charset val="238"/>
      </rPr>
      <t>)</t>
    </r>
  </si>
  <si>
    <t>samosprávny kraj</t>
  </si>
  <si>
    <t>financovanie nákladov odbornej praxe študentov odboru učiteľstva národnostných menšín Pedagogickej fakulty Vysokej školy Ferenca Gála v Szarvasi v Maďarskej republike, ktorú absolvujú na Strednej odbornej škole pedagogickej - Pedagógiai Szakközépiskola, so sídlom: Komeského 12, 984 18 Lučenec, ktorej zriaďovateľom je prijímateľ</t>
  </si>
  <si>
    <t>https://www.crz.gov.sk/zmluva/9590604/</t>
  </si>
  <si>
    <t>Centrum voľného času, Ulica K. Novackého 14, Prievidza</t>
  </si>
  <si>
    <t>rozpočtová organizácia</t>
  </si>
  <si>
    <t>Aktuálne priority v práci s mládežou</t>
  </si>
  <si>
    <t>Bežné výdavky</t>
  </si>
  <si>
    <t>https://www.crz.gov.sk/zmluva/9590437/</t>
  </si>
  <si>
    <t>Centrum voľného času, V jame 3, Trnava</t>
  </si>
  <si>
    <t>00350052</t>
  </si>
  <si>
    <t>https://www.crz.gov.sk/zmluva/9586818/</t>
  </si>
  <si>
    <t>Človek v ohrození, n.o.</t>
  </si>
  <si>
    <t>nezisková organizácia poskytujúca všeobecne prospešné služby</t>
  </si>
  <si>
    <t>https://www.crz.gov.sk/zmluva/9552227/</t>
  </si>
  <si>
    <t>Digitálna inteligencia</t>
  </si>
  <si>
    <t>https://www.crz.gov.sk/zmluva/9550993/</t>
  </si>
  <si>
    <t>Informačný a vzdelávací inštitút</t>
  </si>
  <si>
    <t>https://www.crz.gov.sk/zmluva/9586875/</t>
  </si>
  <si>
    <t>Junior Achievement Slovensko, n. o.</t>
  </si>
  <si>
    <t>https://www.crz.gov.sk/zmluva/9551368/</t>
  </si>
  <si>
    <t>Nové Mesto nad Váhom</t>
  </si>
  <si>
    <t>obec (obecný úrad), mesto (mestský úrad)</t>
  </si>
  <si>
    <t>00311863</t>
  </si>
  <si>
    <t>https://www.crz.gov.sk/zmluva/9590059/</t>
  </si>
  <si>
    <t>o. z. Detské dopravné ihrisko Sobrance registrovaný sociálny podnik</t>
  </si>
  <si>
    <t>https://www.crz.gov.sk/zmluva/9590348/</t>
  </si>
  <si>
    <t>Občianske združenie ČMELÍK</t>
  </si>
  <si>
    <t>https://www.crz.gov.sk/zmluva/9589907/</t>
  </si>
  <si>
    <t>OZ TEAM</t>
  </si>
  <si>
    <t>https://www.crz.gov.sk/zmluva/9551971/</t>
  </si>
  <si>
    <t>POST BELLUM SK</t>
  </si>
  <si>
    <t>https://www.crz.gov.sk/zmluva/9589718/</t>
  </si>
  <si>
    <t>PREMENA - Združenie umelcov v Zaježovej</t>
  </si>
  <si>
    <t>https://www.crz.gov.sk/zmluva/9551594/</t>
  </si>
  <si>
    <t>QUO VADIS, o.z.</t>
  </si>
  <si>
    <t>https://www.crz.gov.sk/zmluva/9552169/</t>
  </si>
  <si>
    <t>Rada mládeže Trnavského kraja</t>
  </si>
  <si>
    <t>https://www.crz.gov.sk/zmluva/9551842/</t>
  </si>
  <si>
    <t>Rozvojová agentúra Žilinského samosprávneho kraja, n. o.</t>
  </si>
  <si>
    <t>https://www.crz.gov.sk/zmluva/9551123/</t>
  </si>
  <si>
    <t>Silnejší slabším o.z.</t>
  </si>
  <si>
    <t>https://www.crz.gov.sk/zmluva/9590251/</t>
  </si>
  <si>
    <t>Slovenská katolícka charita</t>
  </si>
  <si>
    <t>cirkevná organizácia</t>
  </si>
  <si>
    <t>00179132</t>
  </si>
  <si>
    <t>odstúpenie od zmluvy</t>
  </si>
  <si>
    <t>https://www.crz.gov.sk/zmluva/9551240/</t>
  </si>
  <si>
    <t>Slovenský skauting, o. z.</t>
  </si>
  <si>
    <t>00598721</t>
  </si>
  <si>
    <t>https://www.crz.gov.sk/zmluva/9552086/</t>
  </si>
  <si>
    <t>Spoločenstvo evanjelickej mládeže</t>
  </si>
  <si>
    <t>https://www.crz.gov.sk/zmluva/9551719/</t>
  </si>
  <si>
    <t>Startupisti</t>
  </si>
  <si>
    <t>https://www.crz.gov.sk/zmluva/9586929/</t>
  </si>
  <si>
    <t>Súkromné centrum voľného času, Moskovská 2, Banská Bystrica</t>
  </si>
  <si>
    <t>https://www.crz.gov.sk/zmluva/9590174/</t>
  </si>
  <si>
    <t>Štúdio zážitku - Outward Bound Slovensko</t>
  </si>
  <si>
    <t>https://www.crz.gov.sk/zmluva/9590503/</t>
  </si>
  <si>
    <t>Ženský algoritmus</t>
  </si>
  <si>
    <t>https://www.crz.gov.sk/zmluva/9505122/</t>
  </si>
  <si>
    <t>Rada mládeže Slovenska</t>
  </si>
  <si>
    <t>00683779</t>
  </si>
  <si>
    <t>Aktuálne priority v práci s mládežou – Európsky dialóg s mládežou</t>
  </si>
  <si>
    <t>https://www.crz.gov.sk/zmluva/9505238/</t>
  </si>
  <si>
    <t>"I AMbitious"</t>
  </si>
  <si>
    <t>Celoročná pravidelná a systematická práca s mládežou nadregionálneho charakteru</t>
  </si>
  <si>
    <t>https://www.crz.gov.sk/zmluva/9477900/</t>
  </si>
  <si>
    <t>Asociácia pre mládež, vedu a techniku</t>
  </si>
  <si>
    <t>00684040</t>
  </si>
  <si>
    <t>https://www.crz.gov.sk/zmluva/9477695/</t>
  </si>
  <si>
    <t>Detská organizácia FÉNIX, o.z.</t>
  </si>
  <si>
    <t>https://www.crz.gov.sk/zmluva/9505052/</t>
  </si>
  <si>
    <t>Domka - Združenie saleziánskej mládeže</t>
  </si>
  <si>
    <t>https://www.crz.gov.sk/zmluva/9504551/</t>
  </si>
  <si>
    <t>eRko - Hnutie kresťanských spoločenstiev detí</t>
  </si>
  <si>
    <t>00605093</t>
  </si>
  <si>
    <t>https://www.crz.gov.sk/zmluva/9502635/</t>
  </si>
  <si>
    <t>Klub Prieskumník - Pathfinder</t>
  </si>
  <si>
    <t>https://www.crz.gov.sk/zmluva/9505198/</t>
  </si>
  <si>
    <t>Laura, združenie mladých</t>
  </si>
  <si>
    <t>https://www.crz.gov.sk/zmluva/9504618/</t>
  </si>
  <si>
    <t>NODAM - Združenie detí a mládeže</t>
  </si>
  <si>
    <t>https://www.crz.gov.sk/zmluva/9500455/</t>
  </si>
  <si>
    <t>Slovenská debatná asociácia</t>
  </si>
  <si>
    <t>https://www.crz.gov.sk/zmluva/9506530/</t>
  </si>
  <si>
    <t>https://www.crz.gov.sk/zmluva/9504110/</t>
  </si>
  <si>
    <t>https://www.crz.gov.sk/zmluva/9478061/</t>
  </si>
  <si>
    <t>Spoločnosť priateľov detí z detských domovov Úsmev ako dar</t>
  </si>
  <si>
    <t>https://www.crz.gov.sk/zmluva/9504715/</t>
  </si>
  <si>
    <t>Strom života</t>
  </si>
  <si>
    <t>00587010</t>
  </si>
  <si>
    <t>https://www.crz.gov.sk/zmluva/9505254/</t>
  </si>
  <si>
    <t>Szlovákiai Magyar Cserkészszövetség - Zväz skautov maďarskej národnosti</t>
  </si>
  <si>
    <t>https://www.crz.gov.sk/zmluva/9477846/</t>
  </si>
  <si>
    <t>The Duke of Edinburgh's International Award Slovensko, o.z.</t>
  </si>
  <si>
    <t>https://www.crz.gov.sk/zmluva/9500105/</t>
  </si>
  <si>
    <t>YMCA na Slovensku</t>
  </si>
  <si>
    <t>00682853</t>
  </si>
  <si>
    <t>https://www.crz.gov.sk/zmluva/9505323/</t>
  </si>
  <si>
    <t>ZÁHORÁCKY FÉNIX</t>
  </si>
  <si>
    <t>https://www.crz.gov.sk/zmluva/9504790/</t>
  </si>
  <si>
    <t>Združenie kresťanských spoločenstiev mládeže</t>
  </si>
  <si>
    <t>00641162</t>
  </si>
  <si>
    <t>https://www.crz.gov.sk/zmluva/9504205/</t>
  </si>
  <si>
    <t>ZDRUŽENIE MARIÁNSKEJ MLÁDEŽE</t>
  </si>
  <si>
    <t>https://www.crz.gov.sk/zmluva/9503663/</t>
  </si>
  <si>
    <t>BEE Volunteer</t>
  </si>
  <si>
    <t>Dobrovoľnícke príležitosti pre mládež</t>
  </si>
  <si>
    <t>https://www.crz.gov.sk/zmluva/9500263/</t>
  </si>
  <si>
    <t>Bratislavské dobrovoľnícke centrum</t>
  </si>
  <si>
    <t>https://www.crz.gov.sk/zmluva/9500729/</t>
  </si>
  <si>
    <t>Centrum dobrovoľníctva, n.o.</t>
  </si>
  <si>
    <t>https://www.crz.gov.sk/zmluva/9499230/</t>
  </si>
  <si>
    <t>INEX Slovakia - občianske združenie</t>
  </si>
  <si>
    <t>https://www.crz.gov.sk/zmluva/9503969/</t>
  </si>
  <si>
    <t>OZ Verejnô</t>
  </si>
  <si>
    <t>https://www.crz.gov.sk/zmluva/9478307/</t>
  </si>
  <si>
    <t>Prešovské dobrovoľnícke centrum</t>
  </si>
  <si>
    <t>https://www.crz.gov.sk/zmluva/9503818/</t>
  </si>
  <si>
    <t>Senica 2.0</t>
  </si>
  <si>
    <t>https://www.crz.gov.sk/zmluva/9477962/</t>
  </si>
  <si>
    <t>Trenčianske dobrovoľnícke centrum o.z.</t>
  </si>
  <si>
    <t>https://www.crz.gov.sk/zmluva/9467206/</t>
  </si>
  <si>
    <t>V.I.A.C. - Inštitút pre podporu a rozvoj mládeže</t>
  </si>
  <si>
    <t>https://www.crz.gov.sk/zmluva/9499931/</t>
  </si>
  <si>
    <t>Budúca Generácia Európy, o.z.</t>
  </si>
  <si>
    <t>Informačné služby a poradenské služby pre mládež</t>
  </si>
  <si>
    <t>https://www.crz.gov.sk/zmluva/9467652/</t>
  </si>
  <si>
    <t>Informačné centrum mladých Banská Bystrica</t>
  </si>
  <si>
    <t>https://www.crz.gov.sk/zmluva/9477742/</t>
  </si>
  <si>
    <t>Informačné centrum mladých Partizánske</t>
  </si>
  <si>
    <t>https://www.crz.gov.sk/zmluva/9467649/</t>
  </si>
  <si>
    <t>Informačné centrum mladých Prievidza</t>
  </si>
  <si>
    <t>https://www.crz.gov.sk/zmluva/9477660/</t>
  </si>
  <si>
    <t>Informačné centrum mladých Topoľčany</t>
  </si>
  <si>
    <t>https://www.crz.gov.sk/zmluva/9478097/</t>
  </si>
  <si>
    <t>Informačné centrum mladých, n.o.</t>
  </si>
  <si>
    <t>https://www.crz.gov.sk/zmluva/9467428/</t>
  </si>
  <si>
    <t>Lifestarter</t>
  </si>
  <si>
    <t>https://www.crz.gov.sk/zmluva/9503536/</t>
  </si>
  <si>
    <t>Mladiinfo Dolný Kubín</t>
  </si>
  <si>
    <t>https://www.crz.gov.sk/zmluva/9503377/</t>
  </si>
  <si>
    <t>Mladiinfo Slovensko</t>
  </si>
  <si>
    <t>https://www.crz.gov.sk/zmluva/9502303/</t>
  </si>
  <si>
    <t>Občianske združenie SaUvedom</t>
  </si>
  <si>
    <t>https://www.crz.gov.sk/zmluva/9499793/</t>
  </si>
  <si>
    <t>https://www.crz.gov.sk/zmluva/9502502/</t>
  </si>
  <si>
    <t>SYTEV</t>
  </si>
  <si>
    <t>https://www.crz.gov.sk/zmluva/9467523/</t>
  </si>
  <si>
    <t>TENENET o.z.</t>
  </si>
  <si>
    <t>https://www.crz.gov.sk/zmluva/9503121/</t>
  </si>
  <si>
    <t>YouthWatch</t>
  </si>
  <si>
    <t>https://www.crz.gov.sk/zmluva/9505153/</t>
  </si>
  <si>
    <t>EDI Slovensko</t>
  </si>
  <si>
    <t>Linky pomoci</t>
  </si>
  <si>
    <t>https://www.crz.gov.sk/zmluva/9467288/</t>
  </si>
  <si>
    <t>IPčko</t>
  </si>
  <si>
    <t>https://www.crz.gov.sk/zmluva/9477792/</t>
  </si>
  <si>
    <t>Linka detskej istoty, n. o.</t>
  </si>
  <si>
    <t>https://www.crz.gov.sk/zmluva/9467427/</t>
  </si>
  <si>
    <t>Spoločnosť priateľov detí - Li(e)nka</t>
  </si>
  <si>
    <t>https://www.crz.gov.sk/zmluva/9501230/</t>
  </si>
  <si>
    <t>Expression o.z.</t>
  </si>
  <si>
    <t>Nízkoprahové programy pre mládež</t>
  </si>
  <si>
    <t>https://www.crz.gov.sk/zmluva/9501137/</t>
  </si>
  <si>
    <t>KASPIAN</t>
  </si>
  <si>
    <t>https://www.crz.gov.sk/zmluva/9504304/</t>
  </si>
  <si>
    <t>Konzultačné a informačné centrum EDUKOS</t>
  </si>
  <si>
    <t>https://www.crz.gov.sk/zmluva/9504941/</t>
  </si>
  <si>
    <t>Mládež ulice</t>
  </si>
  <si>
    <t>https://www.crz.gov.sk/zmluva/9500930/</t>
  </si>
  <si>
    <t>Občianske združenie ICHTYS</t>
  </si>
  <si>
    <t>https://www.crz.gov.sk/zmluva/9501193/</t>
  </si>
  <si>
    <t>SPOKOJNOSŤ - centrum sociálnych služieb, n. o.</t>
  </si>
  <si>
    <t>https://www.crz.gov.sk/zmluva/9501043/</t>
  </si>
  <si>
    <t>Ulita</t>
  </si>
  <si>
    <t>https://www.crz.gov.sk/zmluva/9478107/</t>
  </si>
  <si>
    <t>Asociácia krajských rád mládeže</t>
  </si>
  <si>
    <t>Zastupiteľské štruktúry pre participáciu mládeže</t>
  </si>
  <si>
    <t>https://www.crz.gov.sk/zmluva/9478015/</t>
  </si>
  <si>
    <t>Nitrianska krajská rada mládeže</t>
  </si>
  <si>
    <t>https://www.crz.gov.sk/zmluva/9500339/</t>
  </si>
  <si>
    <t>Platforma dobrovoľníckych centier a organizácií</t>
  </si>
  <si>
    <t>https://www.crz.gov.sk/zmluva/9499406/</t>
  </si>
  <si>
    <t>Rada mládeže Košického kraja</t>
  </si>
  <si>
    <t>https://www.crz.gov.sk/zmluva/9477897/</t>
  </si>
  <si>
    <t>Rada mládeže Prešovského kraja</t>
  </si>
  <si>
    <t>https://www.crz.gov.sk/zmluva/9499575/</t>
  </si>
  <si>
    <t>https://www.crz.gov.sk/zmluva/9505415/</t>
  </si>
  <si>
    <t>Rada mládeže Trenčianskeho kraja</t>
  </si>
  <si>
    <t>https://www.crz.gov.sk/zmluva/9477583/</t>
  </si>
  <si>
    <t>Rada mládeže Žilinského kraja</t>
  </si>
  <si>
    <t>https://www.crz.gov.sk/zmluva/9502789/</t>
  </si>
  <si>
    <t>Združenie Informačných a poradenských centier mladých v Slovenskej republike</t>
  </si>
  <si>
    <t>https://www.crz.gov.sk/zmluva/10199157/</t>
  </si>
  <si>
    <t>Bocianie deti</t>
  </si>
  <si>
    <t>Spolupráca stredných škôl v meste Snina</t>
  </si>
  <si>
    <t>https://www.crz.gov.sk/zmluva/10199178/</t>
  </si>
  <si>
    <t>Divadlo VIOLA s.r.o.</t>
  </si>
  <si>
    <t>spoločnosť s ručením obmedzeným</t>
  </si>
  <si>
    <t>Zážitkové vzdelávanie žiakov základných a stredných škôl v prešoskom regióne</t>
  </si>
  <si>
    <t>https://www.crz.gov.sk/zmluva/10218130/</t>
  </si>
  <si>
    <t>Horská služba Poľana</t>
  </si>
  <si>
    <t>Výučba praktickej prvej pomoci</t>
  </si>
  <si>
    <t>https://www.crz.gov.sk/zmluva/10199130/</t>
  </si>
  <si>
    <t>Slovenská plavecká federácia</t>
  </si>
  <si>
    <t>Školská súťaž v plávaní 2025 - Celoslovenské kolo</t>
  </si>
  <si>
    <t>https://www.crz.gov.sk/zmluva/10198924/</t>
  </si>
  <si>
    <t>ZVÄZ SLOVENSKÉHO LYŽOVANIA</t>
  </si>
  <si>
    <t>Olympiáda pre ZŠ a SŠ</t>
  </si>
  <si>
    <t>č. 0021/2024
https://www.crz.gov.sk/zmluva/8810006/</t>
  </si>
  <si>
    <t>Univerzita Komenského v Bratislave
Šafárikovo nám. 6, P. O. BOX 440, 814 99 Bratislava</t>
  </si>
  <si>
    <t>verejnoprávna inštitúcia</t>
  </si>
  <si>
    <r>
      <t xml:space="preserve">Dotácia na uskutočňovanie akreditovaných študijných programov, na výskumnú, vývojovú alebo umeleckú činnosť, na rozvoj vysokej školy a na sociálnu podporu študentov
</t>
    </r>
    <r>
      <rPr>
        <sz val="11"/>
        <color rgb="FFFF0000"/>
        <rFont val="Calibri"/>
        <family val="2"/>
        <charset val="238"/>
        <scheme val="minor"/>
      </rPr>
      <t>Čerpanie z pohľadu prijímateľa dotácie a výšku nevyčerpanej dotácie k 31.12.2024 bude možné vyčísliť až po finančnom zúčtovaní so ŠR v roku 2025</t>
    </r>
  </si>
  <si>
    <t xml:space="preserve">BV
</t>
  </si>
  <si>
    <t>č. 0197/2024
https://www.crz.gov.sk/zmluva/9296097/</t>
  </si>
  <si>
    <t xml:space="preserve">Dodatok č. 1 k zmluve č. 0021/2024 zo dňa 11.1.2024 o poskytnutí dotácie na rok 2024 </t>
  </si>
  <si>
    <t>č. 0218/2024
https://www.crz.gov.sk/zmluva/9366814/</t>
  </si>
  <si>
    <t xml:space="preserve">Dodatok č. 2 k zmluve č. 0021/2024 zo dňa 11.1.2024 o poskytnutí dotácie na rok 2024 </t>
  </si>
  <si>
    <t xml:space="preserve">KV
</t>
  </si>
  <si>
    <t>celková úprava dotácie v EUR              1 663 087,00</t>
  </si>
  <si>
    <t>č. 0335/2024
https://www.crz.gov.sk/zmluva/9527254/</t>
  </si>
  <si>
    <t>Dodatok č. 3 k zmluve č. 0021/2024 zo dňa 11.1.2024 o poskytnutí dotácie na rok 2024</t>
  </si>
  <si>
    <t>č. 0395/2024
https://www.crz.gov.sk/zmluva/9675810/</t>
  </si>
  <si>
    <t>Dodatok č. 4 k zmluve č. 0021/2024 zo dňa 11.1.2024 o poskytnutí dotácie na rok 2024</t>
  </si>
  <si>
    <t>č. 0427/2024
https://www.crz.gov.sk/zmluva/9951388/</t>
  </si>
  <si>
    <t>Dodatok č. 5 k zmluve č. 0021/2024 zo dňa 11.1.2024 o poskytnutí dotácie na rok 2024</t>
  </si>
  <si>
    <t>č. 0484/2024
https://www.crz.gov.sk/zmluva/10116516/</t>
  </si>
  <si>
    <t>Dodatok č. 6 k zmluve č. 0021/2024 zo dňa 11.1.2024 o poskytnutí dotácie na rok 2024</t>
  </si>
  <si>
    <t>č. 0535/2024
https://www.crz.gov.sk/zmluva/10225194/</t>
  </si>
  <si>
    <t>Dodatok č. 7 k zmluve č. 0021/2024 zo dňa 11.1.2024 o poskytnutí dotácie na rok 2024</t>
  </si>
  <si>
    <t>č. 0552/2024
https://www.crz.gov.sk/zmluva/10230961/</t>
  </si>
  <si>
    <t>Dodatok č. 8 k zmluve č. 0021/2024 zo dňa 11.1.2024 o poskytnutí dotácie na rok 2024</t>
  </si>
  <si>
    <t>č. 0606/2024
https://www.crz.gov.sk/zmluva/10231942/</t>
  </si>
  <si>
    <t>Dodatok č. 9 k zmluve č. 0021/2024 zo dňa 11.1.2024 o poskytnutí dotácie na rok 2024</t>
  </si>
  <si>
    <t>č. 0011/2024
https://www.crz.gov.sk/zmluva/8790287/</t>
  </si>
  <si>
    <t>Univerzita Pavla Jozefa Šafárika v Košiciach
Šrobárova 2, 041 80 Košice</t>
  </si>
  <si>
    <t>Dotácia na uskutočňovanie akreditovaných študijných programov, na výskumnú, vývojovú alebo umeleckú činnosť, na rozvoj vysokej školy a na sociálnu podporu študentov</t>
  </si>
  <si>
    <t>č. 0198/2024
https://www.crz.gov.sk/zmluva/9296135/</t>
  </si>
  <si>
    <t>Dodatok č. 1 k zmluve č. 0011/2024 zo dňa 5.1.2024 o poskytnutí dotácie na rok 2024</t>
  </si>
  <si>
    <t>č. 0223/2024
https://www.crz.gov.sk/zmluva/9366838/</t>
  </si>
  <si>
    <t>Dodatok č. 2 k zmluve č. 0011/2024 zo dňa 5.1.2024 o poskytnutí dotácie na rok 2024</t>
  </si>
  <si>
    <t>celková úprava dotácie v EUR            1 486 066,00</t>
  </si>
  <si>
    <t>č. 0338/2024
https://www.crz.gov.sk/zmluva/9527567/</t>
  </si>
  <si>
    <t>Dodatok č. 3 k zmluve č. 0011/2024 zo dňa 5.1.2024 o poskytnutí dotácie na rok 2024</t>
  </si>
  <si>
    <t>č. 0428/2024
https://www.crz.gov.sk/zmluva/9951400/</t>
  </si>
  <si>
    <t>Dodatok č. 4 k zmluve č. 0011/2024 zo dňa 5.1.2024 o poskytnutí dotácie na rok 2024</t>
  </si>
  <si>
    <t>č. 0441/2024
https://www.crz.gov.sk/zmluva/10014923/</t>
  </si>
  <si>
    <t>Dodatok č. 5 k zmluve č. 0011/2024 zo dňa 5.1.2024 o poskytnutí dotácie na rok 2024</t>
  </si>
  <si>
    <t>č. 0443/2024
https://www.crz.gov.sk/zmluva/10116550/</t>
  </si>
  <si>
    <t>Dodatok č. 6 k zmluve č. 0011/2024 zo dňa 5.1.2024 o poskytnutí dotácie na rok 2024</t>
  </si>
  <si>
    <t>č. 0536/2024
https://www.crz.gov.sk/zmluva/10225200/</t>
  </si>
  <si>
    <t>Dodatok č. 7 k zmluve č. 0011/2024 zo dňa 5.1.2024 o poskytnutí dotácie na rok 2024</t>
  </si>
  <si>
    <t>č. 0553/2024
https://www.crz.gov.sk/zmluva/10231036/</t>
  </si>
  <si>
    <t>Dodatok č. 8 k zmluve č. 0011/2024 zo dňa 5.1.2024 o poskytnutí dotácie na rok 2024</t>
  </si>
  <si>
    <t>č. 0607/2024
https://www.crz.gov.sk/10230188-sk/upjs-7372024/</t>
  </si>
  <si>
    <t>Dodatok č. 9 k zmluve č. 0011/2024 zo dňa 5.1.2024 o poskytnutí dotácie na rok 2024</t>
  </si>
  <si>
    <t>č. 0010/2024
https://www.crz.gov.sk/zmluva/8790295/</t>
  </si>
  <si>
    <t>Prešovská univerzita v Prešove
Ul. 17. novembra 15, 080 01 Prešov</t>
  </si>
  <si>
    <t>č. 0127/2024
https://www.crz.gov.sk/zmluva/9134065/</t>
  </si>
  <si>
    <t>Dodatok č. 1 k zmluve č. 0010/2024 zo dňa 5.1.2024 o poskytnutí dotácie na rok 2024</t>
  </si>
  <si>
    <t>č. 0194/2024
https://www.crz.gov.sk/zmluva/9296144/</t>
  </si>
  <si>
    <t>Dodatok č. 2 k zmluve č. 0010/2024 zo dňa 5.1.2024 o poskytnutí dotácie na rok 2024</t>
  </si>
  <si>
    <t>č. 0234/2024
https://www.crz.gov.sk/zmluva/9366888/</t>
  </si>
  <si>
    <t>Dodatok č. 3 k zmluve č. 0010/2024 zo dňa 5.1.2024 o poskytnutí dotácie na rok 2024</t>
  </si>
  <si>
    <t>celková úprava dotácie v EUR          429 130,00</t>
  </si>
  <si>
    <t>č. 0341/2024
https://www.crz.gov.sk/zmluva/9527730/</t>
  </si>
  <si>
    <t>Dodatok č. 4 k zmluve č. 0010/2024 zo dňa 5.1.2024 o poskytnutí dotácie na rok 2024</t>
  </si>
  <si>
    <t>č. 0450/2024
https://www.crz.gov.sk/zmluva/10116572/</t>
  </si>
  <si>
    <t>Dodatok č. 5 k zmluve č. 0010/2024 zo dňa 5.1.2024 o poskytnutí dotácie na rok 2024</t>
  </si>
  <si>
    <t>č. 0537/2024
https://www.crz.gov.sk/zmluva/10225241/</t>
  </si>
  <si>
    <t>Dodatok č. 6 k zmluve č. 0010/2024 zo dňa 5.1.2024 o poskytnutí dotácie na rok 2024</t>
  </si>
  <si>
    <t>č. 0554/2024
https://www.crz.gov.sk/zmluva/10231145/</t>
  </si>
  <si>
    <t>Dodatok č. 7 k zmluve č. 0010/2024 zo dňa 5.1.2024 o poskytnutí dotácie na rok 2024</t>
  </si>
  <si>
    <t>č. 0009/2024
https://www.crz.gov.sk/zmluva/8790297/</t>
  </si>
  <si>
    <t>Univerzita sv. Cyrila a Metoda v Trnave
Nám. Jána Herdu 2, 917 01 Trnava</t>
  </si>
  <si>
    <t>36078913</t>
  </si>
  <si>
    <t>č. 0204/2024
https://www.crz.gov.sk/zmluva/9296158/</t>
  </si>
  <si>
    <t>Dodatok č. 1 k zmluve č. 0009/2024 zo dňa 5.1.2024 o poskytnutí dotácie na rok 2024</t>
  </si>
  <si>
    <t>č. 0232/2024
https://www.crz.gov.sk/zmluva/9366920/</t>
  </si>
  <si>
    <t>Dodatok č. 2 k zmluve č. 0009/2024 zo dňa 5.1.2024 o poskytnutí dotácie na rok 2024</t>
  </si>
  <si>
    <t>celková úprava dotácie v EUR           558 834,00</t>
  </si>
  <si>
    <t>č. 0340/2024
https://www.crz.gov.sk/zmluva/9527704/</t>
  </si>
  <si>
    <t>Dodatok č. 3 k zmluve č. 0009/2024 zo dňa 5.1.2024 o poskytnutí dotácie na rok 2024</t>
  </si>
  <si>
    <t>č. 0381/2024
https://www.crz.gov.sk/zmluva/9607152/</t>
  </si>
  <si>
    <t>Dodatok č. 4 k zmluve č. 0009/2024 zo dňa 5.1.2024 o poskytnutí dotácie na rok 2024</t>
  </si>
  <si>
    <t>č. 0453/2024
https://www.crz.gov.sk/zmluva/10116644/</t>
  </si>
  <si>
    <t>Dodatok č. 5 k zmluve č. 0009/2024 zo dňa 5.1.2024 o poskytnutí dotácie na rok 2024</t>
  </si>
  <si>
    <t>č. 0538/2024
https://www.crz.gov.sk/zmluva/10225254/</t>
  </si>
  <si>
    <t>Dodatok č. 6 k zmluve č. 0009/2024 zo dňa 5.1.2024 o poskytnutí dotácie na rok 2024</t>
  </si>
  <si>
    <t>č. 0555/2024
https://www.crz.gov.sk/zmluva/10231193/</t>
  </si>
  <si>
    <t>Dodatok č. 7 k zmluve č. 0009/2024 zo dňa 5.1.2024 o poskytnutí dotácie na rok 2024</t>
  </si>
  <si>
    <t>č. 0008/2024
https://www.crz.gov.sk/zmluva/8790299/</t>
  </si>
  <si>
    <t>Univerzita veterinárskeho lekárstva a farmácie v Košiciach
Komenského 73, 041 81 Košice</t>
  </si>
  <si>
    <t>00397474</t>
  </si>
  <si>
    <t>č. 0201/2024
https://www.crz.gov.sk/zmluva/9296175/</t>
  </si>
  <si>
    <t>Dodatok č. 1 k zmluve č. 0008/2024 zo dňa 5.1.2024 o poskytnutí dotácie na rok 2024</t>
  </si>
  <si>
    <t>č. 0217/2024
https://www.crz.gov.sk/zmluva/9366963/</t>
  </si>
  <si>
    <t>Dodatok č. 2 k zmluve č. 0008/2024 zo dňa 5.1.2024 o poskytnutí dotácie na rok 2024</t>
  </si>
  <si>
    <t>celková úprava dotácie v EUR           294 290,00</t>
  </si>
  <si>
    <t>č. 0350/2024
https://www.crz.gov.sk/zmluva/9527877/</t>
  </si>
  <si>
    <t>Dodatok č. 3 k zmluve č. 0008/2024 zo dňa 5.1.2024 o poskytnutí dotácie na rok 2024</t>
  </si>
  <si>
    <t>č. 0539/2024
https://www.crz.gov.sk/zmluva/10225263/</t>
  </si>
  <si>
    <t>Dodatok č. 4 k zmluve č. 0008/2024 zo dňa 5.1.2024 o poskytnutí dotácie na rok 2024</t>
  </si>
  <si>
    <t>č. 0556/2024
https://www.crz.gov.sk/zmluva/10231243/</t>
  </si>
  <si>
    <t>Dodatok č. 5 k zmluve č. 0008/2024 zo dňa 5.1.2024 o poskytnutí dotácie na rok 2024</t>
  </si>
  <si>
    <t>č. 0007/2024
https://www.crz.gov.sk/zmluva/8790303/</t>
  </si>
  <si>
    <t>Univerzita Konštantína Filozofa v Nitre
Tr. Andreja Hlinku 1, 949 74 Nitra</t>
  </si>
  <si>
    <t>00157716</t>
  </si>
  <si>
    <t>č. 0196/2024
https://www.crz.gov.sk/zmluva/9296280/</t>
  </si>
  <si>
    <t>Dodatok č. 1 k zmluve č. 0007/2024 zo dňa 5.1.2024 o poskytnutí dotácie na rok 2024</t>
  </si>
  <si>
    <t xml:space="preserve">č. 0221/2024
https://www.crz.gov.sk/zmluva/9366995/ </t>
  </si>
  <si>
    <t>Dodatok č. 2 k zmluve č. 0007/2024 zo dňa 5.1.2024 o poskytnutí dotácie na rok 2024</t>
  </si>
  <si>
    <t>celková úprava dotácie v EUR           381 989,00</t>
  </si>
  <si>
    <t>č. 0336/2024
https://www.crz.gov.sk/zmluva/9527345/</t>
  </si>
  <si>
    <t>Dodatok č. 3 k zmluve č. 0007/2024 zo dňa 5.1.2024 o poskytnutí dotácie na rok 2024</t>
  </si>
  <si>
    <t xml:space="preserve">č. 0396/2024
https://www.crz.gov.sk/zmluva/9675906/ </t>
  </si>
  <si>
    <t>Dodatok č. 4 k zmluve č. 0007/2024 zo dňa 5.1.2024 o poskytnutí dotácie na rok 2024</t>
  </si>
  <si>
    <t xml:space="preserve">č. 0454/2024
https://www.crz.gov.sk/zmluva/10116669/ </t>
  </si>
  <si>
    <t>Dodatok č. 5 k zmluve č. 0007/2024 zo dňa 5.1.2024 o poskytnutí dotácie na rok 2024</t>
  </si>
  <si>
    <t>č. 0540/2024
https://www.crz.gov.sk/zmluva/10225275/</t>
  </si>
  <si>
    <t>Dodatok č. 6 k zmluve č. 0007/2024 zo dňa 5.1.2024 o poskytnutí dotácie na rok 2024</t>
  </si>
  <si>
    <t>č. 0557/2024
https://www.crz.gov.sk/zmluva/10231291/</t>
  </si>
  <si>
    <t>Dodatok č. 7 k zmluve č. 0007/2024 zo dňa 5.1.2024 o poskytnutí dotácie na rok 2024</t>
  </si>
  <si>
    <t>č. 0006/2024
https://www.crz.gov.sk/zmluva/8790305/</t>
  </si>
  <si>
    <t>Univerzita Mateja Bela v Banskej Bystrici
Národná 12, 974 01 Banská Bystrica</t>
  </si>
  <si>
    <t>30232295</t>
  </si>
  <si>
    <t>č. 0202/2024
https://www.crz.gov.sk/zmluva/9296305/</t>
  </si>
  <si>
    <t>Dodatok č. 1 k zmluve č. 0006/2024 zo dňa 5.1.2024 o poskytnutí dotácie na rok 2024</t>
  </si>
  <si>
    <t>č. 0235/2024
https://www.crz.gov.sk/zmluva/9367032/</t>
  </si>
  <si>
    <t>Dodatok č. 2 k zmluve č. 0006/2024 zo dňa 5.1.2024 o poskytnutí dotácie na rok 2024</t>
  </si>
  <si>
    <t>celková úprava dotácie v EUR            581 621,00</t>
  </si>
  <si>
    <t>č. 0346/2024
https://www.crz.gov.sk/zmluva/9527853/</t>
  </si>
  <si>
    <t>Dodatok č. 3 k zmluve č. 0006/2024 zo dňa 5.1.2024 o poskytnutí dotácie na rok 2024</t>
  </si>
  <si>
    <t>č. 0397/2024
https://www.crz.gov.sk/zmluva/9676172/</t>
  </si>
  <si>
    <t>Dodatok č. 4 k zmluve č. 0006/2024 zo dňa 5.1.2024 o poskytnutí dotácie na rok 2024</t>
  </si>
  <si>
    <t>č. 0449/2024
https://www.crz.gov.sk/zmluva/10116739/</t>
  </si>
  <si>
    <t>Dodatok č. 5 k zmluve č. 0006/2024 zo dňa 5.1.2024 o poskytnutí dotácie na rok 2024</t>
  </si>
  <si>
    <t>č. 0541/2024
https://www.crz.gov.sk/zmluva/10225282/</t>
  </si>
  <si>
    <t>Dodatok č. 6 k zmluve č. 0006/2024 zo dňa 5.1.2024 o poskytnutí dotácie na rok 2024</t>
  </si>
  <si>
    <t>č. 0558/2024
https://www.crz.gov.sk/zmluva/10231314/</t>
  </si>
  <si>
    <t>Dodatok č. 7 k zmluve č. 0006/2024 zo dňa 5.1.2024 o poskytnutí dotácie na rok 2024</t>
  </si>
  <si>
    <t>č. 0005/2024
https://www.crz.gov.sk/zmluva/8790307/</t>
  </si>
  <si>
    <t>Trnavská univerzita v Trnave
Hornopotočná 23, 918 43 Trnava</t>
  </si>
  <si>
    <t>31825249</t>
  </si>
  <si>
    <t>č. 0188/2024
https://www.crz.gov.sk/zmluva/9296329/</t>
  </si>
  <si>
    <t>Dodatok č. 1 k zmluve č. 0005/2024 zo dňa 5.1.2024 o poskytnutí dotácie na rok 2024</t>
  </si>
  <si>
    <t>č. 0236/2024
https://www.crz.gov.sk/zmluva/9367050/</t>
  </si>
  <si>
    <t>Dodatok č. 2 k zmluve č. 0005/2024 zo dňa 5.1.2024 o poskytnutí dotácie na rok 2024</t>
  </si>
  <si>
    <t>celková úprava dotácie v EUR           242 491,00</t>
  </si>
  <si>
    <t xml:space="preserve">č. 0333/2024
https://www.crz.gov.sk/zmluva/9527027/   </t>
  </si>
  <si>
    <t>Dodatok č. 3 k zmluve č. 0005/2024 zo dňa 5.1.2024 o poskytnutí dotácie na rok 2024</t>
  </si>
  <si>
    <t xml:space="preserve">č. 0394/2024
https://www.crz.gov.sk/zmluva/9675676/ </t>
  </si>
  <si>
    <t>Dodatok č. 4 k zmluve č. 0005/2024 zo dňa 5.1.2024 o poskytnutí dotácie na rok 2024</t>
  </si>
  <si>
    <t>č. 0455/2024
https://www.crz.gov.sk/zmluva/10116829/</t>
  </si>
  <si>
    <t>Dodatok č. 5 k zmluve č. 0005/2024 zo dňa 5.1.2024 o poskytnutí dotácie na rok 2024</t>
  </si>
  <si>
    <t>č. 0542/2024
https://www.crz.gov.sk/zmluva/10225292/</t>
  </si>
  <si>
    <t>Dodatok č. 6 k zmluve č. 0005/2024 zo dňa 5.1.2024 o poskytnutí dotácie na rok 2024</t>
  </si>
  <si>
    <t>č. 0559/2024
https://www.crz.gov.sk/zmluva/10231345/</t>
  </si>
  <si>
    <t>Dodatok č. 7 k zmluve č. 0005/2024 zo dňa 5.1.2024 o poskytnutí dotácie na rok 2024</t>
  </si>
  <si>
    <t>č. 0004/2024
https://www.crz.gov.sk/zmluva/8790315/</t>
  </si>
  <si>
    <t>Slovenská technická univerzita v Bratislave
Vazovova 5, 812 43 Bratislava</t>
  </si>
  <si>
    <t>č. 0205/2024
https://www.crz.gov.sk/zmluva/9296348/</t>
  </si>
  <si>
    <t>Dodatok č. 1 k zmluve č. 0004/2024 zo dňa 5.1.2024 o poskytnutí dotácie na rok 2024</t>
  </si>
  <si>
    <t>č. 0231/2024
https://www.crz.gov.sk/zmluva/9367093/</t>
  </si>
  <si>
    <t>Dodatok č. 2 k zmluve č. 0004/2024 zo dňa 5.1.2024 o poskytnutí dotácie na rok 2024</t>
  </si>
  <si>
    <t>celková úprava dotácie v EUR          1 074 059,00</t>
  </si>
  <si>
    <t>č. 0337/2024
https://www.crz.gov.sk/zmluva/9527489/</t>
  </si>
  <si>
    <t>Dodatok č. 3 k zmluve č. 0004/2024 zo dňa 5.1.2024 o poskytnutí dotácie na rok 2024</t>
  </si>
  <si>
    <t>č. 0419/2024
https://www.crz.gov.sk/zmluva/9987252/</t>
  </si>
  <si>
    <t>Dodatok č. 4 k zmluve č. 0004/2024 zo dňa 5.1.2024 o poskytnutí dotácie na rok 2024</t>
  </si>
  <si>
    <t xml:space="preserve">č. 0485/2024
https://www.crz.gov.sk/zmluva/10116847/    </t>
  </si>
  <si>
    <t>Dodatok č. 5 k zmluve č. 0004/2024 zo dňa 5.1.2024 o poskytnutí dotácie na rok 2024</t>
  </si>
  <si>
    <t>č. 0543/2024
https://www.crz.gov.sk/zmluva/10225296/</t>
  </si>
  <si>
    <t>Dodatok č. 6 k zmluve č. 0004/2024 zo dňa 5.1.2024 o poskytnutí dotácie na rok 2024</t>
  </si>
  <si>
    <t>č. 0560/2024
https://www.crz.gov.sk/zmluva/10231404/</t>
  </si>
  <si>
    <t>Dodatok č. 7 k zmluve č. 0004/2024 zo dňa 5.1.2024 o poskytnutí dotácie na rok 2024</t>
  </si>
  <si>
    <t>č. 0608/2024
https://www.crz.gov.sk/zmluva/10231977/</t>
  </si>
  <si>
    <t>Dodatok č. 8 k zmluve č. 0004/2024 zo dňa 5.1.2024 o poskytnutí dotácie na rok 2024</t>
  </si>
  <si>
    <t xml:space="preserve">č. 0003/2024
https://crz.gov.sk/zmluva/8324065/   </t>
  </si>
  <si>
    <t>Technická univerzita v Košiciach
Letná 9, 042 00 Košice</t>
  </si>
  <si>
    <t>00397610</t>
  </si>
  <si>
    <t xml:space="preserve">č. 0160/2024
https://www.crz.gov.sk/zmluva/9232682/  </t>
  </si>
  <si>
    <t>Dodatok č. 1 k zmluve č. 0003/2024 zo dňa 5.1.2024 o 
poskytnutí dotácie na rok 2024</t>
  </si>
  <si>
    <t xml:space="preserve">č. 0191/2024
https://www.crz.gov.sk/zmluva/9296372/   </t>
  </si>
  <si>
    <t>Dodatok č. 2 k zmluve č. 0003/2024 zo dňa 5.1.2024 o 
poskytnutí dotácie na rok 2024</t>
  </si>
  <si>
    <t xml:space="preserve">č. 0224/2024
https://www.crz.gov.sk/zmluva/9367170/ </t>
  </si>
  <si>
    <t>Dodatok č. 3 k zmluve č. 0003/2024 zo dňa 5.1.2024 o 
poskytnutí dotácie na rok 2024</t>
  </si>
  <si>
    <t>celková úprava dotácie v EUR           929 400,00</t>
  </si>
  <si>
    <t xml:space="preserve">č. 0237/2024
https://crz.gov.sk/zmluva/7337423/   </t>
  </si>
  <si>
    <t>Dodatok č. 4 k zmluve č. 0003/2024 zo dňa 5.1.2024 o 
poskytnutí dotácie na rok 2024</t>
  </si>
  <si>
    <t>č. 0334/2024
https://www.crz.gov.sk/zmluva/9527163/</t>
  </si>
  <si>
    <t>Dodatok č. 5 k zmluve č. 0003/2024 zo dňa 5.1.2024 o 
poskytnutí dotácie na rok 2024</t>
  </si>
  <si>
    <t>č. 0426/2024
https://www.crz.gov.sk/zmluva/9951410/</t>
  </si>
  <si>
    <t>Dodatok č. 6 k zmluve č. 0003/2024 zo dňa 5.1.2024 o 
poskytnutí dotácie na rok 2024</t>
  </si>
  <si>
    <t xml:space="preserve">č. 0447/2024
https://www.crz.gov.sk/zmluva/10116880/  </t>
  </si>
  <si>
    <t>Dodatok č. 7 k zmluve č. 0003/2024 zo dňa 5.1.2024 o 
poskytnutí dotácie na rok 2024</t>
  </si>
  <si>
    <t>č. 0532/2024
https://www.crz.gov.sk/zmluva/10225301/</t>
  </si>
  <si>
    <t>Dodatok č. 8 k zmluve č. 0003/2024 zo dňa 5.1.2024 o 
poskytnutí dotácie na rok 2024</t>
  </si>
  <si>
    <t>č. 0561/2024
https://www.crz.gov.sk/zmluva/10231441/</t>
  </si>
  <si>
    <t>Dodatok č. 9 k zmluve č. 0003/2024 zo dňa 5.1.2024 o 
poskytnutí dotácie na rok 2024</t>
  </si>
  <si>
    <t xml:space="preserve">č. 0002/2024
https://www.crz.gov.sk/zmluva/8790319/  </t>
  </si>
  <si>
    <t>Žilinská univerzita v Žiline
Univerzitná 8215/1, 010 26 Žilina</t>
  </si>
  <si>
    <t>č. 0161/2024
https://www.crz.gov.sk/zmluva/9232769/</t>
  </si>
  <si>
    <t>Dodatok č. 1 k zmluve č. 0002/2024 zo dňa 5.1.2024 o poskytnutí dotácie na rok 2024</t>
  </si>
  <si>
    <t xml:space="preserve">č. 0192/2024
https://www.crz.gov.sk/zmluva/9296396/  </t>
  </si>
  <si>
    <t>Dodatok č. 2 k zmluve č. 0002/2024 zo dňa 5.1.2024 o poskytnutí dotácie na rok 2024</t>
  </si>
  <si>
    <t xml:space="preserve">č. 0226/2024
https://www.crz.gov.sk/zmluva/9367244/ </t>
  </si>
  <si>
    <t>Dodatok č. 3 k zmluve č. 0002/2024 zo dňa 5.1.2024 o poskytnutí dotácie na rok 2024</t>
  </si>
  <si>
    <t>celková úprava dotácie v EUR          485 994,00</t>
  </si>
  <si>
    <t xml:space="preserve">č. 0344/2024
https://www.crz.gov.sk/zmluva/9527808/     </t>
  </si>
  <si>
    <t>Dodatok č. 4 k zmluve č. 0002/2024 zo dňa 5.1.2024 o poskytnutí dotácie na rok 2024</t>
  </si>
  <si>
    <t xml:space="preserve">č. 0398/2024
https://www.crz.gov.sk/zmluva/9676347/  </t>
  </si>
  <si>
    <t>Dodatok č. 5 k zmluve č. 0002/2024 zo dňa 5.1.2024 o poskytnutí dotácie na rok 2024</t>
  </si>
  <si>
    <t>č. 0446/2024
https://www.crz.gov.sk/zmluva/10116903/</t>
  </si>
  <si>
    <t>Dodatok č. 6 k zmluve č. 0002/2024 zo dňa 5.1.2024 o poskytnutí dotácie na rok 2024</t>
  </si>
  <si>
    <t>č. 0544/2024
https://www.crz.gov.sk/zmluva/10225311/</t>
  </si>
  <si>
    <t>Dodatok č. 7 k zmluve č. 0002/2024 zo dňa 5.1.2024 o poskytnutí dotácie na rok 2024</t>
  </si>
  <si>
    <t>č. 0562/2024
https://www.crz.gov.sk/zmluva/10231523/</t>
  </si>
  <si>
    <t>Dodatok č. 8 k zmluve č. 0002/2024 zo dňa 5.1.2024 o poskytnutí dotácie na rok 2024</t>
  </si>
  <si>
    <t xml:space="preserve">č. 0020/2024
https://www.crz.gov.sk/zmluva/8809999/      </t>
  </si>
  <si>
    <t>Trenčianska univerzita Alexandra Dubčeka v Trenčíne
Študentská 2, 911 50 Trenčín</t>
  </si>
  <si>
    <t>31118259</t>
  </si>
  <si>
    <t xml:space="preserve">č. 0157/2024
https://www.crz.gov.sk/zmluva/9166196/      </t>
  </si>
  <si>
    <t>Dodatok č. 1 k zmluve č. 0020/2024 zo dňa 11.1.2024 o poskytnutí dotácie na rok 2024</t>
  </si>
  <si>
    <t xml:space="preserve">č. 0195/2024
https://www.crz.gov.sk/zmluva/9296435/    </t>
  </si>
  <si>
    <t>Dodatok č. 2 k zmluve č. 0020/2024 zo dňa 11.1.2024 o poskytnutí dotácie na rok 2024</t>
  </si>
  <si>
    <t xml:space="preserve">č. 0222/2024
https://www.crz.gov.sk/zmluva/9367246/   </t>
  </si>
  <si>
    <t>Dodatok č. 3 k zmluve č. 0020/2024 zo dňa 11.1.2024 o poskytnutí dotácie na rok 2024</t>
  </si>
  <si>
    <t>č. 0342/2024
https://www.crz.gov.sk/zmluva/9527751/</t>
  </si>
  <si>
    <t>Dodatok č. 4 k zmluve č. 0020/2024 zo dňa 11.1.2024 o poskytnutí dotácie na rok 2024</t>
  </si>
  <si>
    <t>č. 0456/2024
https://www.crz.gov.sk/zmluva/10116913/</t>
  </si>
  <si>
    <t>Dodatok č. 5 k zmluve č. 0020/2024 zo dňa 11.1.2024 o poskytnutí dotácie na rok 2024</t>
  </si>
  <si>
    <t>č. 0545/2024
https://www.crz.gov.sk/zmluva/10225322/</t>
  </si>
  <si>
    <t>Dodatok č. 6 k zmluve č. 0020/2024 zo dňa 11.1.2024 o poskytnutí dotácie na rok 2024</t>
  </si>
  <si>
    <t>č. 0563/2024
https://www.crz.gov.sk/zmluva/10231612/</t>
  </si>
  <si>
    <t>Dodatok č. 7 k zmluve č. 0020/2024 zo dňa 11.1.2024 o poskytnutí dotácie na rok 2024</t>
  </si>
  <si>
    <t>č. 0012/2024
https://www.crz.gov.sk/zmluva/8790331/</t>
  </si>
  <si>
    <t>Ekonomická univerzita v Bratislave
Dolnozemská cesta 1, 852 35 Bratislava</t>
  </si>
  <si>
    <t>00399957</t>
  </si>
  <si>
    <t>č. 0203/2024
https://www.crz.gov.sk/zmluva/9296461/</t>
  </si>
  <si>
    <t>Dodatok č. 1 k zmluve č. 0012/2024 zo dňa 5.1.2024 o poskytnutí dotácie na rok 2024</t>
  </si>
  <si>
    <t>č. 0225/2024
https://www.crz.gov.sk/zmluva/9367248/</t>
  </si>
  <si>
    <t>Dodatok č. 2 k zmluve č. 0012/2024 zo dňa 5.1.2024 o poskytnutí dotácie na rok 2024</t>
  </si>
  <si>
    <t>celková úprava dotácie v EUR        1 448 330,00</t>
  </si>
  <si>
    <t>č. 0349/2024 
https://www.crz.gov.sk/zmluva/9527874/</t>
  </si>
  <si>
    <t>Dodatok č. 3 k zmluve č. 0012/2024 zo dňa 5.1.2024 o poskytnutí dotácie na rok 2024</t>
  </si>
  <si>
    <t>č. 0440/2024
https://www.crz.gov.sk/zmluva/10014725/</t>
  </si>
  <si>
    <t>Dodatok č. 4 k zmluve č. 0012/2024 zo dňa 5.1.2024 o poskytnutí dotácie na rok 2024</t>
  </si>
  <si>
    <t>č. 0546/2024
https://www.crz.gov.sk/zmluva/10225332/</t>
  </si>
  <si>
    <t>Dodatok č. 5 k zmluve č. 0012/2024 zo dňa 5.1.2024 o poskytnutí dotácie na rok 2024</t>
  </si>
  <si>
    <t>č. 0564/2024
https://www.crz.gov.sk/zmluva/10231635/</t>
  </si>
  <si>
    <t>Dodatok č. 6 k zmluve č. 0012/2024 zo dňa 5.1.2024 o poskytnutí dotácie na rok 2024</t>
  </si>
  <si>
    <t>č. 0013/2024
https://www.crz.gov.sk/zmluva/8790333/</t>
  </si>
  <si>
    <t>Slovenská poľnohospodárska univerzita v Nitre
Tr. Andreja Hlinku 2, 949 76 Nitra</t>
  </si>
  <si>
    <t>00397482</t>
  </si>
  <si>
    <t>č. 0128/2024
https://www.crz.gov.sk/zmluva/9134083/</t>
  </si>
  <si>
    <t>Dodatok č. 1 k zmluve č. 0013/2024 zo dňa 5.1.2024 o poskytnutí dotácie na rok 2024</t>
  </si>
  <si>
    <t>č. 0189/2024
https://www.crz.gov.sk/zmluva/9296467/</t>
  </si>
  <si>
    <t>Dodatok č. 2 k zmluve č. 0013/2024 zo dňa 5.1.2024 o poskytnutí dotácie na rok 2024</t>
  </si>
  <si>
    <t>č. 0233/2024
https://www.crz.gov.sk/zmluva/9367252/</t>
  </si>
  <si>
    <t>Dodatok č. 3 k zmluve č. 0013/2024 zo dňa 5.1.2024 o poskytnutí dotácie na rok 2024</t>
  </si>
  <si>
    <t>č. 0351/2024
https://www.crz.gov.sk/zmluva/9527883/</t>
  </si>
  <si>
    <t>Dodatok č. 4 k zmluve č. 0013/2024 zo dňa 5.1.2024 o poskytnutí dotácie na rok 2024</t>
  </si>
  <si>
    <t>č. 0444/2024
https://www.crz.gov.sk/zmluva/10116924/</t>
  </si>
  <si>
    <t>Dodatok č. 5 k zmluve č. 0013/2024 zo dňa 5.1.2024 o poskytnutí dotácie na rok 2024</t>
  </si>
  <si>
    <t>č. 0547/2024
https://www.crz.gov.sk/zmluva/10225339/</t>
  </si>
  <si>
    <t>Dodatok č. 6 k zmluve č. 0013/2024 zo dňa 5.1.2024 o poskytnutí dotácie na rok 2024</t>
  </si>
  <si>
    <t>č. 0565/2024
https://www.crz.gov.sk/zmluva/10231661/</t>
  </si>
  <si>
    <t>Dodatok č. 7 k zmluve č. 0013/2024 zo dňa 5.1.2024 o poskytnutí dotácie na rok 2024</t>
  </si>
  <si>
    <t>č. 0014/2024
https://www.crz.gov.sk/zmluva/8790335/</t>
  </si>
  <si>
    <t>Technická univerzita vo Zvolene
T. G. Masaryka 24, 960 01 Zvolen</t>
  </si>
  <si>
    <t>00397440</t>
  </si>
  <si>
    <t>č. 0206/2024
https://www.crz.gov.sk/zmluva/9296501/</t>
  </si>
  <si>
    <t>Dodatok č. 1 k zmluve č. 0014/2024 zo dňa 5.1.2024 o 
poskytnutí dotácie na rok 2024</t>
  </si>
  <si>
    <t>č. 0219/2024
https://www.crz.gov.sk/zmluva/9367255/</t>
  </si>
  <si>
    <t>Dodatok č. 2 k zmluve č. 0014/2024 zo dňa 5.1.2024 o 
poskytnutí dotácie na rok 2024</t>
  </si>
  <si>
    <t>č. 0339/2024
https://www.crz.gov.sk/zmluva/9527650/</t>
  </si>
  <si>
    <t>Dodatok č. 3 k zmluve č. 0014/2024 zo dňa 5.1.2024 o 
poskytnutí dotácie na rok 2024</t>
  </si>
  <si>
    <t>č. 0451/2024
https://www.crz.gov.sk/zmluva/10116937/</t>
  </si>
  <si>
    <t>Dodatok č. 4 k zmluve č. 0014/2024 zo dňa 5.1.2024 o 
poskytnutí dotácie na rok 2024</t>
  </si>
  <si>
    <t>č. 0548/2024
https://www.crz.gov.sk/zmluva/10225351/</t>
  </si>
  <si>
    <t>Dodatok č. 5 k zmluve č. 0014/2024 zo dňa 5.1.2024 o 
poskytnutí dotácie na rok 2024</t>
  </si>
  <si>
    <t>č. 0566/2024
https://www.crz.gov.sk/zmluva/10231685/</t>
  </si>
  <si>
    <t>Dodatok č. 6 k zmluve č. 0014/2024 zo dňa 5.1.2024 o 
poskytnutí dotácie na rok 2024</t>
  </si>
  <si>
    <t>č. 0015/2024
https://www.crz.gov.sk/zmluva/8790337/</t>
  </si>
  <si>
    <t>Vysoká škola múzických umení v Bratislave
Ventúrska 3, 813 01 Bratislava</t>
  </si>
  <si>
    <t>00397431</t>
  </si>
  <si>
    <t>č. 0150/2024
https://www.crz.gov.sk/zmluva/9134108/</t>
  </si>
  <si>
    <t>Dodatok č. 1 k zmluve č. 0015/2024 zo dňa 5.1.2024 o poskytnutí dotácie na rok 2024</t>
  </si>
  <si>
    <t>č. 0193/2024
https://www.crz.gov.sk/zmluva/9296542/</t>
  </si>
  <si>
    <t>Dodatok č. 2 k zmluve č. 0015/2024 zo dňa 5.1.2024 o poskytnutí dotácie na rok 2024</t>
  </si>
  <si>
    <t>č. 0230/2024
https://www.crz.gov.sk/zmluva/9367275/</t>
  </si>
  <si>
    <t>Dodatok č. 3 k zmluve č. 0015/2024 zo dňa 5.1.2024 o poskytnutí dotácie na rok 2024</t>
  </si>
  <si>
    <t>č. 0352/2024
https://www.crz.gov.sk/zmluva/9527885/</t>
  </si>
  <si>
    <t>Dodatok č. 4 k zmluve č. 0015/2024 zo dňa 5.1.2024 o poskytnutí dotácie na rok 2024</t>
  </si>
  <si>
    <t>č. 0549/2024
https://www.crz.gov.sk/zmluva/10225356/</t>
  </si>
  <si>
    <t>Dodatok č. 5 k zmluve č. 0015/2024 zo dňa 5.1.2024 o poskytnutí dotácie na rok 2024</t>
  </si>
  <si>
    <t>č. 0567/2024
https://www.crz.gov.sk/zmluva/10231706/</t>
  </si>
  <si>
    <t>Dodatok č. 6 k zmluve č. 0015/2024 zo dňa 5.1.2024 o poskytnutí dotácie na rok 2024</t>
  </si>
  <si>
    <t>č. 0016/2024
https://www.crz.gov.sk/zmluva/8790339/</t>
  </si>
  <si>
    <t>Vysoká škola výtvarných umení v Bratislave
Hviezdoslavovo nám. 18, 814 37 Bratislava</t>
  </si>
  <si>
    <t>00157805</t>
  </si>
  <si>
    <t>č. 0190/2024
https://www.crz.gov.sk/zmluva/9296558/</t>
  </si>
  <si>
    <t>Dodatok č. 2 k zmluve č. 0016/2024 zo dňa 5.1.2024 o 
poskytnutí dotácie na rok 2024</t>
  </si>
  <si>
    <t>č. 0229/2024
https://www.crz.gov.sk/zmluva/9367281/</t>
  </si>
  <si>
    <t>Dodatok č. 3 k zmluve č. 0016/2024 zo dňa 5.1.2024 o 
poskytnutí dotácie na rok 2024</t>
  </si>
  <si>
    <t>celková úprava dotácie v EUR        93 997,00</t>
  </si>
  <si>
    <t>č. 0347/2024
https://www.crz.gov.sk/zmluva/9527855/</t>
  </si>
  <si>
    <t>Dodatok č. 4 k zmluve č. 0016/2024 zo dňa 5.1.2024 o 
poskytnutí dotácie na rok 2024</t>
  </si>
  <si>
    <t>č. 0533/2024
https://www.crz.gov.sk/zmluva/10225366/</t>
  </si>
  <si>
    <t>Dodatok č. 5 k zmluve č. 0016/2024 zo dňa 5.1.2024 o 
poskytnutí dotácie na rok 2024</t>
  </si>
  <si>
    <t>č. 0568/2024
https://www.crz.gov.sk/zmluva/10231737/</t>
  </si>
  <si>
    <t>Dodatok č. 6 k zmluve č. 0016/2024 zo dňa 5.1.2024 o 
poskytnutí dotácie na rok 2024</t>
  </si>
  <si>
    <t>č. 0017/2024
https://www.crz.gov.sk/zmluva/8790341/</t>
  </si>
  <si>
    <t>Akadémia umení v Banskej Bystrici
Jána Kollára 22, 974 01 Banská Bystrica</t>
  </si>
  <si>
    <t>č. 0207/2024
https://www.crz.gov.sk/zmluva/9296566/</t>
  </si>
  <si>
    <t>Dodatok č. 1 k zmluve č. 0017/2024 zo dňa 5.1.2024 o 
poskytnutí dotácie na rok 2024</t>
  </si>
  <si>
    <t>č. 0220/2024
https://www.crz.gov.sk/zmluva/9367287/</t>
  </si>
  <si>
    <t>Dodatok č. 2 k zmluve č. 0017/2024 zo dňa 5.1.2024 o 
poskytnutí dotácie na rok 2024</t>
  </si>
  <si>
    <t>celková úprava dotácie v EUR        146 454,00</t>
  </si>
  <si>
    <t>č. 0348/2024
https://www.crz.gov.sk/zmluva/9527857/</t>
  </si>
  <si>
    <t>Dodatok č. 3 k zmluve č. 0017/2024 zo dňa 5.1.2024 o 
poskytnutí dotácie na rok 2024</t>
  </si>
  <si>
    <t>č. 0393/2024
https://www.crz.gov.sk/zmluva/9675571/</t>
  </si>
  <si>
    <t>Dodatok č. 4 k zmluve č. 0017/2024 zo dňa 5.1.2024 o 
poskytnutí dotácie na rok 2024</t>
  </si>
  <si>
    <t>č. 0550/2024
https://www.crz.gov.sk/zmluva/10225374/</t>
  </si>
  <si>
    <t>Dodatok č. 5 k zmluve č. 0017/2024 zo dňa 5.1.2024 o 
poskytnutí dotácie na rok 2024</t>
  </si>
  <si>
    <t>č. 0569/2024
https://www.crz.gov.sk/zmluva/10231758/</t>
  </si>
  <si>
    <t>Dodatok č. 6 k zmluve č. 0017/2024 zo dňa 5.1.2024 o 
poskytnutí dotácie na rok 2024</t>
  </si>
  <si>
    <t>č. 0001/2024
https://www.crz.gov.sk/zmluva/8790343/</t>
  </si>
  <si>
    <t>Katolícka univerzita v Ružomberku
Hrabovská cesta 1A, 034 01 Ružomberok</t>
  </si>
  <si>
    <t>č. 0200/2024
https://www.crz.gov.sk/zmluva/9296590/</t>
  </si>
  <si>
    <t>Dodatok č. 1 k zmluve č. 0001/2024 zo dňa 5.1.2024 o poskytnutí dotácie na rok 2024</t>
  </si>
  <si>
    <t>č. 0227/2024
https://www.crz.gov.sk/zmluva/9367294/</t>
  </si>
  <si>
    <t>Dodatok č. 2 k zmluve č. 0001/2024 zo dňa 5.1.2024 o poskytnutí dotácie na rok 2024</t>
  </si>
  <si>
    <t>č. 0345/2024
https://www.crz.gov.sk/zmluva/9527831/</t>
  </si>
  <si>
    <t>Dodatok č. 3 k zmluve č. 0001/2024 zo dňa 5.1.2024 o poskytnutí dotácie na rok 2024</t>
  </si>
  <si>
    <t>č. 0448/2024
https://www.crz.gov.sk/zmluva/10116947/</t>
  </si>
  <si>
    <t>Dodatok č. 4 k zmluve č. 0001/2024 zo dňa 5.1.2024 o poskytnutí dotácie na rok 2024</t>
  </si>
  <si>
    <t>č. 0551/2024
https://www.crz.gov.sk/zmluva/10225385/</t>
  </si>
  <si>
    <t>Dodatok č. 5 k zmluve č. 0001/2024 zo dňa 5.1.2024 o poskytnutí dotácie na rok 2024</t>
  </si>
  <si>
    <t>č. 0570/2024
https://www.crz.gov.sk/zmluva/10231830/</t>
  </si>
  <si>
    <t>Dodatok č. 6 k zmluve č. 0001/2024 zo dňa 5.1.2024 o poskytnutí dotácie na rok 2024</t>
  </si>
  <si>
    <t>č. 0018/2024
https://www.crz.gov.sk/zmluva/8790344/</t>
  </si>
  <si>
    <t>Univerzita J. Selyeho v Komárne
Bratislavská cesta 3322, 945 01 Komárno</t>
  </si>
  <si>
    <t>č. 0199/2024
https://www.crz.gov.sk/zmluva/9296592/</t>
  </si>
  <si>
    <t>Dodatok č. 1 k zmluve č. 0018/2024 zo dňa 5.1.2024 o poskytnutí dotácie na rok 2024</t>
  </si>
  <si>
    <t>č. 0228/2024
https://www.crz.gov.sk/zmluva/9367302/</t>
  </si>
  <si>
    <t>Dodatok č. 2 k zmluve č. 0018/2024 zo dňa 5.1.2024 o poskytnutí dotácie na rok 2024</t>
  </si>
  <si>
    <t>č. 0343/2024
https://www.crz.gov.sk/zmluva/9527775/</t>
  </si>
  <si>
    <t>Dodatok č. 3 k zmluve č. 0018/2024 zo dňa 5.1.2024 o poskytnutí dotácie na rok 2024</t>
  </si>
  <si>
    <t>č. 0534/2024
https://www.crz.gov.sk/zmluva/10225392/</t>
  </si>
  <si>
    <t>Dodatok č. 4 k zmluve č. 0018/2024 zo dňa 5.1.2024 o poskytnutí dotácie na rok 2024</t>
  </si>
  <si>
    <t>č. 0571/2024
https://www.crz.gov.sk/zmluva/10231889/</t>
  </si>
  <si>
    <t>Dodatok č. 5 k zmluve č. 0018/2024 zo dňa 5.1.2024 o poskytnutí dotácie na rok 2024</t>
  </si>
  <si>
    <t>č. 0167/2024
https://crz.gov.sk/zmluva/9294980/</t>
  </si>
  <si>
    <t>Bratislavská medzinárodná škola liberálnych štúdií n.o.
Grösslingova 53, 811 09 Bratislava</t>
  </si>
  <si>
    <t>nezisková organizácia</t>
  </si>
  <si>
    <t>37924133</t>
  </si>
  <si>
    <t>Dotácia na sociálnu podporu študentov</t>
  </si>
  <si>
    <t>č. 0166/2024
https://crz.gov.sk/zmluva/9295042/</t>
  </si>
  <si>
    <t>Hudobná a umelecká akadémia Jána Albrechta - Banská Štiavnica, s. r. o.
Botanická 354/2, 969 01 Banská Štiavnica</t>
  </si>
  <si>
    <t>44479611</t>
  </si>
  <si>
    <t>č. 0168/2024
https://crz.gov.sk/zmluva/9295084/</t>
  </si>
  <si>
    <t>Vysoká škola medzinárodného podnikania ISM Slovakia v Prešove s.r.o.
Duchnovičovo námestie 1, 080 01 Prešov</t>
  </si>
  <si>
    <t>36484695</t>
  </si>
  <si>
    <t>č. 0163/2024
https://crz.gov.sk/zmluva/9294824/</t>
  </si>
  <si>
    <t>Paneurópska univerzita n. o.
Tomášikova 20, 821 02 Bratislava</t>
  </si>
  <si>
    <t>36077429</t>
  </si>
  <si>
    <t>č. 0165/2024
https://crz.gov.sk/zmluva/9294924/</t>
  </si>
  <si>
    <t>Vysoká škola zdravotníctva a sociálnej práce sv. Alžbety, n. o.
Palackého 36/1, 811 02 Bratislava</t>
  </si>
  <si>
    <t>31821979</t>
  </si>
  <si>
    <t>č. 0169/2024
https://crz.gov.sk/zmluva/9295115/</t>
  </si>
  <si>
    <t>Vysoká škola ekonómie a manažmentu verejnej správy v Bratislave, s.r.o.
Furdekova 16, 851 04 Bratislava</t>
  </si>
  <si>
    <t>35847018</t>
  </si>
  <si>
    <t>č. 0164/2024
https://crz.gov.sk/zmluva/9294883/</t>
  </si>
  <si>
    <t>Vysoká škola Danubius s.r.o.
Fučíkova 269, 925 21 Sládkovičovo</t>
  </si>
  <si>
    <t>36264113</t>
  </si>
  <si>
    <t>č. 0171/2024
https://crz.gov.sk/zmluva/9295210/</t>
  </si>
  <si>
    <t>Vysoká škola bezpečnostného manažérstva, s.r.o.
Košťova 1, 040 01 Košice</t>
  </si>
  <si>
    <t>36595896</t>
  </si>
  <si>
    <t>č. 0162/2024
https://crz.gov.sk/zmluva/9294759/</t>
  </si>
  <si>
    <t>Vysoká škola DTI, s.r.o.
Dukelská štvrť 1404/613, 018 41 Dubnica nad Váhom</t>
  </si>
  <si>
    <t>36342645</t>
  </si>
  <si>
    <t>č. 0170/2024
https://crz.gov.sk/zmluva/9295165/</t>
  </si>
  <si>
    <t>Vysoká škola manažmentu
Panónska cesta 17, 851 04 Bratislava</t>
  </si>
  <si>
    <t>36120901</t>
  </si>
  <si>
    <t>0308/2024
https://www.crz.gov.sk/zmluva/9498774/</t>
  </si>
  <si>
    <t>Združenie používateľov Slovenskej akademickej dátovej siete SANET, Vazovova 5, 811 07 Bratislava</t>
  </si>
  <si>
    <t>združenie</t>
  </si>
  <si>
    <t>Dotácia na podporu a zabezpečenie prevádzky akademickej dátovej siete SANET</t>
  </si>
  <si>
    <t>n/a</t>
  </si>
  <si>
    <t>0307/2023
https://www.crz.gov.sk/zmluva/9498614/</t>
  </si>
  <si>
    <t>Dotácia na podporu prevádzky a služieb pripojenia do dátovej optickej infraštruktúry školám a školským zariadeniam</t>
  </si>
  <si>
    <t>Dotácia na podporu ďalšieho rozširovania dátovej siete SANET pre školy a školské zariadenia</t>
  </si>
  <si>
    <t>KV</t>
  </si>
  <si>
    <t>0400/2024 https://www.crz.gov.sk/zmluva/9679486/</t>
  </si>
  <si>
    <t>Inklucentrum – Centrum inkluzívneho vzdelávania
Hattalova 3342/12, 831 03 Bratislava – Nové Mesto</t>
  </si>
  <si>
    <t>Občianske združenie</t>
  </si>
  <si>
    <t>Podpora služieb jazykovej a psychosociálnej podpory poskytovaných v bratislavských školách.</t>
  </si>
  <si>
    <t>Čerpanie z pohľadu prijímateľa dotácie/príspevku ako aj nevyčerpanú časť dotácie bude možné vyčísliť až po finančnom zúčtovaní so štátnym rozpočtom. V priebehu roka 2024 prijímateľ nevrátil nevyčerpanú časť dotácie/príspevku, preto stĺpec I uvádzame prázdny. Nevyčerpaná dotácia bude vrátená v roku 2025.</t>
  </si>
  <si>
    <t>0366/2024/SPZV</t>
  </si>
  <si>
    <t>Verejnoprávna inštitúcia zriadená zákonom č. 131/2002 Z. z. o vysokých školách ako verejná vysoká škola</t>
  </si>
  <si>
    <t>Podpora 12. ročníka Detskej ekonomickej univerzity, ktorej cieľom je zmysluplné využitie voľného prázdninového času, podpora záujmu detí o nadobudnutie nových vedomostí a iniciovanie záujmu o vyššie vzdelanie.</t>
  </si>
  <si>
    <t>0246/2024/SPZV</t>
  </si>
  <si>
    <t>Združenie Maxa Reinhardta</t>
  </si>
  <si>
    <t>30868556</t>
  </si>
  <si>
    <t>Podpora 22. ročníka Detskej Univerzity Komenského, ktorá vedie svojich účastníkov k vnímaniu vzdelania ako základného predpokladu napredovania spoločnosti.</t>
  </si>
  <si>
    <t>0317/2024/SPZV</t>
  </si>
  <si>
    <t>Združenie priateľov Základnej školy internátnej pre nevidiacich a slabozrakých v Levoči</t>
  </si>
  <si>
    <t>31949177</t>
  </si>
  <si>
    <t>Vydávanie časopisov Za svetlom, Naše ráno a Bodka pre zrakovo postihnuté deti.</t>
  </si>
  <si>
    <t>0367/2024/SPZV</t>
  </si>
  <si>
    <t>OZ Krajina čitateľov</t>
  </si>
  <si>
    <t>52565114</t>
  </si>
  <si>
    <t>Posilnenie čitateľského ekosystému prostredníctvom prepojenia učiteľov a knihovníkov a zmeny postoja žiakov voči čítaniu formou realizácie letnej školy.</t>
  </si>
  <si>
    <t xml:space="preserve"> 0609/2024/SPZV</t>
  </si>
  <si>
    <t>50934511</t>
  </si>
  <si>
    <t>Realizácia výskumu, ktorého hlavným cieľom je identifikovať mieru a účel využívania jednotlivých sociálnych sietí medzi mladými ľuďmi vo veku 11 - 17 rokov na Slovensku. Zistenia môžu prispieť k vývoju efektívnych stratégií na podporu bezpečného a zodpovedného používania sociálnych sietí. Zároveň umožnia rodičom, pedagógom a odborníkom lepšie pochopiť potreby mladých a reagovať na ne spôsobom, ktorý podporí ich zdravý vývoj v digitálnej dobe.</t>
  </si>
  <si>
    <t xml:space="preserve"> -</t>
  </si>
  <si>
    <t>Jednorázový dodávateľ</t>
  </si>
  <si>
    <t xml:space="preserve">Finančný dar súťaž </t>
  </si>
  <si>
    <t>0586/2024/SPZV</t>
  </si>
  <si>
    <t>DASATO Slovensko</t>
  </si>
  <si>
    <t>Rozšírenie overených inovácií do výchovy a vzdelávania v školách.</t>
  </si>
  <si>
    <t>0585/2024/SPZV</t>
  </si>
  <si>
    <t>Digitálna inteligencia, Rubínová 12852/28, 831 52 Bratislava-Nové Mesto</t>
  </si>
  <si>
    <t>0584/2024/SPZV</t>
  </si>
  <si>
    <t>EMTEGRA, Antona Prídavka 4847/4, 080 01 Prešov</t>
  </si>
  <si>
    <t>0582/2024/SPZV</t>
  </si>
  <si>
    <t>FinQ Centrum, n.o., Tomášikova 3271/48, 832 67 Bratislava-Nové Mesto</t>
  </si>
  <si>
    <t>0583/2024/SPZV</t>
  </si>
  <si>
    <t>George Science, Vodná 1130/8, 949 01 Nitra - Staré Mesto</t>
  </si>
  <si>
    <t>0581/2024/SPZV</t>
  </si>
  <si>
    <t xml:space="preserve">Impact Games, Silvánska 416/10, 841 04 Bratislava-Karlova Ves </t>
  </si>
  <si>
    <t>0579/2024/SPZV</t>
  </si>
  <si>
    <t>Indícia, n. o., Rovniankova 1662/15, 851 02 Bratislava-Petržalka</t>
  </si>
  <si>
    <t>0580/2024/SPZV</t>
  </si>
  <si>
    <t>Informatika 2.0, o. z., Polianky 3668/7J, 841 01 Bratislava-Dúbravka</t>
  </si>
  <si>
    <t>0578/2024/SPZ</t>
  </si>
  <si>
    <t>Ipčko, Na vŕšku 338/ 6, 811 01 Bratislava-Staré Mesto</t>
  </si>
  <si>
    <t>0589/2024/SPZV</t>
  </si>
  <si>
    <t>Junior Achievement Slovensko, n.o., Pribinova 4195/25, 811 09 Bratislava-Staré Mesto</t>
  </si>
  <si>
    <t>0587/2024/SPZV</t>
  </si>
  <si>
    <t>Karpatská nadácia, Letná 9/27, 040 01 Košice-Sever</t>
  </si>
  <si>
    <t>0588/2024/SPZV</t>
  </si>
  <si>
    <t>Liga za duševné zdravie SR, 	Ševčenkova 1175/21, 851 01 Bratislava-Petržalka</t>
  </si>
  <si>
    <t>0590/2024/SPZV</t>
  </si>
  <si>
    <t>Nadácia Pontis, Zelinárska 5389/2, 821 08 Bratislava-Ružinov</t>
  </si>
  <si>
    <t>0591/2024/SPZV</t>
  </si>
  <si>
    <t>Požičaná planéta pre školy, Farská 1325/22, 949 01 Nitra - Staré Mesto</t>
  </si>
  <si>
    <t>0592/2024/SPZV</t>
  </si>
  <si>
    <t>Slovenská debatná asociácia, Ventúrska 1267/5, 811 01 Bratislava-Staré Mesto</t>
  </si>
  <si>
    <t>593/2024/SPZV</t>
  </si>
  <si>
    <t>Zmudri, o.z., Vazovova 6838/9B, 811 07 Bratislava-Staré Mesto</t>
  </si>
  <si>
    <t>0504/2024/SSŠCŽV;https://www.crz.gov.sk/zmluva/10220875/</t>
  </si>
  <si>
    <t>iCan s. r. o.</t>
  </si>
  <si>
    <t>s. r. o.</t>
  </si>
  <si>
    <t>35751550</t>
  </si>
  <si>
    <t>Podpora jazykového vzdelávania cudzincov prostredníctvom kurzov slovenského jazyka ako  cudzieho jazyka pre dospelých cudzincov, a to rozšírením ponuky bezplatných kurzov, či odpustením poplatkov za existujúce kurzy v rámci jazykových úrovní A1, A2, B1 podľa Spoločenského referenčného rámca pre jazyky</t>
  </si>
  <si>
    <t>0572/2024/SSŠCŽV; https://www.crz.gov.sk/zmluva/10220871/</t>
  </si>
  <si>
    <t>Bratislavský samosprávny kraj</t>
  </si>
  <si>
    <t>36063606</t>
  </si>
  <si>
    <t>0601/2024/SSŠCŽV;https://www.crz.gov.sk/zmluva/10220877/</t>
  </si>
  <si>
    <t>Občianske združenie BEZ PREDSUDKOV K ĽUDSKOSTI</t>
  </si>
  <si>
    <t>42156548</t>
  </si>
  <si>
    <t>0595/2024/SSŠCŽV;https://www.crz.gov.sk/zmluva/10220894/</t>
  </si>
  <si>
    <t>E-KU inštitút jazykovej a interkultúrnej komunikácie, s. r. o.</t>
  </si>
  <si>
    <t>36520799</t>
  </si>
  <si>
    <t>0604/2024/SSŠCŽV;https://www.crz.gov.sk/zmluva/10220799/</t>
  </si>
  <si>
    <t>Gréckokatolícka eparchia Košice</t>
  </si>
  <si>
    <t>30305624</t>
  </si>
  <si>
    <t>Podpora rozvoja výchovy a vzdelávania žiakov v oblasti odborného vzdelávaniaa prípravy formou modernizácie, rekonštrukcie, technického zhodnotenia a materiálno technického vybavenia dielne/ miesta výkonu praktického vyučovania/ v Strednej odbornej škole služieb a priemyslu sv. Jozafáta, Komenského 1963/10, 075 01 Trebišov v zmysle Výzvy na predloženie žiadostí o poskytnutie dotácie Ministerstva školstva, výskumu, vývoja a mládeže Slovenskej republiky na rozvoj výchovy a vzdelávania žiakov v oblasti odborného vzdelávania a prípravy na rok 2024 zverejnenej na webovom sídle  poskytovateľa dotácie</t>
  </si>
  <si>
    <t>Bežné výdavky /Kapitálové výdavky</t>
  </si>
  <si>
    <t>Bežné výdavky - 15 000,00 EUR ; kapitálové výdavky - 200 000,00 EUR</t>
  </si>
  <si>
    <t>0603/2024/SSŠCŽV;https://www.crz.gov.sk/zmluva/10220761/</t>
  </si>
  <si>
    <t>Žilinský samosprávny kraj</t>
  </si>
  <si>
    <t>37808427</t>
  </si>
  <si>
    <t>Podpora rozvoja výchovy a vzdelávania žiakov v oblasti odborného vzdelávaniaa prípravy formou modernizácie, rekonštrukcie, technického zhodnotenia a materiálno technického vybavenia dielne/ miesta výkonu praktického vyučovania/ v Strednej odbornej škole lesníckej, Medvedzie 135, 027 44 Tvrdošín v zmysle Výzvy na predloženie žiadostí o poskytnutie dotácie Ministerstva školstva, výskumu, vývoja a mládeže Slovenskej republiky na rozvoj výchovy a vzdelávania žiakov v oblasti odborného vzdelávania a prípravy na rok 2024 zverejnenej na webovom sídle  poskytovateľa dotácie</t>
  </si>
  <si>
    <t>Bežné výdavky - 6 600,00 EUR ; kapitálové výdavky - 154 000,00 EUR</t>
  </si>
  <si>
    <t>0602/2024/SSŠCŽV;https://www.crz.gov.sk/zmluva/10220741/</t>
  </si>
  <si>
    <t>Podpora rozvoja výchovy a vzdelávania žiakov v oblasti odborného vzdelávaniaa prípravy formou modernizácie, rekonštrukcie, technického zhodnotenia a materiálno technického vybavenia dielne/ miesta výkonu praktického vyučovania/ v Strednej odbornej škole strojníckej, Športová 1326, 024 01 Kysucké Nové Mesto v zmysle Výzvy na predloženie žiadostí o poskytnutie dotácie Ministerstva školstva, výskumu, vývoja a mládeže Slovenskej republiky na rozvoj výchovy a vzdelávania žiakov v oblasti odborného vzdelávania a prípravy na rok 2024 zverejnenej na webovom sídle  poskytovateľa dotácie</t>
  </si>
  <si>
    <t>Bežné výdavky - 14 200,00 EUR ; kapitálové výdavky - 199 980,80,00 EUR</t>
  </si>
  <si>
    <t>0295/2024/SSŠ;https://www.crz.gov.sk/zmluva/9452250/</t>
  </si>
  <si>
    <t>Mesto Brezno</t>
  </si>
  <si>
    <t>obec - mesto</t>
  </si>
  <si>
    <t>00313319</t>
  </si>
  <si>
    <t>Podpora organizačného zabezpečenia celoslovenskej prehliadky umeleckej tvorivosti učiteľov - Chalupkovo Brezno, ktorá sa koná v dňoch 18.-20.10.2024</t>
  </si>
  <si>
    <t>0433/2024/SSŠCŽV;https://www.crz.gov.sk/zmluva/9897997/</t>
  </si>
  <si>
    <t>ADEVYK</t>
  </si>
  <si>
    <t>35559195</t>
  </si>
  <si>
    <t>Realizácia žiackej ankety "Zlatý Amos" o najobľúbenejšieho učiteľa/učiteľku na Slovensku/ďalej len "Zlatý Amos"/</t>
  </si>
  <si>
    <t>0293/2024/SSŠ;https://www.crz.gov.sk/zmluva/9452134/</t>
  </si>
  <si>
    <t>Odborový zväz pracovníkov školstva a vedy na Slovensku</t>
  </si>
  <si>
    <t>00177920</t>
  </si>
  <si>
    <t>Zorganizovanie 71. ročníka exkurzno - vzdelávacích podujatí, základní a zájazdov - EXOD</t>
  </si>
  <si>
    <t>0294/2024/SSŠ;https://www.crz.gov.sk/zmluva/9452196/</t>
  </si>
  <si>
    <t>Centrum environmentálnej a etickej výchovy Živica</t>
  </si>
  <si>
    <t>35998407</t>
  </si>
  <si>
    <t>Realizácia 6. ročníka ocenenie Učiteľská osobnosť Slovenska</t>
  </si>
  <si>
    <t>0238/2024/SSŠCŽV;https://www.crz.gov.sk/zmluva/9429212/</t>
  </si>
  <si>
    <t>Slovenská živnostenská komora</t>
  </si>
  <si>
    <t>komora</t>
  </si>
  <si>
    <t>36145581</t>
  </si>
  <si>
    <t>Podpora výkonu kompetencií stavovských a profesijných organizácií podľa zákona č. 61/2015 Z. z. o odbornom vzdelávaní a príprave a o zmene a doplnení niektorých zákonov v znení neskorších predpisov, pre učebné odbory a študijné odbory stredných škôl, ku ktorým majú vecnú pôsobnosť</t>
  </si>
  <si>
    <t>0239/2024/SSŠCŽV;https://www.crz.gov.sk/zmluva/9429292/</t>
  </si>
  <si>
    <t>Slovenská poľnohospodárska a potravinárska komora</t>
  </si>
  <si>
    <t>31826253</t>
  </si>
  <si>
    <t>0240/2024/SSŠCŽV;https://www.crz.gov.sk/zmluva/9429278/</t>
  </si>
  <si>
    <t>Slovenská obchodná a priemyselná komora</t>
  </si>
  <si>
    <t>30842654</t>
  </si>
  <si>
    <t>0241/2024/SSŠCŽV;https://www.crz.gov.sk/zmluva/9429238/ a dodatok https://www.crz.gov.sk/zmluva/10220847/</t>
  </si>
  <si>
    <t>Asociácia priemyselných zväzov a dopravy</t>
  </si>
  <si>
    <t>50027514</t>
  </si>
  <si>
    <t>0242/2024/SSŠCŽV;https://www.crz.gov.sk/zmluva/9429251/ a dodatok https://www.crz.gov.sk/zmluva/10220857/</t>
  </si>
  <si>
    <t>Asociácia zamestnávateľských zväzov a združení Slovenskej republiky</t>
  </si>
  <si>
    <t>17316561</t>
  </si>
  <si>
    <t>0250/2024/SSŠCŽV;https://www.crz.gov.sk/zmluva/9429270/</t>
  </si>
  <si>
    <t>Republiková únia zamestnávateľov</t>
  </si>
  <si>
    <t>30854105</t>
  </si>
  <si>
    <t>0292/2024/SSŠCŽV;https://www.crz.gov.sk/zmluva/9440453/</t>
  </si>
  <si>
    <t>Slovenská banská komora so sídlom v Banskej Štiavnici</t>
  </si>
  <si>
    <t>34058338</t>
  </si>
  <si>
    <t>0065/2024</t>
  </si>
  <si>
    <t>Slovenská asociácia amerického futbalu, o.z.</t>
  </si>
  <si>
    <t>30787009</t>
  </si>
  <si>
    <t>príspevok uznanému športu</t>
  </si>
  <si>
    <t>0055/2024</t>
  </si>
  <si>
    <t>Slovenská asociácia boccie</t>
  </si>
  <si>
    <t>00631655</t>
  </si>
  <si>
    <t>0023/2024</t>
  </si>
  <si>
    <t>Slovenská asociácia čínskeho wushu</t>
  </si>
  <si>
    <t>42019541</t>
  </si>
  <si>
    <t>0085/2024</t>
  </si>
  <si>
    <t>Slovenská asociácia dynamickej streľby</t>
  </si>
  <si>
    <t>0024/2024</t>
  </si>
  <si>
    <t>Slovenská asociácia fitnes,kulturistiky a silového trojboja</t>
  </si>
  <si>
    <t>30842069</t>
  </si>
  <si>
    <t>0066/2024</t>
  </si>
  <si>
    <t>Slovenská asociácia Frisbee</t>
  </si>
  <si>
    <t>31749852</t>
  </si>
  <si>
    <t>0043/2024</t>
  </si>
  <si>
    <t>Slovenská asociácia korfbalu</t>
  </si>
  <si>
    <t>31940668</t>
  </si>
  <si>
    <t>0025/2024</t>
  </si>
  <si>
    <t>Slovenská asociácia motoristického športu</t>
  </si>
  <si>
    <t>31824021</t>
  </si>
  <si>
    <t>0056/2024</t>
  </si>
  <si>
    <t>Slovenská asociácia pretláčania rukou</t>
  </si>
  <si>
    <t>30811686</t>
  </si>
  <si>
    <t>0097/2024</t>
  </si>
  <si>
    <t>Slovenská asociácia taekwondo WT</t>
  </si>
  <si>
    <t>30814910</t>
  </si>
  <si>
    <t>0033/2024</t>
  </si>
  <si>
    <t>Slovenská baseballová federácia</t>
  </si>
  <si>
    <t>30844568</t>
  </si>
  <si>
    <t>0034/2024</t>
  </si>
  <si>
    <t>Slovenská basketbalová asociácia</t>
  </si>
  <si>
    <t>17315166</t>
  </si>
  <si>
    <t>0026/2024</t>
  </si>
  <si>
    <t>Slovenská boxerská federácia</t>
  </si>
  <si>
    <t>31744621</t>
  </si>
  <si>
    <t>0067/2024</t>
  </si>
  <si>
    <t>Slovenská federácia pétanque</t>
  </si>
  <si>
    <t>36064742</t>
  </si>
  <si>
    <t>0068/2024</t>
  </si>
  <si>
    <t>Slovenská golfová asociácia</t>
  </si>
  <si>
    <t>50284363</t>
  </si>
  <si>
    <t>0075/2024</t>
  </si>
  <si>
    <t>Slovenská gymnastická federácia</t>
  </si>
  <si>
    <t>00688321</t>
  </si>
  <si>
    <t>0069/2024</t>
  </si>
  <si>
    <t>SLOVENSKÁ CHEERLEADING ÚNIA</t>
  </si>
  <si>
    <t>0070/2024</t>
  </si>
  <si>
    <t>SLOVENSKÁ JAZDECKÁ FEDERÁCIA</t>
  </si>
  <si>
    <t>0057/2024</t>
  </si>
  <si>
    <t>Slovenská kanoistika</t>
  </si>
  <si>
    <t>50434101</t>
  </si>
  <si>
    <t>0076/2024</t>
  </si>
  <si>
    <t>Slovenská Lakrosová Federácia</t>
  </si>
  <si>
    <t>30853427</t>
  </si>
  <si>
    <t>0077/2024</t>
  </si>
  <si>
    <t>Slovenská motocyklová federácia</t>
  </si>
  <si>
    <t>30813883</t>
  </si>
  <si>
    <t>0058/2024</t>
  </si>
  <si>
    <t>Slovenská Muaythai Asociácia</t>
  </si>
  <si>
    <t>34057587</t>
  </si>
  <si>
    <t>0035/2024</t>
  </si>
  <si>
    <t>36068764</t>
  </si>
  <si>
    <t>0044/2024</t>
  </si>
  <si>
    <t>Slovenská skialpinistická asociácia</t>
  </si>
  <si>
    <t>37998919</t>
  </si>
  <si>
    <t>0036/2024</t>
  </si>
  <si>
    <t>Slovenská softballová asociácia</t>
  </si>
  <si>
    <t>17316723</t>
  </si>
  <si>
    <t>0027/2024</t>
  </si>
  <si>
    <t>Slovenská squashová asociácia</t>
  </si>
  <si>
    <t>30807018</t>
  </si>
  <si>
    <t>0059/2024</t>
  </si>
  <si>
    <t>Slovenská triatlonová únia</t>
  </si>
  <si>
    <t>0037/2024</t>
  </si>
  <si>
    <t>Slovenská volejbalová federácia</t>
  </si>
  <si>
    <t>00688819</t>
  </si>
  <si>
    <t>0086/2024</t>
  </si>
  <si>
    <t>Slovenský atletický zväz</t>
  </si>
  <si>
    <t>36063835</t>
  </si>
  <si>
    <t>0045/2024</t>
  </si>
  <si>
    <t>Slovenský biliardový zväz</t>
  </si>
  <si>
    <t>31753825</t>
  </si>
  <si>
    <t>0098/2024</t>
  </si>
  <si>
    <t>Slovenský bowlingový zväz</t>
  </si>
  <si>
    <t>36128147</t>
  </si>
  <si>
    <t>0071/2024</t>
  </si>
  <si>
    <t>Slovenský bridžový zväz</t>
  </si>
  <si>
    <t>31770908</t>
  </si>
  <si>
    <t>0087/2024</t>
  </si>
  <si>
    <t>Slovenský curlingový zväz</t>
  </si>
  <si>
    <t>37841866</t>
  </si>
  <si>
    <t>0046/2024</t>
  </si>
  <si>
    <t>Slovenský futbalový zväz</t>
  </si>
  <si>
    <t>00687308</t>
  </si>
  <si>
    <t>0038/2024</t>
  </si>
  <si>
    <t>Slovenský horolezecký spolok JAMES</t>
  </si>
  <si>
    <t>00586455</t>
  </si>
  <si>
    <t>0099/2024</t>
  </si>
  <si>
    <t>Slovenský lukostrelecký zväz</t>
  </si>
  <si>
    <t>0088/2024</t>
  </si>
  <si>
    <t>Slovenský národný aeroklub generála Milana Rastislava Štefánika</t>
  </si>
  <si>
    <t>00677604</t>
  </si>
  <si>
    <t>0060/2024</t>
  </si>
  <si>
    <t>Slovenský rýchlokorčuliarsky zväz</t>
  </si>
  <si>
    <t>30688060</t>
  </si>
  <si>
    <t>0039/2024</t>
  </si>
  <si>
    <t>Slovenský stolnotenisový zväz</t>
  </si>
  <si>
    <t>30806836</t>
  </si>
  <si>
    <t>0028/2024</t>
  </si>
  <si>
    <t>SLOVENSKÝ STRELECKÝ ZVÄZ</t>
  </si>
  <si>
    <t>00603341</t>
  </si>
  <si>
    <t>0089/2024</t>
  </si>
  <si>
    <t>Slovenský šachový zväz</t>
  </si>
  <si>
    <t>17310571</t>
  </si>
  <si>
    <t>0090/2024</t>
  </si>
  <si>
    <t>Slovenský šermiarsky zväz</t>
  </si>
  <si>
    <t>30806437</t>
  </si>
  <si>
    <t>0029/2024</t>
  </si>
  <si>
    <t>Slovenský tenisový zväz</t>
  </si>
  <si>
    <t>30811384</t>
  </si>
  <si>
    <t>0078/2024</t>
  </si>
  <si>
    <t>Slovenský veslársky zväz</t>
  </si>
  <si>
    <t>00688304</t>
  </si>
  <si>
    <t>0061/2024</t>
  </si>
  <si>
    <t>SLOVENSKÝ ZÁPASNÍCKY ZVÄZ</t>
  </si>
  <si>
    <t>31791981</t>
  </si>
  <si>
    <t>0047/2024</t>
  </si>
  <si>
    <t>Slovenský zväz bedmintonu</t>
  </si>
  <si>
    <t>0100/2024</t>
  </si>
  <si>
    <t>Slovenský zväz biatlonu</t>
  </si>
  <si>
    <t>0048/2024</t>
  </si>
  <si>
    <t>Slovenský zväz bobistov</t>
  </si>
  <si>
    <t>36067580</t>
  </si>
  <si>
    <t>0030/2024</t>
  </si>
  <si>
    <t>Slovenský zväz cyklistiky</t>
  </si>
  <si>
    <t>00684112</t>
  </si>
  <si>
    <t>0049/2024</t>
  </si>
  <si>
    <t>Slovenský zväz dráhového golfu</t>
  </si>
  <si>
    <t>31806431</t>
  </si>
  <si>
    <t>0079/2024</t>
  </si>
  <si>
    <t>Slovenský zväz florbalu</t>
  </si>
  <si>
    <t>31795421</t>
  </si>
  <si>
    <t>0040/2024</t>
  </si>
  <si>
    <t>Slovenský zväz hádzanej</t>
  </si>
  <si>
    <t>30774772</t>
  </si>
  <si>
    <t>0050/2024</t>
  </si>
  <si>
    <t>Slovenský zväz jachtingu</t>
  </si>
  <si>
    <t>30793211</t>
  </si>
  <si>
    <t>0091/2024</t>
  </si>
  <si>
    <t>Slovenský zväz Judo</t>
  </si>
  <si>
    <t>17308518</t>
  </si>
  <si>
    <t>0031/2024</t>
  </si>
  <si>
    <t>Slovenský Zväz Karate</t>
  </si>
  <si>
    <t>30811571</t>
  </si>
  <si>
    <t>0051/2024</t>
  </si>
  <si>
    <t>Slovenský zväz kickboxu</t>
  </si>
  <si>
    <t>31119247</t>
  </si>
  <si>
    <t>0041/2024</t>
  </si>
  <si>
    <t>Slovenský zväz ľadového hokeja</t>
  </si>
  <si>
    <t>30845386</t>
  </si>
  <si>
    <t>0062/2024</t>
  </si>
  <si>
    <t>Slovenský zväz moderného päťboja</t>
  </si>
  <si>
    <t>30788714</t>
  </si>
  <si>
    <t>0092/2024</t>
  </si>
  <si>
    <t>Slovenský zväz orientačných športov</t>
  </si>
  <si>
    <t>30806518</t>
  </si>
  <si>
    <t>0080/2024</t>
  </si>
  <si>
    <t>Slovenský zväz pozemného hokeja</t>
  </si>
  <si>
    <t>31751075</t>
  </si>
  <si>
    <t>0081/2024</t>
  </si>
  <si>
    <t>Slovenský zväz psích záprahov</t>
  </si>
  <si>
    <t>37818058</t>
  </si>
  <si>
    <t>0052/2024</t>
  </si>
  <si>
    <t>Slovenský zväz rybolovnej techniky</t>
  </si>
  <si>
    <t>31871526</t>
  </si>
  <si>
    <t>0032/2024</t>
  </si>
  <si>
    <t>Slovenský zväz sánkarov</t>
  </si>
  <si>
    <t>31989373</t>
  </si>
  <si>
    <t>0063/2024</t>
  </si>
  <si>
    <t>Slovenský zväz športového ju-jitsu</t>
  </si>
  <si>
    <t>0072/2024</t>
  </si>
  <si>
    <t>Slovenský zväz športového rybolovu</t>
  </si>
  <si>
    <t>51118831</t>
  </si>
  <si>
    <t>0093/2024</t>
  </si>
  <si>
    <t>Slovenský zväz tanečných športov</t>
  </si>
  <si>
    <t>00684767</t>
  </si>
  <si>
    <t>0064/2024</t>
  </si>
  <si>
    <t>Slovenský zväz vodného lyžovania a wakeboardingu</t>
  </si>
  <si>
    <t>30793203</t>
  </si>
  <si>
    <t>0073/2024</t>
  </si>
  <si>
    <t>Slovenský zväz vodného motorizmu</t>
  </si>
  <si>
    <t>00681768</t>
  </si>
  <si>
    <t>0074/2024</t>
  </si>
  <si>
    <t>Slovenský zväz vzpierania</t>
  </si>
  <si>
    <t>31796079</t>
  </si>
  <si>
    <t>0082/2024</t>
  </si>
  <si>
    <t>Teqballová federácia Slovenska</t>
  </si>
  <si>
    <t>0094/2024</t>
  </si>
  <si>
    <t>Združenie šípkarských organizácií</t>
  </si>
  <si>
    <t>35538015</t>
  </si>
  <si>
    <t>0083/2024</t>
  </si>
  <si>
    <t>Zväz potápačov Slovenska</t>
  </si>
  <si>
    <t>00585319</t>
  </si>
  <si>
    <t>0042/2024</t>
  </si>
  <si>
    <t>Zväz slovenského kolieskového korčuľovania</t>
  </si>
  <si>
    <t>0084/2024</t>
  </si>
  <si>
    <t>Zväz slovenského lyžovania</t>
  </si>
  <si>
    <t>0618/2023</t>
  </si>
  <si>
    <t>Slovenská asociácia Nordic Walking</t>
  </si>
  <si>
    <t>Inovatívne formy vzdelávania na hodinách telesnej a športovej výchovy na prvom a druhom stupni základných škôl  ("moduly")</t>
  </si>
  <si>
    <t>0694/2023</t>
  </si>
  <si>
    <t>Občianske združenie Street Dance Academy</t>
  </si>
  <si>
    <t>42296901</t>
  </si>
  <si>
    <t>0658/2023</t>
  </si>
  <si>
    <t>OZ za zdravší život</t>
  </si>
  <si>
    <t>42255171</t>
  </si>
  <si>
    <t>0722/2023</t>
  </si>
  <si>
    <t>0620/2023</t>
  </si>
  <si>
    <t>0696/2023</t>
  </si>
  <si>
    <t>Slovenská rope skippingová asociácia</t>
  </si>
  <si>
    <t>31813283</t>
  </si>
  <si>
    <t>0723/2023</t>
  </si>
  <si>
    <t>0625/2023</t>
  </si>
  <si>
    <t xml:space="preserve">Športová akadémia Mateja Tótha, o. z. </t>
  </si>
  <si>
    <t>42184827</t>
  </si>
  <si>
    <t>0619/2023</t>
  </si>
  <si>
    <t>0621/2023</t>
  </si>
  <si>
    <t>54041368</t>
  </si>
  <si>
    <t>0622/2023</t>
  </si>
  <si>
    <t>0724/2023</t>
  </si>
  <si>
    <t>0624/2023</t>
  </si>
  <si>
    <t>0725/2023</t>
  </si>
  <si>
    <t>0096/2024</t>
  </si>
  <si>
    <t>Slovenský olympijský a športový výbor</t>
  </si>
  <si>
    <t>30811082</t>
  </si>
  <si>
    <t>príspevok Slovenskému olympijskému a športovému výboru na plnenie úloh</t>
  </si>
  <si>
    <t>0101/2024</t>
  </si>
  <si>
    <t xml:space="preserve">Slovenský paralympijský výbor </t>
  </si>
  <si>
    <t>31745661</t>
  </si>
  <si>
    <t>príspevok na šport zdravotne postihnutých</t>
  </si>
  <si>
    <t>0054/2024</t>
  </si>
  <si>
    <t xml:space="preserve">príspevok na zabezpečenie účasti športovej reprezentácie SR na XVII. letných paralympijských hrách v Paríži 2024 </t>
  </si>
  <si>
    <t>0095/2024</t>
  </si>
  <si>
    <t>Fond na podporu športu</t>
  </si>
  <si>
    <t>projekty spojené so zabezpečením podpory výstavby, modernizácie a rekonštrukcie športovej infraštruktúry národného významu a športovej infraštruktúry a podpory významných súťaží organizovaných na území Slovenskej republiky, ako aj na prevádzku Prijímateľa podľa zákona o fonde</t>
  </si>
  <si>
    <t>Zdroj 131N</t>
  </si>
  <si>
    <t>Zdroj 111</t>
  </si>
  <si>
    <t>Celkom 111+131N</t>
  </si>
  <si>
    <t>zdroj 111</t>
  </si>
  <si>
    <t>644002-01401</t>
  </si>
  <si>
    <t>APVV-22-0496</t>
  </si>
  <si>
    <t>Podnikateľské subj.</t>
  </si>
  <si>
    <t>Glycanostics s.r.o.</t>
  </si>
  <si>
    <t>https://www.crz.gov.sk/zmluva/8159563/</t>
  </si>
  <si>
    <t/>
  </si>
  <si>
    <t>641020-01401</t>
  </si>
  <si>
    <t>APVV-20-0111</t>
  </si>
  <si>
    <t>VVI</t>
  </si>
  <si>
    <t>Centrum pre využitie</t>
  </si>
  <si>
    <t>https://www.crz.gov.sk/zmluva/5838548/</t>
  </si>
  <si>
    <t>APVV-23-0474</t>
  </si>
  <si>
    <t>https://www.crz.gov.sk/zmluva/9497871/</t>
  </si>
  <si>
    <t>APVV-23-0535</t>
  </si>
  <si>
    <t>https://www.crz.gov.sk/zmluva/9845994/</t>
  </si>
  <si>
    <t>SK-CZ-RD-21-0043</t>
  </si>
  <si>
    <t>https://www.crz.gov.sk/zmluva/6800530/</t>
  </si>
  <si>
    <t>APVV-19-0461</t>
  </si>
  <si>
    <t>https://www.crz.gov.sk/4871230/</t>
  </si>
  <si>
    <t>zdroj 131N</t>
  </si>
  <si>
    <t>APVV-21-0220</t>
  </si>
  <si>
    <t>SELECTA BIOTECH SE</t>
  </si>
  <si>
    <t>https://www.crz.gov.sk/zmluva/6674099/</t>
  </si>
  <si>
    <t>APVV-21-0406</t>
  </si>
  <si>
    <t>CSM Industry s.r.o.</t>
  </si>
  <si>
    <t>https://www.crz.gov.sk/zmluva/6801002/</t>
  </si>
  <si>
    <t>APVV-23-0667</t>
  </si>
  <si>
    <t>ABmerit, s.r.o.</t>
  </si>
  <si>
    <t>https://www.crz.gov.sk/zmluva/9533908/</t>
  </si>
  <si>
    <t>APVV-21-0443</t>
  </si>
  <si>
    <t>Biomedicínske centrum</t>
  </si>
  <si>
    <t>https://www.crz.gov.sk/zmluva/6683064/</t>
  </si>
  <si>
    <t>APVV-21-0473</t>
  </si>
  <si>
    <t>https://www.crz.gov.sk/zmluva/6679288/</t>
  </si>
  <si>
    <t>APVV-21-0197</t>
  </si>
  <si>
    <t>https://www.crz.gov.sk/zmluva/6678509/</t>
  </si>
  <si>
    <t>APVV-22-0291</t>
  </si>
  <si>
    <t>https://www.crz.gov.sk/zmluva/8091299/</t>
  </si>
  <si>
    <t>APVV-22-0310</t>
  </si>
  <si>
    <t>https://www.crz.gov.sk/zmluva/8091424/</t>
  </si>
  <si>
    <t>APVV-21-0189</t>
  </si>
  <si>
    <t>https://www.crz.gov.sk/zmluva/6683523/</t>
  </si>
  <si>
    <t>APVV-20-0143</t>
  </si>
  <si>
    <t>https://www.crz.gov.sk/zmluva/5838513/</t>
  </si>
  <si>
    <t>APVV-20-0480</t>
  </si>
  <si>
    <t>https://www.crz.gov.sk/zmluva/5838500/</t>
  </si>
  <si>
    <t>APVV-20-0176</t>
  </si>
  <si>
    <t>https://www.crz.gov.sk/zmluva/5845043/</t>
  </si>
  <si>
    <t>APVV-20-0494</t>
  </si>
  <si>
    <t>https://www.crz.gov.sk/zmluva/5913785/</t>
  </si>
  <si>
    <t>APVV-20-0485</t>
  </si>
  <si>
    <t>https://www.crz.gov.sk/zmluva/5845340/</t>
  </si>
  <si>
    <t>APVV-20-0421</t>
  </si>
  <si>
    <t>https://www.crz.gov.sk/zmluva/5845344/</t>
  </si>
  <si>
    <t>APVV-23-0205</t>
  </si>
  <si>
    <t>https://www.crz.gov.sk/zmluva/9845772/</t>
  </si>
  <si>
    <t>APVV-20-0466</t>
  </si>
  <si>
    <t>https://www.crz.gov.sk/zmluva/5845054/</t>
  </si>
  <si>
    <t>APVV-20-0183</t>
  </si>
  <si>
    <t>https://www.crz.gov.sk/zmluva/5911845/</t>
  </si>
  <si>
    <t>APVV-22-0248</t>
  </si>
  <si>
    <t>https://www.crz.gov.sk/zmluva/8072659/</t>
  </si>
  <si>
    <t>APVV-23-0482</t>
  </si>
  <si>
    <t>https://www.crz.gov.sk/zmluva/9497924/</t>
  </si>
  <si>
    <t>APVV-22-0257</t>
  </si>
  <si>
    <t>https://www.crz.gov.sk/zmluva/8078925/</t>
  </si>
  <si>
    <t>APVV-23-0604</t>
  </si>
  <si>
    <t>https://www.crz.gov.sk/zmluva/9533821/</t>
  </si>
  <si>
    <t>APVV-22-0347</t>
  </si>
  <si>
    <t>https://www.crz.gov.sk/zmluva/8091748/</t>
  </si>
  <si>
    <t>APVV-22-0341</t>
  </si>
  <si>
    <t>https://www.crz.gov.sk/zmluva/8091618/</t>
  </si>
  <si>
    <t>APVV-23-0550</t>
  </si>
  <si>
    <t>https://www.crz.gov.sk/zmluva/9498098/</t>
  </si>
  <si>
    <t>APVV-23-0325</t>
  </si>
  <si>
    <t>https://www.crz.gov.sk/zmluva/9496255/</t>
  </si>
  <si>
    <t>APVV-23-0288</t>
  </si>
  <si>
    <t>https://www.crz.gov.sk/zmluva/9496244/</t>
  </si>
  <si>
    <t>APVV-21-0069</t>
  </si>
  <si>
    <t>https://www.crz.gov.sk/zmluva/6678701/</t>
  </si>
  <si>
    <t>APVV-22-0067</t>
  </si>
  <si>
    <t>https://www.crz.gov.sk/zmluva/8070348/</t>
  </si>
  <si>
    <t>APVV-20-0314</t>
  </si>
  <si>
    <t>https://www.crz.gov.sk/zmluva/5838173/</t>
  </si>
  <si>
    <t>APVV-23-0536</t>
  </si>
  <si>
    <t>https://www.crz.gov.sk/zmluva/9846017/</t>
  </si>
  <si>
    <t>APVV-23-0629</t>
  </si>
  <si>
    <t>https://www.crz.gov.sk/zmluva/9505918/</t>
  </si>
  <si>
    <t>APVV-23-0496</t>
  </si>
  <si>
    <t>https://www.crz.gov.sk/zmluva/9543708/</t>
  </si>
  <si>
    <t>APVV-23-0379</t>
  </si>
  <si>
    <t>https://www.crz.gov.sk/zmluva/9873966/</t>
  </si>
  <si>
    <t>APVV-23-0348</t>
  </si>
  <si>
    <t>https://www.crz.gov.sk/zmluva/9845854/</t>
  </si>
  <si>
    <t>APVV-19-0098</t>
  </si>
  <si>
    <t>https://www.crz.gov.sk/4873179/</t>
  </si>
  <si>
    <t>APVV-19-0324</t>
  </si>
  <si>
    <t>https://www.crz.gov.sk/4872939/</t>
  </si>
  <si>
    <t>APVV-20-0141</t>
  </si>
  <si>
    <t>https://www.crz.gov.sk/zmluva/5838175/</t>
  </si>
  <si>
    <t>APVV-19-0066</t>
  </si>
  <si>
    <t>https://www.crz.gov.sk/4874217/</t>
  </si>
  <si>
    <t>APVV-19-0519</t>
  </si>
  <si>
    <t>https://www.crz.gov.sk/4879471/</t>
  </si>
  <si>
    <t>APVV-19-0212</t>
  </si>
  <si>
    <t>https://www.crz.gov.sk/4872210/</t>
  </si>
  <si>
    <t>APVV-19-0154</t>
  </si>
  <si>
    <t>https://www.crz.gov.sk/4874233/</t>
  </si>
  <si>
    <t>APVV-19-0376</t>
  </si>
  <si>
    <t>https://www.crz.gov.sk/4872966/</t>
  </si>
  <si>
    <t>APVV-19-0279</t>
  </si>
  <si>
    <t>https://www.crz.gov.sk/4874336/</t>
  </si>
  <si>
    <t>SK-CN-23-0038</t>
  </si>
  <si>
    <t>https://www.crz.gov.sk/zmluva/9534677/</t>
  </si>
  <si>
    <t>APVV-19-0580</t>
  </si>
  <si>
    <t>SAFTRA photonics s.r.o.</t>
  </si>
  <si>
    <t>https://www.crz.gov.sk/4876181/</t>
  </si>
  <si>
    <t>APVV-23-0585</t>
  </si>
  <si>
    <t>GOSPACE LABS s. r. o.</t>
  </si>
  <si>
    <t>https://www.crz.gov.sk/zmluva/9898626/</t>
  </si>
  <si>
    <t>APVV-20-0564</t>
  </si>
  <si>
    <t>POWERTEC s.r.o.</t>
  </si>
  <si>
    <t>https://www.crz.gov.sk/zmluva/5861892/</t>
  </si>
  <si>
    <t>641001-01401</t>
  </si>
  <si>
    <t>APVV-21-0134</t>
  </si>
  <si>
    <t>Príspevková org.</t>
  </si>
  <si>
    <t>Národné poľnohospodárske a</t>
  </si>
  <si>
    <t>https://www.crz.gov.sk/zmluva/6673848/</t>
  </si>
  <si>
    <t>APVV-20-0037</t>
  </si>
  <si>
    <t>https://www.crz.gov.sk/zmluva/5911547/</t>
  </si>
  <si>
    <t>APVV-23-0375</t>
  </si>
  <si>
    <t>https://www.crz.gov.sk/zmluva/9860648/</t>
  </si>
  <si>
    <t>APVV-21-0504</t>
  </si>
  <si>
    <t>https://www.crz.gov.sk/zmluva/6674170/</t>
  </si>
  <si>
    <t>APVV-23-0169</t>
  </si>
  <si>
    <t>https://www.crz.gov.sk/zmluva/9561428/</t>
  </si>
  <si>
    <t>APVV-23-0203</t>
  </si>
  <si>
    <t>https://www.crz.gov.sk/zmluva/9494711/</t>
  </si>
  <si>
    <t>APVV-22-0349</t>
  </si>
  <si>
    <t>https://www.crz.gov.sk/zmluva/8091810/</t>
  </si>
  <si>
    <t>APVV-20-0001</t>
  </si>
  <si>
    <t>https://www.crz.gov.sk/zmluva/5861854/</t>
  </si>
  <si>
    <t>APVV-23-0234</t>
  </si>
  <si>
    <t>https://www.crz.gov.sk/zmluva/9543387/</t>
  </si>
  <si>
    <t>APVV-19-0111</t>
  </si>
  <si>
    <t>https://www.crz.gov.sk/4882424/</t>
  </si>
  <si>
    <t>APVV-20-0099</t>
  </si>
  <si>
    <t>https://www.crz.gov.sk/zmluva/5845620/</t>
  </si>
  <si>
    <t>APVV-19-0471</t>
  </si>
  <si>
    <t>https://www.crz.gov.sk/4871250/</t>
  </si>
  <si>
    <t>SK-CN-23-0013</t>
  </si>
  <si>
    <t>https://www.crz.gov.sk/zmluva/9534525/</t>
  </si>
  <si>
    <t>SK-SRB-23-0059</t>
  </si>
  <si>
    <t>https://www.crz.gov.sk/zmluva/9236997/</t>
  </si>
  <si>
    <t>SK-BG-23-0002</t>
  </si>
  <si>
    <t>https://www.crz.gov.sk/zmluva/9760494/</t>
  </si>
  <si>
    <t>SK-BG-23-0005</t>
  </si>
  <si>
    <t>https://www.crz.gov.sk/zmluva/9760529/</t>
  </si>
  <si>
    <t>APVV-21-0131</t>
  </si>
  <si>
    <t>Národne lesnícke centrum</t>
  </si>
  <si>
    <t>https://www.crz.gov.sk/zmluva/6719811/</t>
  </si>
  <si>
    <t>APVV-23-0156</t>
  </si>
  <si>
    <t>https://www.crz.gov.sk/zmluva/9540724/</t>
  </si>
  <si>
    <t>APVV-22-0545</t>
  </si>
  <si>
    <t>https://www.crz.gov.sk/zmluva/8094832/</t>
  </si>
  <si>
    <t>APVV-21-0290</t>
  </si>
  <si>
    <t>https://www.crz.gov.sk/zmluva/6678261/</t>
  </si>
  <si>
    <t>APVV-22-0399</t>
  </si>
  <si>
    <t>https://www.crz.gov.sk/zmluva/8093058/</t>
  </si>
  <si>
    <t>APVV-21-0032</t>
  </si>
  <si>
    <t>https://www.crz.gov.sk/zmluva/6684420/</t>
  </si>
  <si>
    <t>APVV-23-0659</t>
  </si>
  <si>
    <t>https://www.crz.gov.sk/zmluva/9628726/</t>
  </si>
  <si>
    <t>APVV-20-0326</t>
  </si>
  <si>
    <t>https://www.crz.gov.sk/zmluva/5923259/</t>
  </si>
  <si>
    <t>APVV-23-0293</t>
  </si>
  <si>
    <t>https://www.crz.gov.sk/zmluva/9624760/</t>
  </si>
  <si>
    <t>APVV-20-0168</t>
  </si>
  <si>
    <t>https://www.crz.gov.sk/zmluva/5861790/</t>
  </si>
  <si>
    <t>APVV-20-0215</t>
  </si>
  <si>
    <t>https://www.crz.gov.sk/zmluva/5861777/</t>
  </si>
  <si>
    <t>APVV-20-0118</t>
  </si>
  <si>
    <t>https://www.crz.gov.sk/zmluva/5911736/</t>
  </si>
  <si>
    <t>APVV-20-0365</t>
  </si>
  <si>
    <t>https://www.crz.gov.sk/zmluva/5861580/</t>
  </si>
  <si>
    <t>APVV-22-0056</t>
  </si>
  <si>
    <t>https://www.crz.gov.sk/zmluva/8078905/</t>
  </si>
  <si>
    <t>APVV-19-0387</t>
  </si>
  <si>
    <t>https://www.crz.gov.sk/4871574/</t>
  </si>
  <si>
    <t>642002-01401</t>
  </si>
  <si>
    <t>APVV-23-0664</t>
  </si>
  <si>
    <t>Neziskové org.</t>
  </si>
  <si>
    <t>MEDIREX GROUP ACADEMY n.o.</t>
  </si>
  <si>
    <t>https://www.crz.gov.sk/zmluva/9533875/</t>
  </si>
  <si>
    <t>641008-01402</t>
  </si>
  <si>
    <t>APVV-23-0172</t>
  </si>
  <si>
    <t>VVŠ</t>
  </si>
  <si>
    <t>Katolícka univerzita</t>
  </si>
  <si>
    <t>https://www.crz.gov.sk/zmluva/9540735/</t>
  </si>
  <si>
    <t>APVV-20-0266</t>
  </si>
  <si>
    <t>NanoDesign s.r.o.</t>
  </si>
  <si>
    <t>https://www.crz.gov.sk/zmluva/5912439/</t>
  </si>
  <si>
    <t>APVV-22-0006</t>
  </si>
  <si>
    <t>Východoslovenský  ústav</t>
  </si>
  <si>
    <t>https://www.crz.gov.sk/zmluva/8213677/</t>
  </si>
  <si>
    <t>APVV-23-0221</t>
  </si>
  <si>
    <t>PANARA, s.r.o.</t>
  </si>
  <si>
    <t>https://www.crz.gov.sk/zmluva/9566262/</t>
  </si>
  <si>
    <t>APVV-20-0193</t>
  </si>
  <si>
    <t>https://www.crz.gov.sk/zmluva/5970745/</t>
  </si>
  <si>
    <t>APVV-22-0004</t>
  </si>
  <si>
    <t>VÚEZ, a.s.</t>
  </si>
  <si>
    <t>https://www.crz.gov.sk/zmluva/8154027/</t>
  </si>
  <si>
    <t>APVV-20-0204</t>
  </si>
  <si>
    <t>Výskumný ústav mliekárenský, a.s.</t>
  </si>
  <si>
    <t>https://www.crz.gov.sk/zmluva/5837665/</t>
  </si>
  <si>
    <t>APVV-23-0601</t>
  </si>
  <si>
    <t>GENETON s.r.o.</t>
  </si>
  <si>
    <t>https://www.crz.gov.sk/zmluva/9680817/</t>
  </si>
  <si>
    <t>APVV-21-0363</t>
  </si>
  <si>
    <t>Univerzita sv.Cyrila a Metoda</t>
  </si>
  <si>
    <t>https://www.crz.gov.sk/zmluva/6730718/</t>
  </si>
  <si>
    <t>APVV-21-0115</t>
  </si>
  <si>
    <t>https://www.crz.gov.sk/zmluva/6684308/</t>
  </si>
  <si>
    <t>APVV-22-0469</t>
  </si>
  <si>
    <t>https://www.crz.gov.sk/zmluva/8115287/</t>
  </si>
  <si>
    <t>APVV-20-0015</t>
  </si>
  <si>
    <t>https://www.crz.gov.sk/zmluva/5844152/</t>
  </si>
  <si>
    <t>APVV-23-0181</t>
  </si>
  <si>
    <t>https://www.crz.gov.sk/zmluva/9874640/</t>
  </si>
  <si>
    <t>APVV-20-0094</t>
  </si>
  <si>
    <t>https://www.crz.gov.sk/zmluva/5845712/</t>
  </si>
  <si>
    <t>APVV-22-0221</t>
  </si>
  <si>
    <t>https://www.crz.gov.sk/zmluva/8115241/</t>
  </si>
  <si>
    <t>APVV-20-0263</t>
  </si>
  <si>
    <t>https://www.crz.gov.sk/zmluva/5912391/</t>
  </si>
  <si>
    <t>APVV-20-0199</t>
  </si>
  <si>
    <t>https://www.crz.gov.sk/zmluva/5912358/</t>
  </si>
  <si>
    <t>APVV-19-0158</t>
  </si>
  <si>
    <t>https://www.crz.gov.sk/4874247/</t>
  </si>
  <si>
    <t>SK-BG-23-0001</t>
  </si>
  <si>
    <t>https://www.crz.gov.sk/zmluva/9760453/</t>
  </si>
  <si>
    <t>642005-01401</t>
  </si>
  <si>
    <t>APVV-20-0567</t>
  </si>
  <si>
    <t>Súkromná VŠ</t>
  </si>
  <si>
    <t>Paneurópska vysoká škola</t>
  </si>
  <si>
    <t>https://www.crz.gov.sk/zmluva/5862594/</t>
  </si>
  <si>
    <t>APVV-20-0442</t>
  </si>
  <si>
    <t>Výskumný ústav zváračský</t>
  </si>
  <si>
    <t>https://www.crz.gov.sk/zmluva/5886459/</t>
  </si>
  <si>
    <t>APVV-19-0479</t>
  </si>
  <si>
    <t>VUP, a.s.</t>
  </si>
  <si>
    <t>https://www.crz.gov.sk/4875980/</t>
  </si>
  <si>
    <t>APVV-22-0353</t>
  </si>
  <si>
    <t>PRVÁ ZVÁRAČSKÁ, a. s.</t>
  </si>
  <si>
    <t>https://www.crz.gov.sk/zmluva/8115263/</t>
  </si>
  <si>
    <t>APVV-20-0100</t>
  </si>
  <si>
    <t>https://www.crz.gov.sk/zmluva/5846677/</t>
  </si>
  <si>
    <t>APVV-20-0103</t>
  </si>
  <si>
    <t>https://www.crz.gov.sk/zmluva/5911633/</t>
  </si>
  <si>
    <t>APVV-22-0409</t>
  </si>
  <si>
    <t>MicroStep-MIS, spol. s.r.o.</t>
  </si>
  <si>
    <t>https://www.crz.gov.sk/zmluva/8135446/</t>
  </si>
  <si>
    <t>APVV-20-0336</t>
  </si>
  <si>
    <t>Fórum inštitút pre výskum</t>
  </si>
  <si>
    <t>https://www.crz.gov.sk/zmluva/5861832/</t>
  </si>
  <si>
    <t>APVV-23-0618</t>
  </si>
  <si>
    <t>Trnavská univerzita</t>
  </si>
  <si>
    <t>https://www.crz.gov.sk/zmluva/9854463/</t>
  </si>
  <si>
    <t>APVV-22-0613</t>
  </si>
  <si>
    <t>https://www.crz.gov.sk/zmluva/8198164/</t>
  </si>
  <si>
    <t>APVV-20-0171</t>
  </si>
  <si>
    <t>https://www.crz.gov.sk/zmluva/5861945/</t>
  </si>
  <si>
    <t>APVV-22-0306</t>
  </si>
  <si>
    <t>https://www.crz.gov.sk/zmluva/8091360/</t>
  </si>
  <si>
    <t>APVV-22-0079</t>
  </si>
  <si>
    <t>https://www.crz.gov.sk/zmluva/8115211/</t>
  </si>
  <si>
    <t>APVV-22-0184</t>
  </si>
  <si>
    <t>https://www.crz.gov.sk/zmluva/8159522/</t>
  </si>
  <si>
    <t>APVV-19-0050</t>
  </si>
  <si>
    <t>https://www.crz.gov.sk/4872702/</t>
  </si>
  <si>
    <t>SK-CN-23-0023</t>
  </si>
  <si>
    <t>https://www.crz.gov.sk/zmluva/9534600/</t>
  </si>
  <si>
    <t>APVV-21-0176</t>
  </si>
  <si>
    <t>Štátny geologický ústav D. Štúra</t>
  </si>
  <si>
    <t>https://www.crz.gov.sk/zmluva/6677778/</t>
  </si>
  <si>
    <t>APVV-20-0130</t>
  </si>
  <si>
    <t>Slavistický ústav</t>
  </si>
  <si>
    <t>https://www.crz.gov.sk/zmluva/5843955/</t>
  </si>
  <si>
    <t>APVV-21-0478</t>
  </si>
  <si>
    <t>Neuroimunologický ústav SAV, v. v.</t>
  </si>
  <si>
    <t>https://www.crz.gov.sk/zmluva/6975072/</t>
  </si>
  <si>
    <t>APVV-21-0479</t>
  </si>
  <si>
    <t>https://www.crz.gov.sk/zmluva/6679418/</t>
  </si>
  <si>
    <t>APVV-21-0254</t>
  </si>
  <si>
    <t>https://www.crz.gov.sk/zmluva/6683019/</t>
  </si>
  <si>
    <t>APVV-21-0321</t>
  </si>
  <si>
    <t>https://www.crz.gov.sk/zmluva/6683059/</t>
  </si>
  <si>
    <t>APVV-22-0313</t>
  </si>
  <si>
    <t>https://www.crz.gov.sk/zmluva/8094226/</t>
  </si>
  <si>
    <t>APVV-20-0585</t>
  </si>
  <si>
    <t>https://www.crz.gov.sk/zmluva/5845505/</t>
  </si>
  <si>
    <t>APVV-23-0420</t>
  </si>
  <si>
    <t>https://www.crz.gov.sk/zmluva/9845951/</t>
  </si>
  <si>
    <t>APVV-23-0436</t>
  </si>
  <si>
    <t>https://www.crz.gov.sk/zmluva/9561371/</t>
  </si>
  <si>
    <t>APVV-20-0447</t>
  </si>
  <si>
    <t>https://www.crz.gov.sk/zmluva/5845027/</t>
  </si>
  <si>
    <t>APVV-20-0615</t>
  </si>
  <si>
    <t>https://www.crz.gov.sk/zmluva/5845350/</t>
  </si>
  <si>
    <t>APVV-20-0331</t>
  </si>
  <si>
    <t>https://www.crz.gov.sk/zmluva/5838195/</t>
  </si>
  <si>
    <t>APVV-21-0470</t>
  </si>
  <si>
    <t>EVPÚ a.s.</t>
  </si>
  <si>
    <t>https://www.crz.gov.sk/zmluva/6801048/</t>
  </si>
  <si>
    <t>APVV-23-0025</t>
  </si>
  <si>
    <t>Výskumný ústav chemických</t>
  </si>
  <si>
    <t>https://www.crz.gov.sk/zmluva/9681082/</t>
  </si>
  <si>
    <t>APVV-21-0500</t>
  </si>
  <si>
    <t>Výskumný ústav papiera a</t>
  </si>
  <si>
    <t>https://www.crz.gov.sk/zmluva/6673903/</t>
  </si>
  <si>
    <t>APVV-21-0505</t>
  </si>
  <si>
    <t>https://www.crz.gov.sk/zmluva/6678200/</t>
  </si>
  <si>
    <t>APVV-21-0487</t>
  </si>
  <si>
    <t>https://www.crz.gov.sk/zmluva/6674221/</t>
  </si>
  <si>
    <t>APVV-23-0623</t>
  </si>
  <si>
    <t>https://www.crz.gov.sk/zmluva/9542496/</t>
  </si>
  <si>
    <t>APVV-23-0651</t>
  </si>
  <si>
    <t>https://www.crz.gov.sk/zmluva/9543780/</t>
  </si>
  <si>
    <t>APVV-20-0551</t>
  </si>
  <si>
    <t>https://www.crz.gov.sk/zmluva/5861866/</t>
  </si>
  <si>
    <t>APVV-21-0078</t>
  </si>
  <si>
    <t>VUKI, a.s.</t>
  </si>
  <si>
    <t>https://www.crz.gov.sk/zmluva/6699072/</t>
  </si>
  <si>
    <t>APVV-23-0012</t>
  </si>
  <si>
    <t>https://www.crz.gov.sk/zmluva/9658625/</t>
  </si>
  <si>
    <t>APVV-19-0049</t>
  </si>
  <si>
    <t>https://www.crz.gov.sk/4876247/</t>
  </si>
  <si>
    <t>APVV-21-0016</t>
  </si>
  <si>
    <t>Trenčianska univerzita Alexandra</t>
  </si>
  <si>
    <t>https://www.crz.gov.sk/zmluva/6675086/</t>
  </si>
  <si>
    <t>APVV-23-0562</t>
  </si>
  <si>
    <t>https://www.crz.gov.sk/zmluva/9498149/</t>
  </si>
  <si>
    <t>APVV-22-0070</t>
  </si>
  <si>
    <t>https://www.crz.gov.sk/zmluva/8070410/</t>
  </si>
  <si>
    <t>APVV-23-0424</t>
  </si>
  <si>
    <t>https://www.crz.gov.sk/zmluva/9552883/</t>
  </si>
  <si>
    <t>APVV-22-0062</t>
  </si>
  <si>
    <t>https://www.crz.gov.sk/zmluva/8135469/</t>
  </si>
  <si>
    <t>APVV-23-0352</t>
  </si>
  <si>
    <t>https://www.crz.gov.sk/zmluva/9566216/</t>
  </si>
  <si>
    <t>APVV-22-0036</t>
  </si>
  <si>
    <t>https://www.crz.gov.sk/zmluva/8139536/</t>
  </si>
  <si>
    <t>APVV-19-0579</t>
  </si>
  <si>
    <t>https://www.crz.gov.sk/4883633/</t>
  </si>
  <si>
    <t>APVV-19-0010</t>
  </si>
  <si>
    <t>https://www.crz.gov.sk/4873188/</t>
  </si>
  <si>
    <t>SK-PL-23-0018</t>
  </si>
  <si>
    <t>https://www.crz.gov.sk/zmluva/8996372/</t>
  </si>
  <si>
    <t>SK-PL-23-0065</t>
  </si>
  <si>
    <t>https://www.crz.gov.sk/zmluva/8995069/</t>
  </si>
  <si>
    <t>SK-SRB-23-0009</t>
  </si>
  <si>
    <t>https://www.crz.gov.sk/zmluva/9235981/</t>
  </si>
  <si>
    <t>APVV-21-0170</t>
  </si>
  <si>
    <t>Slovenský metrologický ústav</t>
  </si>
  <si>
    <t>https://www.crz.gov.sk/zmluva/6673823/</t>
  </si>
  <si>
    <t>APVV-21-0362</t>
  </si>
  <si>
    <t>Univerzita Mateja Bela</t>
  </si>
  <si>
    <t>https://www.crz.gov.sk/zmluva/6678213/</t>
  </si>
  <si>
    <t>APVV-22-0090</t>
  </si>
  <si>
    <t>https://www.crz.gov.sk/zmluva/8159435/</t>
  </si>
  <si>
    <t>APVV-22-0450</t>
  </si>
  <si>
    <t>https://www.crz.gov.sk/zmluva/8094270/</t>
  </si>
  <si>
    <t>APVV-23-0018</t>
  </si>
  <si>
    <t>https://www.crz.gov.sk/zmluva/9845614/</t>
  </si>
  <si>
    <t>APVV-20-0108</t>
  </si>
  <si>
    <t>https://www.crz.gov.sk/zmluva/5847626/</t>
  </si>
  <si>
    <t>APVV-20-0334</t>
  </si>
  <si>
    <t>https://www.crz.gov.sk/zmluva/5838189/</t>
  </si>
  <si>
    <t>APVV-20-0098</t>
  </si>
  <si>
    <t>https://www.crz.gov.sk/zmluva/5843782/</t>
  </si>
  <si>
    <t>APVV-20-0358</t>
  </si>
  <si>
    <t>https://www.crz.gov.sk/zmluva/5838045/</t>
  </si>
  <si>
    <t>APVV-23-0570</t>
  </si>
  <si>
    <t>https://www.crz.gov.sk/zmluva/9505916/</t>
  </si>
  <si>
    <t>APVV-19-0456</t>
  </si>
  <si>
    <t>https://www.crz.gov.sk/4871220/</t>
  </si>
  <si>
    <t>DS-FR-22-0018</t>
  </si>
  <si>
    <t>https://www.crz.gov.sk/zmluva/8216186/</t>
  </si>
  <si>
    <t>SK-FR-22-0010</t>
  </si>
  <si>
    <t>https://www.crz.gov.sk/zmluva/8095660/</t>
  </si>
  <si>
    <t>SK-FR-22-0009</t>
  </si>
  <si>
    <t>https://www.crz.gov.sk/zmluva/8173634/</t>
  </si>
  <si>
    <t>SK-PL-23-0033</t>
  </si>
  <si>
    <t>https://www.crz.gov.sk/zmluva/8995169/</t>
  </si>
  <si>
    <t>APVV-21-0057</t>
  </si>
  <si>
    <t>https://www.crz.gov.sk/zmluva/6684522/</t>
  </si>
  <si>
    <t>APVV-23-0421</t>
  </si>
  <si>
    <t>https://www.crz.gov.sk/zmluva/9874683/</t>
  </si>
  <si>
    <t>APVV-23-0208</t>
  </si>
  <si>
    <t>https://www.crz.gov.sk/zmluva/9552871/</t>
  </si>
  <si>
    <t>APVV-23-0472</t>
  </si>
  <si>
    <t>https://www.crz.gov.sk/zmluva/9540945/</t>
  </si>
  <si>
    <t>APVV-22-0440</t>
  </si>
  <si>
    <t>https://www.crz.gov.sk/zmluva/8072753/</t>
  </si>
  <si>
    <t>APVV-23-0647</t>
  </si>
  <si>
    <t>https://www.crz.gov.sk/zmluva/9533850/</t>
  </si>
  <si>
    <t>APVV-20-0613</t>
  </si>
  <si>
    <t>https://www.crz.gov.sk/zmluva/5844096/</t>
  </si>
  <si>
    <t>APVV-20-0319</t>
  </si>
  <si>
    <t>https://www.crz.gov.sk/zmluva/5845077/</t>
  </si>
  <si>
    <t>APVV-19-0058</t>
  </si>
  <si>
    <t>https://www.crz.gov.sk/4872180/</t>
  </si>
  <si>
    <t>SK-AT-23-0007</t>
  </si>
  <si>
    <t>https://www.crz.gov.sk/zmluva/9589621/</t>
  </si>
  <si>
    <t>SK-PL-23-0032</t>
  </si>
  <si>
    <t>https://www.crz.gov.sk/zmluva/8995191/</t>
  </si>
  <si>
    <t>APVV-21-0373</t>
  </si>
  <si>
    <t>Ústav informatiky SAV, v. v. i.</t>
  </si>
  <si>
    <t>https://www.crz.gov.sk/zmluva/6698605/</t>
  </si>
  <si>
    <t>APVV-23-0430</t>
  </si>
  <si>
    <t>https://www.crz.gov.sk/zmluva/9504300/</t>
  </si>
  <si>
    <t>APVV-23-0173</t>
  </si>
  <si>
    <t>https://www.crz.gov.sk/zmluva/9845729/</t>
  </si>
  <si>
    <t>APVV-21-0272</t>
  </si>
  <si>
    <t>https://www.crz.gov.sk/zmluva/6675099/</t>
  </si>
  <si>
    <t>SK-SRB-23-0038</t>
  </si>
  <si>
    <t>https://www.crz.gov.sk/zmluva/9236487/</t>
  </si>
  <si>
    <t>SK-BG-23-0017</t>
  </si>
  <si>
    <t>https://www.crz.gov.sk/zmluva/9761008/</t>
  </si>
  <si>
    <t>APVV-21-0198</t>
  </si>
  <si>
    <t>Ústav svetovej literatúry</t>
  </si>
  <si>
    <t>https://www.crz.gov.sk/zmluva/6679350/</t>
  </si>
  <si>
    <t>APVV-20-0179</t>
  </si>
  <si>
    <t>https://www.crz.gov.sk/zmluva/5825382/</t>
  </si>
  <si>
    <t>APVV-22-0472</t>
  </si>
  <si>
    <t>Ekonomický ústav SAV, v. v. i.</t>
  </si>
  <si>
    <t>https://www.crz.gov.sk/zmluva/8071801/</t>
  </si>
  <si>
    <t>APVV-20-0621</t>
  </si>
  <si>
    <t>https://www.crz.gov.sk/zmluva/5861913/</t>
  </si>
  <si>
    <t>APVV-20-0499</t>
  </si>
  <si>
    <t>https://www.crz.gov.sk/zmluva/5861805/</t>
  </si>
  <si>
    <t>APVV-21-0360</t>
  </si>
  <si>
    <t>https://www.crz.gov.sk/zmluva/6678449/</t>
  </si>
  <si>
    <t>APVV-23-0125</t>
  </si>
  <si>
    <t>https://www.crz.gov.sk/zmluva/9493865/</t>
  </si>
  <si>
    <t>APVV-19-0352</t>
  </si>
  <si>
    <t>https://www.crz.gov.sk/4871486/</t>
  </si>
  <si>
    <t>APVV-20-0116</t>
  </si>
  <si>
    <t>Ústav orientalistiky SAV, v. v. i.</t>
  </si>
  <si>
    <t>https://www.crz.gov.sk/zmluva/5911657/</t>
  </si>
  <si>
    <t>APVV-23-0011</t>
  </si>
  <si>
    <t>https://www.crz.gov.sk/zmluva/9540674/</t>
  </si>
  <si>
    <t>APVV-23-0184</t>
  </si>
  <si>
    <t>Ústav výskumu sociálnej</t>
  </si>
  <si>
    <t>https://www.crz.gov.sk/zmluva/9494636/</t>
  </si>
  <si>
    <t>APVV-23-0119</t>
  </si>
  <si>
    <t>https://www.crz.gov.sk/zmluva/9493833/</t>
  </si>
  <si>
    <t>APVV-23-0102</t>
  </si>
  <si>
    <t>https://www.crz.gov.sk/zmluva/9860827/</t>
  </si>
  <si>
    <t>APVV-19-0074</t>
  </si>
  <si>
    <t>https://www.crz.gov.sk/4873128/</t>
  </si>
  <si>
    <t>APVV-21-0394</t>
  </si>
  <si>
    <t>Sociologický ústav SAV, v. v. i.</t>
  </si>
  <si>
    <t>https://www.crz.gov.sk/zmluva/6678619/</t>
  </si>
  <si>
    <t>APVV-22-0242</t>
  </si>
  <si>
    <t>https://www.crz.gov.sk/zmluva/8094093/</t>
  </si>
  <si>
    <t>APVV-22-0063</t>
  </si>
  <si>
    <t>https://www.crz.gov.sk/zmluva/8072530/</t>
  </si>
  <si>
    <t>APVV-21-0431</t>
  </si>
  <si>
    <t>Ústav zoológie SAV, v. v. i.</t>
  </si>
  <si>
    <t>https://www.crz.gov.sk/zmluva/6674237/</t>
  </si>
  <si>
    <t>APVV-22-0372</t>
  </si>
  <si>
    <t>https://www.crz.gov.sk/zmluva/8089693/</t>
  </si>
  <si>
    <t>APVV-23-0168</t>
  </si>
  <si>
    <t>https://www.crz.gov.sk/zmluva/9503998/</t>
  </si>
  <si>
    <t>APVV-23-0457</t>
  </si>
  <si>
    <t>https://www.crz.gov.sk/zmluva/9504338/</t>
  </si>
  <si>
    <t>APVV-23-0393</t>
  </si>
  <si>
    <t>https://www.crz.gov.sk/zmluva/9496974/</t>
  </si>
  <si>
    <t>APVV-23-0247</t>
  </si>
  <si>
    <t>https://www.crz.gov.sk/zmluva/9494871/</t>
  </si>
  <si>
    <t>APVV-19-0196</t>
  </si>
  <si>
    <t>https://www.crz.gov.sk/4872887/</t>
  </si>
  <si>
    <t>APVV-21-0386</t>
  </si>
  <si>
    <t>Centrum biológie rastlín</t>
  </si>
  <si>
    <t>https://www.crz.gov.sk/zmluva/6719868/</t>
  </si>
  <si>
    <t>APVV-22-0365</t>
  </si>
  <si>
    <t>https://www.crz.gov.sk/zmluva/8078991/</t>
  </si>
  <si>
    <t>APVV-21-0044</t>
  </si>
  <si>
    <t>https://www.crz.gov.sk/zmluva/6677790/</t>
  </si>
  <si>
    <t>APVV-20-0257</t>
  </si>
  <si>
    <t>https://www.crz.gov.sk/zmluva/5838588/</t>
  </si>
  <si>
    <t>APVV-21-0226</t>
  </si>
  <si>
    <t>https://www.crz.gov.sk/zmluva/6674009/</t>
  </si>
  <si>
    <t>APVV-23-0463</t>
  </si>
  <si>
    <t>https://www.crz.gov.sk/zmluva/9497334/</t>
  </si>
  <si>
    <t>APVV-20-0545</t>
  </si>
  <si>
    <t>https://www.crz.gov.sk/zmluva/5913791/</t>
  </si>
  <si>
    <t>APVV-23-0448</t>
  </si>
  <si>
    <t>https://www.crz.gov.sk/zmluva/9874696/</t>
  </si>
  <si>
    <t>APVV-19-0134</t>
  </si>
  <si>
    <t>https://www.crz.gov.sk/4879602/</t>
  </si>
  <si>
    <t>DS-FR-22-0026</t>
  </si>
  <si>
    <t>Ústav ekológie lesa SAV, v. v. i.</t>
  </si>
  <si>
    <t>https://www.crz.gov.sk/zmluva/8208703/</t>
  </si>
  <si>
    <t>APVV-21-0410</t>
  </si>
  <si>
    <t>Centrum experimentálnej</t>
  </si>
  <si>
    <t>https://www.crz.gov.sk/zmluva/6684242/</t>
  </si>
  <si>
    <t>APVV-22-0154</t>
  </si>
  <si>
    <t>https://www.crz.gov.sk/zmluva/8088961/</t>
  </si>
  <si>
    <t>APVV-22-0264</t>
  </si>
  <si>
    <t>https://www.crz.gov.sk/zmluva/8072668/</t>
  </si>
  <si>
    <t>APVV-22-0296</t>
  </si>
  <si>
    <t>https://www.crz.gov.sk/zmluva/8094158/</t>
  </si>
  <si>
    <t>APVV-20-0420</t>
  </si>
  <si>
    <t>https://www.crz.gov.sk/zmluva/5913775/</t>
  </si>
  <si>
    <t>APVV-21-0194</t>
  </si>
  <si>
    <t>https://www.crz.gov.sk/zmluva/6699012/</t>
  </si>
  <si>
    <t>APVV-23-0145</t>
  </si>
  <si>
    <t>https://www.crz.gov.sk/zmluva/9493964/</t>
  </si>
  <si>
    <t>APVV-20-0411</t>
  </si>
  <si>
    <t>https://www.crz.gov.sk/zmluva/5913773/</t>
  </si>
  <si>
    <t>SK-CZ-RD-21-0102</t>
  </si>
  <si>
    <t>https://www.crz.gov.sk/zmluva/6800038/</t>
  </si>
  <si>
    <t>APVV-19-0540</t>
  </si>
  <si>
    <t>https://www.crz.gov.sk/4873018/</t>
  </si>
  <si>
    <t>APVV-22-0271</t>
  </si>
  <si>
    <t>https://www.crz.gov.sk/zmluva/8071175/</t>
  </si>
  <si>
    <t>APVV-20-0543</t>
  </si>
  <si>
    <t>https://www.crz.gov.sk/zmluva/5913789/</t>
  </si>
  <si>
    <t>APVV-19-0570</t>
  </si>
  <si>
    <t>https://www.crz.gov.sk/4874995/</t>
  </si>
  <si>
    <t>APVV-19-0591</t>
  </si>
  <si>
    <t>https://www.crz.gov.sk/4879560/</t>
  </si>
  <si>
    <t>APVV-19-0317</t>
  </si>
  <si>
    <t>https://www.crz.gov.sk/4871364/</t>
  </si>
  <si>
    <t>SK-AT-23-0024</t>
  </si>
  <si>
    <t>https://www.crz.gov.sk/zmluva/9562715/</t>
  </si>
  <si>
    <t>APVV-22-0382</t>
  </si>
  <si>
    <t>Elektrotechnický ústav SAV, v. v. i</t>
  </si>
  <si>
    <t>https://www.crz.gov.sk/zmluva/8071303/</t>
  </si>
  <si>
    <t>APVV-21-0008</t>
  </si>
  <si>
    <t>https://www.crz.gov.sk/zmluva/6677842/</t>
  </si>
  <si>
    <t>APVV-23-0564</t>
  </si>
  <si>
    <t>https://www.crz.gov.sk/zmluva/9541041/</t>
  </si>
  <si>
    <t>APVV-20-0220</t>
  </si>
  <si>
    <t>https://www.crz.gov.sk/zmluva/5843830/</t>
  </si>
  <si>
    <t>APVV-21-0231</t>
  </si>
  <si>
    <t>https://www.crz.gov.sk/zmluva/6678249/</t>
  </si>
  <si>
    <t>APVV-23-0238</t>
  </si>
  <si>
    <t>https://www.crz.gov.sk/zmluva/9494866/</t>
  </si>
  <si>
    <t>APVV-23-0361</t>
  </si>
  <si>
    <t>https://www.crz.gov.sk/zmluva/9845869/</t>
  </si>
  <si>
    <t>SK-CZ-RD-21-0116</t>
  </si>
  <si>
    <t>https://www.crz.gov.sk/zmluva/6800280/</t>
  </si>
  <si>
    <t>APVV-19-0311</t>
  </si>
  <si>
    <t>https://www.crz.gov.sk/4871475/</t>
  </si>
  <si>
    <t>SK-AT-23-0021</t>
  </si>
  <si>
    <t>https://www.crz.gov.sk/zmluva/9562532/</t>
  </si>
  <si>
    <t>APVV-21-0216</t>
  </si>
  <si>
    <t>Ústav merania SAV, v. v. i.</t>
  </si>
  <si>
    <t>https://www.crz.gov.sk/zmluva/6678131/</t>
  </si>
  <si>
    <t>APVV-21-0299</t>
  </si>
  <si>
    <t>https://www.crz.gov.sk/zmluva/6677641/</t>
  </si>
  <si>
    <t>SK-CZ-RD-21-0109</t>
  </si>
  <si>
    <t>https://www.crz.gov.sk/zmluva/6800414/</t>
  </si>
  <si>
    <t>APVV-22-0458</t>
  </si>
  <si>
    <t>Centrum spoločenských a</t>
  </si>
  <si>
    <t>https://www.crz.gov.sk/zmluva/8135607/</t>
  </si>
  <si>
    <t>APVV-20-0387</t>
  </si>
  <si>
    <t>https://www.crz.gov.sk/zmluva/5845035/</t>
  </si>
  <si>
    <t>APVV-20-0335</t>
  </si>
  <si>
    <t>https://www.crz.gov.sk/zmluva/5861840/</t>
  </si>
  <si>
    <t>APVV-23-0127</t>
  </si>
  <si>
    <t>https://www.crz.gov.sk/zmluva/9552673/</t>
  </si>
  <si>
    <t>APVV-23-0418</t>
  </si>
  <si>
    <t>https://www.crz.gov.sk/zmluva/9543637/</t>
  </si>
  <si>
    <t>APVV-22-0319</t>
  </si>
  <si>
    <t>Centrum vied o umení SAV, v. v. i.</t>
  </si>
  <si>
    <t>https://www.crz.gov.sk/zmluva/8089312/</t>
  </si>
  <si>
    <t>APVV-19-0522</t>
  </si>
  <si>
    <t>https://www.crz.gov.sk/4875650/</t>
  </si>
  <si>
    <t>APVV-19-0043</t>
  </si>
  <si>
    <t>Ústav hudobnej vedy SAV, v. v. i.</t>
  </si>
  <si>
    <t>https://www.crz.gov.sk/4872843/</t>
  </si>
  <si>
    <t>APVV-23-0390</t>
  </si>
  <si>
    <t>Parazitologický ústav SAV, v. v. i.</t>
  </si>
  <si>
    <t>https://www.crz.gov.sk/zmluva/9533582/</t>
  </si>
  <si>
    <t>APVV-21-0166</t>
  </si>
  <si>
    <t>https://www.crz.gov.sk/zmluva/6679130/</t>
  </si>
  <si>
    <t>SK-CZ-RD-21-0078</t>
  </si>
  <si>
    <t>https://www.crz.gov.sk/zmluva/6800514/</t>
  </si>
  <si>
    <t>SK-SRB-23-0046</t>
  </si>
  <si>
    <t>https://www.crz.gov.sk/zmluva/9236835/</t>
  </si>
  <si>
    <t>APVV-22-0523</t>
  </si>
  <si>
    <t>Ústav vied o Zemi SAV, v. v. i.</t>
  </si>
  <si>
    <t>https://www.crz.gov.sk/zmluva/8071864/</t>
  </si>
  <si>
    <t>APVV-23-0269</t>
  </si>
  <si>
    <t>https://www.crz.gov.sk/zmluva/9504178/</t>
  </si>
  <si>
    <t>APVV-20-0079</t>
  </si>
  <si>
    <t>https://www.crz.gov.sk/zmluva/5911607/</t>
  </si>
  <si>
    <t>APVV-21-0159</t>
  </si>
  <si>
    <t>https://www.crz.gov.sk/zmluva/6674198/</t>
  </si>
  <si>
    <t>APVV-22-0041</t>
  </si>
  <si>
    <t>https://www.crz.gov.sk/zmluva/8070307/</t>
  </si>
  <si>
    <t>SK-BG-23-0016</t>
  </si>
  <si>
    <t>https://www.crz.gov.sk/zmluva/9760603/</t>
  </si>
  <si>
    <t>APVV-23-0401</t>
  </si>
  <si>
    <t>Ústav polymérov SAV, v. v. i.</t>
  </si>
  <si>
    <t>https://www.crz.gov.sk/zmluva/9533594/</t>
  </si>
  <si>
    <t>APVV-22-0565</t>
  </si>
  <si>
    <t>https://www.crz.gov.sk/zmluva/8079089/</t>
  </si>
  <si>
    <t>APVV-23-0534</t>
  </si>
  <si>
    <t>https://www.crz.gov.sk/zmluva/9583751/</t>
  </si>
  <si>
    <t>APVV-23-0224</t>
  </si>
  <si>
    <t>https://www.crz.gov.sk/zmluva/9845793/</t>
  </si>
  <si>
    <t>APVV-22-0568</t>
  </si>
  <si>
    <t>https://www.crz.gov.sk/zmluva/8071978/</t>
  </si>
  <si>
    <t>APVV-23-0635</t>
  </si>
  <si>
    <t>https://www.crz.gov.sk/zmluva/9584371/</t>
  </si>
  <si>
    <t>APVV-21-0346</t>
  </si>
  <si>
    <t>https://www.crz.gov.sk/zmluva/6673973/</t>
  </si>
  <si>
    <t>APVV-19-0338</t>
  </si>
  <si>
    <t>https://www.crz.gov.sk/4871388/</t>
  </si>
  <si>
    <t>APVV-21-0402</t>
  </si>
  <si>
    <t>Ústav anorganickej chémie</t>
  </si>
  <si>
    <t>https://www.crz.gov.sk/zmluva/6673991/</t>
  </si>
  <si>
    <t>APVV-20-0322</t>
  </si>
  <si>
    <t>https://www.crz.gov.sk/zmluva/5913761/</t>
  </si>
  <si>
    <t>APVV-22-0488</t>
  </si>
  <si>
    <t>https://www.crz.gov.sk/zmluva/8093071/</t>
  </si>
  <si>
    <t>SK-CZ-RD-21-0089</t>
  </si>
  <si>
    <t>https://www.crz.gov.sk/zmluva/6800467/</t>
  </si>
  <si>
    <t>APVV-19-0487</t>
  </si>
  <si>
    <t>https://www.crz.gov.sk/4871402/</t>
  </si>
  <si>
    <t>APVV-19-0516</t>
  </si>
  <si>
    <t>https://www.crz.gov.sk/4873004/</t>
  </si>
  <si>
    <t>APVV-19-0270</t>
  </si>
  <si>
    <t>https://www.crz.gov.sk/4879590/</t>
  </si>
  <si>
    <t>SK-CN-23-0015</t>
  </si>
  <si>
    <t>https://www.crz.gov.sk/zmluva/9534563/</t>
  </si>
  <si>
    <t>APVV-21-0301</t>
  </si>
  <si>
    <t>Centrum biovied SAV, v. v. i.</t>
  </si>
  <si>
    <t>https://www.crz.gov.sk/zmluva/6678644/</t>
  </si>
  <si>
    <t>APVV-22-0071</t>
  </si>
  <si>
    <t>https://www.crz.gov.sk/zmluva/8070429/</t>
  </si>
  <si>
    <t>APVV-20-0202</t>
  </si>
  <si>
    <t>https://www.crz.gov.sk/zmluva/5845694/</t>
  </si>
  <si>
    <t>APVV-22-0061</t>
  </si>
  <si>
    <t>https://www.crz.gov.sk/zmluva/8070375/</t>
  </si>
  <si>
    <t>APVV-20-0166</t>
  </si>
  <si>
    <t>https://www.crz.gov.sk/zmluva/5845603/</t>
  </si>
  <si>
    <t>APVV-20-0344</t>
  </si>
  <si>
    <t>https://www.crz.gov.sk/zmluva/5845631/</t>
  </si>
  <si>
    <t>APVV-21-0210</t>
  </si>
  <si>
    <t>https://www.crz.gov.sk/zmluva/6719842/</t>
  </si>
  <si>
    <t>APVV-23-0005</t>
  </si>
  <si>
    <t>https://www.crz.gov.sk/zmluva/9502769/</t>
  </si>
  <si>
    <t>APVV-20-0129</t>
  </si>
  <si>
    <t>https://www.crz.gov.sk/zmluva/5911827/</t>
  </si>
  <si>
    <t>APVV-19-0093</t>
  </si>
  <si>
    <t>https://www.crz.gov.sk/4872189/</t>
  </si>
  <si>
    <t>APVV-22-0085</t>
  </si>
  <si>
    <t>https://www.crz.gov.sk/zmluva/8070585/</t>
  </si>
  <si>
    <t>APVV-19-0435</t>
  </si>
  <si>
    <t>https://www.crz.gov.sk/4879420/</t>
  </si>
  <si>
    <t>SK-PL-23-0004</t>
  </si>
  <si>
    <t>https://www.crz.gov.sk/zmluva/8995205/</t>
  </si>
  <si>
    <t>APVV-23-0206</t>
  </si>
  <si>
    <t>Ústav materiálov a mechaniky</t>
  </si>
  <si>
    <t>https://www.crz.gov.sk/zmluva/9540750/</t>
  </si>
  <si>
    <t>APVV-21-0232</t>
  </si>
  <si>
    <t>https://www.crz.gov.sk/zmluva/6674904/</t>
  </si>
  <si>
    <t>APVV-20-0417</t>
  </si>
  <si>
    <t>https://www.crz.gov.sk/zmluva/5844175/</t>
  </si>
  <si>
    <t>APVV-20-0505</t>
  </si>
  <si>
    <t>https://www.crz.gov.sk/zmluva/5838185/</t>
  </si>
  <si>
    <t>SK-AT-23-0011</t>
  </si>
  <si>
    <t>https://www.crz.gov.sk/zmluva/9562483/</t>
  </si>
  <si>
    <t>APVV-21-0388</t>
  </si>
  <si>
    <t>Ekonomická univerzita</t>
  </si>
  <si>
    <t>https://www.crz.gov.sk/zmluva/6674283/</t>
  </si>
  <si>
    <t>APVV-23-0329</t>
  </si>
  <si>
    <t>https://www.crz.gov.sk/zmluva/9860595/</t>
  </si>
  <si>
    <t>APVV-23-0319</t>
  </si>
  <si>
    <t>https://www.crz.gov.sk/zmluva/9540830/</t>
  </si>
  <si>
    <t>APVV-22-0126</t>
  </si>
  <si>
    <t>https://www.crz.gov.sk/zmluva/8070620/</t>
  </si>
  <si>
    <t>APVV-23-0090</t>
  </si>
  <si>
    <t>https://www.crz.gov.sk/zmluva/9493980/</t>
  </si>
  <si>
    <t>APVV-20-0338</t>
  </si>
  <si>
    <t>https://www.crz.gov.sk/zmluva/5838163/</t>
  </si>
  <si>
    <t>APVV-23-0040</t>
  </si>
  <si>
    <t>https://www.crz.gov.sk/zmluva/9845646/</t>
  </si>
  <si>
    <t>APVV-22-0183</t>
  </si>
  <si>
    <t>https://www.crz.gov.sk/zmluva/8079129/</t>
  </si>
  <si>
    <t>APVV-20-0359</t>
  </si>
  <si>
    <t>https://www.crz.gov.sk/zmluva/5913771/</t>
  </si>
  <si>
    <t>APVV-19-0573</t>
  </si>
  <si>
    <t>https://www.crz.gov.sk/4871566/</t>
  </si>
  <si>
    <t>SK-SRB-23-0007</t>
  </si>
  <si>
    <t>https://www.crz.gov.sk/zmluva/9235938/</t>
  </si>
  <si>
    <t>APVV-21-0042</t>
  </si>
  <si>
    <t>https://www.crz.gov.sk/zmluva/6683087/</t>
  </si>
  <si>
    <t>APVV-21-0261</t>
  </si>
  <si>
    <t>https://www.crz.gov.sk/zmluva/6673863/</t>
  </si>
  <si>
    <t>APVV-21-0296</t>
  </si>
  <si>
    <t>https://www.crz.gov.sk/zmluva/6723236/</t>
  </si>
  <si>
    <t>APVV-21-0370</t>
  </si>
  <si>
    <t>https://www.crz.gov.sk/zmluva/6677698/</t>
  </si>
  <si>
    <t>APVV-21-0114</t>
  </si>
  <si>
    <t>https://www.crz.gov.sk/zmluva/6683954/</t>
  </si>
  <si>
    <t>APVV-21-0164</t>
  </si>
  <si>
    <t>https://www.crz.gov.sk/zmluva/6678181/</t>
  </si>
  <si>
    <t>APVV-21-0105</t>
  </si>
  <si>
    <t>https://www.crz.gov.sk/zmluva/6684222/</t>
  </si>
  <si>
    <t>APVV-21-0237</t>
  </si>
  <si>
    <t>https://www.crz.gov.sk/zmluva/6684207/</t>
  </si>
  <si>
    <t>APVV-21-0405</t>
  </si>
  <si>
    <t>https://www.crz.gov.sk/zmluva/6683690/</t>
  </si>
  <si>
    <t>APVV-21-0355</t>
  </si>
  <si>
    <t>https://www.crz.gov.sk/zmluva/6678089/</t>
  </si>
  <si>
    <t>APVV-21-0223</t>
  </si>
  <si>
    <t>https://www.crz.gov.sk/zmluva/6675422/</t>
  </si>
  <si>
    <t>APVV-21-0484</t>
  </si>
  <si>
    <t>https://www.crz.gov.sk/zmluva/6678789/</t>
  </si>
  <si>
    <t>APVV-21-0503</t>
  </si>
  <si>
    <t>https://www.crz.gov.sk/zmluva/6674265/</t>
  </si>
  <si>
    <t>APVV-21-0215</t>
  </si>
  <si>
    <t>https://www.crz.gov.sk/zmluva/6675322/</t>
  </si>
  <si>
    <t>APVV-21-0108</t>
  </si>
  <si>
    <t>https://www.crz.gov.sk/zmluva/6699051/</t>
  </si>
  <si>
    <t>APVV-21-0404</t>
  </si>
  <si>
    <t>https://www.crz.gov.sk/zmluva/6683887/</t>
  </si>
  <si>
    <t>APVV-21-0227</t>
  </si>
  <si>
    <t>https://www.crz.gov.sk/zmluva/6699117/</t>
  </si>
  <si>
    <t>APVV-21-0076</t>
  </si>
  <si>
    <t>https://www.crz.gov.sk/zmluva/6677888/</t>
  </si>
  <si>
    <t>APVV-21-0372</t>
  </si>
  <si>
    <t>https://www.crz.gov.sk/zmluva/6675524/</t>
  </si>
  <si>
    <t>APVV-21-0281</t>
  </si>
  <si>
    <t>https://www.crz.gov.sk/zmluva/6678664/</t>
  </si>
  <si>
    <t>APVV-21-0377</t>
  </si>
  <si>
    <t>https://www.crz.gov.sk/zmluva/6679322/</t>
  </si>
  <si>
    <t>APVV-21-0212</t>
  </si>
  <si>
    <t>https://www.crz.gov.sk/zmluva/6677880/</t>
  </si>
  <si>
    <t>APVV-21-0302</t>
  </si>
  <si>
    <t>https://www.crz.gov.sk/zmluva/6675176/</t>
  </si>
  <si>
    <t>APVV-21-0356</t>
  </si>
  <si>
    <t>https://www.crz.gov.sk/zmluva/6684153/</t>
  </si>
  <si>
    <t>APVV-21-0147</t>
  </si>
  <si>
    <t>https://www.crz.gov.sk/zmluva/6683098/</t>
  </si>
  <si>
    <t>APVV-21-0323</t>
  </si>
  <si>
    <t>https://www.crz.gov.sk/zmluva/6684373/</t>
  </si>
  <si>
    <t>APVV-21-0039</t>
  </si>
  <si>
    <t>https://www.crz.gov.sk/zmluva/6677978/</t>
  </si>
  <si>
    <t>APVV-21-0497</t>
  </si>
  <si>
    <t>https://www.crz.gov.sk/zmluva/6675212/</t>
  </si>
  <si>
    <t>APVV-21-0378</t>
  </si>
  <si>
    <t>https://www.crz.gov.sk/zmluva/6710900/</t>
  </si>
  <si>
    <t>APVV-21-0059</t>
  </si>
  <si>
    <t>https://www.crz.gov.sk/zmluva/6678457/</t>
  </si>
  <si>
    <t>APVV-23-0492</t>
  </si>
  <si>
    <t>https://www.crz.gov.sk/zmluva/9555515/</t>
  </si>
  <si>
    <t>APVV-23-0294</t>
  </si>
  <si>
    <t>https://www.crz.gov.sk/zmluva/9543469/</t>
  </si>
  <si>
    <t>APVV-22-0470</t>
  </si>
  <si>
    <t>https://www.crz.gov.sk/zmluva/8198188/</t>
  </si>
  <si>
    <t>APVV-22-0160</t>
  </si>
  <si>
    <t>https://www.crz.gov.sk/zmluva/8112963/</t>
  </si>
  <si>
    <t>APVV-23-0546</t>
  </si>
  <si>
    <t>https://www.crz.gov.sk/zmluva/9583780/</t>
  </si>
  <si>
    <t>APVV-22-0092</t>
  </si>
  <si>
    <t>https://www.crz.gov.sk/zmluva/8091234/</t>
  </si>
  <si>
    <t>APVV-23-0137</t>
  </si>
  <si>
    <t>https://www.crz.gov.sk/zmluva/9493940/</t>
  </si>
  <si>
    <t>APVV-23-0519</t>
  </si>
  <si>
    <t>https://www.crz.gov.sk/zmluva/9498082/</t>
  </si>
  <si>
    <t>APVV-21-0053</t>
  </si>
  <si>
    <t>https://www.crz.gov.sk/zmluva/6684254/</t>
  </si>
  <si>
    <t>APVV-23-0087</t>
  </si>
  <si>
    <t>https://www.crz.gov.sk/zmluva/9493802/</t>
  </si>
  <si>
    <t>APVV-22-0526</t>
  </si>
  <si>
    <t>https://www.crz.gov.sk/zmluva/8090333/</t>
  </si>
  <si>
    <t>APVV-22-0130</t>
  </si>
  <si>
    <t>https://www.crz.gov.sk/zmluva/8115237/</t>
  </si>
  <si>
    <t>APVV-22-0247</t>
  </si>
  <si>
    <t>https://www.crz.gov.sk/zmluva/8072654/</t>
  </si>
  <si>
    <t>APVV-22-0134</t>
  </si>
  <si>
    <t>https://www.crz.gov.sk/zmluva/8070733/</t>
  </si>
  <si>
    <t>APVV-20-0236</t>
  </si>
  <si>
    <t>https://www.crz.gov.sk/zmluva/5845871/</t>
  </si>
  <si>
    <t>APVV-22-0541</t>
  </si>
  <si>
    <t>https://www.crz.gov.sk/zmluva/8094724/</t>
  </si>
  <si>
    <t>APVV-20-0017</t>
  </si>
  <si>
    <t>https://www.crz.gov.sk/zmluva/5838169/</t>
  </si>
  <si>
    <t>APVV-23-0250</t>
  </si>
  <si>
    <t>https://www.crz.gov.sk/zmluva/9530549/</t>
  </si>
  <si>
    <t>APVV-23-0032</t>
  </si>
  <si>
    <t>https://www.crz.gov.sk/zmluva/9529103/</t>
  </si>
  <si>
    <t>APVV-23-0178</t>
  </si>
  <si>
    <t>https://www.crz.gov.sk/zmluva/9845753/</t>
  </si>
  <si>
    <t>APVV-22-0024</t>
  </si>
  <si>
    <t>https://www.crz.gov.sk/zmluva/8070261/</t>
  </si>
  <si>
    <t>APVV-22-0554</t>
  </si>
  <si>
    <t>https://www.crz.gov.sk/zmluva/8115315/</t>
  </si>
  <si>
    <t>APVV-22-0342</t>
  </si>
  <si>
    <t>https://www.crz.gov.sk/zmluva/8091684/</t>
  </si>
  <si>
    <t>APVV-22-0047</t>
  </si>
  <si>
    <t>https://www.crz.gov.sk/zmluva/8072492/</t>
  </si>
  <si>
    <t>APVV-23-0299</t>
  </si>
  <si>
    <t>https://www.crz.gov.sk/zmluva/9573888/</t>
  </si>
  <si>
    <t>APVV-23-0520</t>
  </si>
  <si>
    <t>https://www.crz.gov.sk/zmluva/9680738/</t>
  </si>
  <si>
    <t>APVV-22-0122</t>
  </si>
  <si>
    <t>https://www.crz.gov.sk/zmluva/8125843/</t>
  </si>
  <si>
    <t>APVV-22-0150</t>
  </si>
  <si>
    <t>https://www.crz.gov.sk/zmluva/8072587/</t>
  </si>
  <si>
    <t>APVV-23-0368</t>
  </si>
  <si>
    <t>https://www.crz.gov.sk/zmluva/9602550/</t>
  </si>
  <si>
    <t>APVV-23-0140</t>
  </si>
  <si>
    <t>https://www.crz.gov.sk/zmluva/9529713/</t>
  </si>
  <si>
    <t>APVV-22-0133</t>
  </si>
  <si>
    <t>https://www.crz.gov.sk/zmluva/8070699/</t>
  </si>
  <si>
    <t>APVV-20-0246</t>
  </si>
  <si>
    <t>https://www.crz.gov.sk/zmluva/5845338/</t>
  </si>
  <si>
    <t>APVV-20-0241</t>
  </si>
  <si>
    <t>https://www.crz.gov.sk/zmluva/5845507/</t>
  </si>
  <si>
    <t>APVV-23-0062</t>
  </si>
  <si>
    <t>https://www.crz.gov.sk/zmluva/9503433/</t>
  </si>
  <si>
    <t>APVV-23-0261</t>
  </si>
  <si>
    <t>https://www.crz.gov.sk/zmluva/9540820/</t>
  </si>
  <si>
    <t>APVV-23-0056</t>
  </si>
  <si>
    <t>https://www.crz.gov.sk/zmluva/9529150/</t>
  </si>
  <si>
    <t>APVV-22-0231</t>
  </si>
  <si>
    <t>https://www.crz.gov.sk/zmluva/8094057/</t>
  </si>
  <si>
    <t>APVV-20-0114</t>
  </si>
  <si>
    <t>https://www.crz.gov.sk/zmluva/5844066/</t>
  </si>
  <si>
    <t>APVV-23-0528</t>
  </si>
  <si>
    <t>https://www.crz.gov.sk/zmluva/9540983/</t>
  </si>
  <si>
    <t>APVV-23-0015</t>
  </si>
  <si>
    <t>https://www.crz.gov.sk/zmluva/9528812/</t>
  </si>
  <si>
    <t>APVV-23-0493</t>
  </si>
  <si>
    <t>https://www.crz.gov.sk/zmluva/9540953/</t>
  </si>
  <si>
    <t>APVV-22-0144</t>
  </si>
  <si>
    <t>https://www.crz.gov.sk/zmluva/8071028/</t>
  </si>
  <si>
    <t>APVV-23-0350</t>
  </si>
  <si>
    <t>https://www.crz.gov.sk/zmluva/9505904/</t>
  </si>
  <si>
    <t>APVV-23-0083</t>
  </si>
  <si>
    <t>https://www.crz.gov.sk/zmluva/9529230/</t>
  </si>
  <si>
    <t>APVV-23-0522</t>
  </si>
  <si>
    <t>https://www.crz.gov.sk/zmluva/9533716/</t>
  </si>
  <si>
    <t>APVV-20-0436</t>
  </si>
  <si>
    <t>https://www.crz.gov.sk/zmluva/5844216/</t>
  </si>
  <si>
    <t>PP-MSCA-2022-0001</t>
  </si>
  <si>
    <t>https://www.crz.gov.sk/zmluva/7017173/</t>
  </si>
  <si>
    <t>APVV-23-0039</t>
  </si>
  <si>
    <t>https://www.crz.gov.sk/zmluva/9503185/</t>
  </si>
  <si>
    <t>APVV-23-0399</t>
  </si>
  <si>
    <t>https://www.crz.gov.sk/zmluva/9505910/</t>
  </si>
  <si>
    <t>APVV-23-0398</t>
  </si>
  <si>
    <t>https://www.crz.gov.sk/zmluva/9543604/</t>
  </si>
  <si>
    <t>APVV-23-0556</t>
  </si>
  <si>
    <t>https://www.crz.gov.sk/zmluva/9505914/</t>
  </si>
  <si>
    <t>APVV-20-0472</t>
  </si>
  <si>
    <t>https://www.crz.gov.sk/zmluva/5861988/</t>
  </si>
  <si>
    <t>APVV-20-0242</t>
  </si>
  <si>
    <t>https://www.crz.gov.sk/zmluva/5838022/</t>
  </si>
  <si>
    <t>APVV-20-0185</t>
  </si>
  <si>
    <t>https://www.crz.gov.sk/zmluva/5845480/</t>
  </si>
  <si>
    <t>APVV-23-0557</t>
  </si>
  <si>
    <t>https://www.crz.gov.sk/zmluva/9541009/</t>
  </si>
  <si>
    <t>APVV-23-0508</t>
  </si>
  <si>
    <t>https://www.crz.gov.sk/zmluva/9497953/</t>
  </si>
  <si>
    <t>APVV-23-0657</t>
  </si>
  <si>
    <t>https://www.crz.gov.sk/zmluva/9505924/</t>
  </si>
  <si>
    <t>APVV-23-0300</t>
  </si>
  <si>
    <t>https://www.crz.gov.sk/zmluva/9543493/</t>
  </si>
  <si>
    <t>APVV-20-0462</t>
  </si>
  <si>
    <t>https://www.crz.gov.sk/zmluva/5838474/</t>
  </si>
  <si>
    <t>APVV-23-0509</t>
  </si>
  <si>
    <t>https://www.crz.gov.sk/zmluva/9533606/</t>
  </si>
  <si>
    <t>APVV-23-0560</t>
  </si>
  <si>
    <t>https://www.crz.gov.sk/zmluva/9595940/</t>
  </si>
  <si>
    <t>APVV-22-0397</t>
  </si>
  <si>
    <t>https://www.crz.gov.sk/zmluva/8071396/</t>
  </si>
  <si>
    <t>APVV-23-0227</t>
  </si>
  <si>
    <t>https://www.crz.gov.sk/zmluva/9874281/</t>
  </si>
  <si>
    <t>APVV-20-0317</t>
  </si>
  <si>
    <t>https://www.crz.gov.sk/zmluva/5913759/</t>
  </si>
  <si>
    <t>APVV-23-0349</t>
  </si>
  <si>
    <t>https://www.crz.gov.sk/zmluva/9504237/</t>
  </si>
  <si>
    <t>APVV-20-0127</t>
  </si>
  <si>
    <t>https://www.crz.gov.sk/zmluva/5838171/</t>
  </si>
  <si>
    <t>APVV-23-0318</t>
  </si>
  <si>
    <t>https://www.crz.gov.sk/zmluva/9543570/</t>
  </si>
  <si>
    <t>APVV-20-0175</t>
  </si>
  <si>
    <t>https://www.crz.gov.sk/zmluva/5845679/</t>
  </si>
  <si>
    <t>APVV-20-0070</t>
  </si>
  <si>
    <t>https://www.crz.gov.sk/zmluva/5847662/</t>
  </si>
  <si>
    <t>APVV-23-0252</t>
  </si>
  <si>
    <t>https://www.crz.gov.sk/zmluva/9494912/</t>
  </si>
  <si>
    <t>APVV-23-0323</t>
  </si>
  <si>
    <t>https://www.crz.gov.sk/zmluva/9860456/</t>
  </si>
  <si>
    <t>APVV-20-0158</t>
  </si>
  <si>
    <t>https://www.crz.gov.sk/zmluva/5862585/</t>
  </si>
  <si>
    <t>APVV-21-0286</t>
  </si>
  <si>
    <t>https://www.crz.gov.sk/zmluva/6675439/</t>
  </si>
  <si>
    <t>APVV-23-0622</t>
  </si>
  <si>
    <t>https://www.crz.gov.sk/zmluva/9533841/</t>
  </si>
  <si>
    <t>APVV-23-0645</t>
  </si>
  <si>
    <t>https://www.crz.gov.sk/zmluva/9505920/</t>
  </si>
  <si>
    <t>APVV-23-0202</t>
  </si>
  <si>
    <t>https://www.crz.gov.sk/zmluva/9494701/</t>
  </si>
  <si>
    <t>APVV-22-0052</t>
  </si>
  <si>
    <t>https://www.crz.gov.sk/zmluva/8088818/</t>
  </si>
  <si>
    <t>APVV-20-0120</t>
  </si>
  <si>
    <t>https://www.crz.gov.sk/zmluva/5838478/</t>
  </si>
  <si>
    <t>APVV-23-0277</t>
  </si>
  <si>
    <t>https://www.crz.gov.sk/zmluva/9494918/</t>
  </si>
  <si>
    <t>APVV-20-0566</t>
  </si>
  <si>
    <t>https://www.crz.gov.sk/zmluva/5837941/</t>
  </si>
  <si>
    <t>APVV-23-0076</t>
  </si>
  <si>
    <t>https://www.crz.gov.sk/zmluva/9845673/</t>
  </si>
  <si>
    <t>APVV-23-0539</t>
  </si>
  <si>
    <t>https://www.crz.gov.sk/zmluva/9874232/</t>
  </si>
  <si>
    <t>APVV-22-0167</t>
  </si>
  <si>
    <t>https://www.crz.gov.sk/zmluva/8072640/</t>
  </si>
  <si>
    <t>APVV-19-0222</t>
  </si>
  <si>
    <t>https://www.crz.gov.sk/4875529/</t>
  </si>
  <si>
    <t>APVV-23-0192</t>
  </si>
  <si>
    <t>https://www.crz.gov.sk/zmluva/9552711/</t>
  </si>
  <si>
    <t>APVV-20-0353</t>
  </si>
  <si>
    <t>https://www.crz.gov.sk/zmluva/5913769/</t>
  </si>
  <si>
    <t>APVV-20-0126</t>
  </si>
  <si>
    <t>https://www.crz.gov.sk/zmluva/5838161/</t>
  </si>
  <si>
    <t>APVV-22-0413</t>
  </si>
  <si>
    <t>https://www.crz.gov.sk/zmluva/8094251/</t>
  </si>
  <si>
    <t>APVV-22-0548</t>
  </si>
  <si>
    <t>https://www.crz.gov.sk/zmluva/8071901/</t>
  </si>
  <si>
    <t>APVV-22-0275</t>
  </si>
  <si>
    <t>https://www.crz.gov.sk/zmluva/8094143/</t>
  </si>
  <si>
    <t>APVV-23-0502</t>
  </si>
  <si>
    <t>https://www.crz.gov.sk/zmluva/9504349/</t>
  </si>
  <si>
    <t>APVV-20-0598</t>
  </si>
  <si>
    <t>https://www.crz.gov.sk/zmluva/5861813/</t>
  </si>
  <si>
    <t>APVV-20-0012</t>
  </si>
  <si>
    <t>https://www.crz.gov.sk/zmluva/5845651/</t>
  </si>
  <si>
    <t>APVV-22-0301</t>
  </si>
  <si>
    <t>https://www.crz.gov.sk/zmluva/8094171/</t>
  </si>
  <si>
    <t>APVV-20-0139</t>
  </si>
  <si>
    <t>https://www.crz.gov.sk/zmluva/5847783/</t>
  </si>
  <si>
    <t>APVV-23-0428</t>
  </si>
  <si>
    <t>https://www.crz.gov.sk/zmluva/9898398/</t>
  </si>
  <si>
    <t>APVV-22-0482</t>
  </si>
  <si>
    <t>https://www.crz.gov.sk/zmluva/8094678/</t>
  </si>
  <si>
    <t>APVV-19-0189</t>
  </si>
  <si>
    <t>https://www.crz.gov.sk/4871162/</t>
  </si>
  <si>
    <t>APVV-23-0028</t>
  </si>
  <si>
    <t>https://www.crz.gov.sk/zmluva/9898334/</t>
  </si>
  <si>
    <t>APVV-19-0056</t>
  </si>
  <si>
    <t>https://www.crz.gov.sk/4871271/</t>
  </si>
  <si>
    <t>APVV-19-0033</t>
  </si>
  <si>
    <t>https://www.crz.gov.sk/4874486/</t>
  </si>
  <si>
    <t>APVV-23-0515</t>
  </si>
  <si>
    <t>https://www.crz.gov.sk/zmluva/9505912/</t>
  </si>
  <si>
    <t>SK-CZ-RD-21-0038</t>
  </si>
  <si>
    <t>https://www.crz.gov.sk/zmluva/6800256/</t>
  </si>
  <si>
    <t>APVV-20-0081</t>
  </si>
  <si>
    <t>https://www.crz.gov.sk/zmluva/5845352/</t>
  </si>
  <si>
    <t>APVV-19-0070</t>
  </si>
  <si>
    <t>https://www.crz.gov.sk/4875844/</t>
  </si>
  <si>
    <t>APVV-19-0166</t>
  </si>
  <si>
    <t>https://www.crz.gov.sk/4874513/</t>
  </si>
  <si>
    <t>APVV-19-0458</t>
  </si>
  <si>
    <t>https://www.crz.gov.sk/4871130/</t>
  </si>
  <si>
    <t>APVV-19-0410</t>
  </si>
  <si>
    <t>https://www.crz.gov.sk/4874816/</t>
  </si>
  <si>
    <t>APVV-22-0282</t>
  </si>
  <si>
    <t>https://www.crz.gov.sk/zmluva/8071212/</t>
  </si>
  <si>
    <t>APVV-20-0449</t>
  </si>
  <si>
    <t>https://www.crz.gov.sk/zmluva/5845448/</t>
  </si>
  <si>
    <t>APVV-23-0355</t>
  </si>
  <si>
    <t>https://www.crz.gov.sk/zmluva/9496592/</t>
  </si>
  <si>
    <t>APVV-19-0386</t>
  </si>
  <si>
    <t>https://www.crz.gov.sk/4871395/</t>
  </si>
  <si>
    <t>APVV-19-0581</t>
  </si>
  <si>
    <t>https://www.crz.gov.sk/4872240/</t>
  </si>
  <si>
    <t>APVV-19-0068</t>
  </si>
  <si>
    <t>https://www.crz.gov.sk/4871287/</t>
  </si>
  <si>
    <t>APVV-19-0494</t>
  </si>
  <si>
    <t>https://www.crz.gov.sk/4871146/</t>
  </si>
  <si>
    <t>APVV-20-0311</t>
  </si>
  <si>
    <t>https://www.crz.gov.sk/zmluva/5843779/</t>
  </si>
  <si>
    <t>APVV-22-0088</t>
  </si>
  <si>
    <t>https://www.crz.gov.sk/zmluva/8072567/</t>
  </si>
  <si>
    <t>APVV-19-0308</t>
  </si>
  <si>
    <t>https://www.crz.gov.sk/4871191/</t>
  </si>
  <si>
    <t>APVV-23-0577</t>
  </si>
  <si>
    <t>https://www.crz.gov.sk/zmluva/9498179/</t>
  </si>
  <si>
    <t>APVV-19-0102</t>
  </si>
  <si>
    <t>https://www.crz.gov.sk/4875892/</t>
  </si>
  <si>
    <t>APVV-23-0611</t>
  </si>
  <si>
    <t>https://www.crz.gov.sk/zmluva/9910861/</t>
  </si>
  <si>
    <t>APVV-19-0155</t>
  </si>
  <si>
    <t>https://www.crz.gov.sk/4874936/</t>
  </si>
  <si>
    <t>APVV-19-0411</t>
  </si>
  <si>
    <t>https://www.crz.gov.sk/4871528/</t>
  </si>
  <si>
    <t>APVV-19-0076</t>
  </si>
  <si>
    <t>https://www.crz.gov.sk/4871294/</t>
  </si>
  <si>
    <t>APVV-19-0150</t>
  </si>
  <si>
    <t>https://www.crz.gov.sk/4871432/</t>
  </si>
  <si>
    <t>APVV-19-0371</t>
  </si>
  <si>
    <t>https://www.crz.gov.sk/4874518/</t>
  </si>
  <si>
    <t>DS-FR-22-0017</t>
  </si>
  <si>
    <t>https://www.crz.gov.sk/zmluva/8208621/</t>
  </si>
  <si>
    <t>DS-FR-22-0006</t>
  </si>
  <si>
    <t>https://www.crz.gov.sk/zmluva/8208437/</t>
  </si>
  <si>
    <t>SK-FR-22-0017</t>
  </si>
  <si>
    <t>https://www.crz.gov.sk/zmluva/8095910/</t>
  </si>
  <si>
    <t>SK-FR-22-0014</t>
  </si>
  <si>
    <t>https://www.crz.gov.sk/zmluva/8095879/</t>
  </si>
  <si>
    <t>SK-PL-23-0050</t>
  </si>
  <si>
    <t>https://www.crz.gov.sk/zmluva/8995109/</t>
  </si>
  <si>
    <t>SK-SRB-23-0043</t>
  </si>
  <si>
    <t>https://www.crz.gov.sk/zmluva/9236558/</t>
  </si>
  <si>
    <t>SK-SRB-23-0057</t>
  </si>
  <si>
    <t>https://www.crz.gov.sk/zmluva/9236969/</t>
  </si>
  <si>
    <t>SK-FR-22-0002</t>
  </si>
  <si>
    <t>https://www.crz.gov.sk/zmluva/8095529/</t>
  </si>
  <si>
    <t>SK-AT-23-0019</t>
  </si>
  <si>
    <t>https://www.crz.gov.sk/zmluva/9562511/</t>
  </si>
  <si>
    <t>SK-AT-23-0023</t>
  </si>
  <si>
    <t>https://www.crz.gov.sk/zmluva/9562648/</t>
  </si>
  <si>
    <t>SK-BG-23-0018</t>
  </si>
  <si>
    <t>https://www.crz.gov.sk/zmluva/9761065/</t>
  </si>
  <si>
    <t>APVV-21-0336</t>
  </si>
  <si>
    <t>Univerzita Pavla Jozefa Šafárika</t>
  </si>
  <si>
    <t>https://www.crz.gov.sk/zmluva/6678478/</t>
  </si>
  <si>
    <t>APVV-21-0079</t>
  </si>
  <si>
    <t>https://www.crz.gov.sk/zmluva/6684490/</t>
  </si>
  <si>
    <t>APVV-21-0485</t>
  </si>
  <si>
    <t>https://www.crz.gov.sk/zmluva/6678027/</t>
  </si>
  <si>
    <t>APVV-21-0369</t>
  </si>
  <si>
    <t>https://www.crz.gov.sk/zmluva/6684180/</t>
  </si>
  <si>
    <t>APVV-21-0333</t>
  </si>
  <si>
    <t>https://www.crz.gov.sk/zmluva/6684285/</t>
  </si>
  <si>
    <t>APVV-21-0468</t>
  </si>
  <si>
    <t>https://www.crz.gov.sk/zmluva/6678765/</t>
  </si>
  <si>
    <t>APVV-21-0379</t>
  </si>
  <si>
    <t>https://www.crz.gov.sk/zmluva/6678866/</t>
  </si>
  <si>
    <t>APVV-21-0319</t>
  </si>
  <si>
    <t>https://www.crz.gov.sk/zmluva/6679247/</t>
  </si>
  <si>
    <t>APVV-20-0072</t>
  </si>
  <si>
    <t>https://www.crz.gov.sk/zmluva/5838525/</t>
  </si>
  <si>
    <t>APVV-20-0425</t>
  </si>
  <si>
    <t>https://www.crz.gov.sk/zmluva/5838616/</t>
  </si>
  <si>
    <t>APVV-23-0594</t>
  </si>
  <si>
    <t>https://www.crz.gov.sk/zmluva/9498194/</t>
  </si>
  <si>
    <t>APVV-22-0078</t>
  </si>
  <si>
    <t>https://www.crz.gov.sk/zmluva/8115202/</t>
  </si>
  <si>
    <t>APVV-22-0587</t>
  </si>
  <si>
    <t>https://www.crz.gov.sk/zmluva/8135483/</t>
  </si>
  <si>
    <t>APVV-23-0027</t>
  </si>
  <si>
    <t>https://www.crz.gov.sk/zmluva/9528833/</t>
  </si>
  <si>
    <t>APVV-20-0576</t>
  </si>
  <si>
    <t>https://www.crz.gov.sk/zmluva/5916350/</t>
  </si>
  <si>
    <t>APVV-20-0278</t>
  </si>
  <si>
    <t>https://www.crz.gov.sk/zmluva/5838177/</t>
  </si>
  <si>
    <t>APVV-22-0357</t>
  </si>
  <si>
    <t>https://www.crz.gov.sk/zmluva/8113241/</t>
  </si>
  <si>
    <t>APVV-22-0172</t>
  </si>
  <si>
    <t>https://www.crz.gov.sk/zmluva/8088974/</t>
  </si>
  <si>
    <t>APVV-23-0500</t>
  </si>
  <si>
    <t>https://www.crz.gov.sk/zmluva/9845970/</t>
  </si>
  <si>
    <t>APVV-20-0340</t>
  </si>
  <si>
    <t>https://www.crz.gov.sk/zmluva/5845728/</t>
  </si>
  <si>
    <t>APVV-20-0512</t>
  </si>
  <si>
    <t>https://www.crz.gov.sk/zmluva/5913787/</t>
  </si>
  <si>
    <t>APVV-23-0097</t>
  </si>
  <si>
    <t>https://www.crz.gov.sk/zmluva/9529481/</t>
  </si>
  <si>
    <t>APVV-23-0274</t>
  </si>
  <si>
    <t>https://www.crz.gov.sk/zmluva/9543445/</t>
  </si>
  <si>
    <t>APVV-23-0191</t>
  </si>
  <si>
    <t>https://www.crz.gov.sk/zmluva/9529846/</t>
  </si>
  <si>
    <t>APVV-23-0331</t>
  </si>
  <si>
    <t>https://www.crz.gov.sk/zmluva/9530848/</t>
  </si>
  <si>
    <t>APVV-20-0324</t>
  </si>
  <si>
    <t>https://www.crz.gov.sk/zmluva/5913763/</t>
  </si>
  <si>
    <t>APVV-23-0548</t>
  </si>
  <si>
    <t>https://www.crz.gov.sk/zmluva/9540990/</t>
  </si>
  <si>
    <t>APVV-23-0049</t>
  </si>
  <si>
    <t>https://www.crz.gov.sk/zmluva/9540691/</t>
  </si>
  <si>
    <t>APVV-20-0138</t>
  </si>
  <si>
    <t>https://www.crz.gov.sk/zmluva/5838179/</t>
  </si>
  <si>
    <t>APVV-23-0212</t>
  </si>
  <si>
    <t>https://www.crz.gov.sk/zmluva/9494807/</t>
  </si>
  <si>
    <t>APVV-23-0354</t>
  </si>
  <si>
    <t>https://www.crz.gov.sk/zmluva/9496552/</t>
  </si>
  <si>
    <t>APVV-22-0279</t>
  </si>
  <si>
    <t>https://www.crz.gov.sk/zmluva/8089061/</t>
  </si>
  <si>
    <t>APVV-23-0158</t>
  </si>
  <si>
    <t>https://www.crz.gov.sk/zmluva/9503871/</t>
  </si>
  <si>
    <t>APVV-19-0003</t>
  </si>
  <si>
    <t>https://www.crz.gov.sk/4879571/</t>
  </si>
  <si>
    <t>APVV-19-0244</t>
  </si>
  <si>
    <t>https://www.crz.gov.sk/4871124/</t>
  </si>
  <si>
    <t>APVV-20-0583</t>
  </si>
  <si>
    <t>https://www.crz.gov.sk/zmluva/5845068/</t>
  </si>
  <si>
    <t>SK-CZ-RD-21-0114</t>
  </si>
  <si>
    <t>https://www.crz.gov.sk/zmluva/6800111/</t>
  </si>
  <si>
    <t>SK-CZ-RD-21-0068</t>
  </si>
  <si>
    <t>https://www.crz.gov.sk/zmluva/6800181/</t>
  </si>
  <si>
    <t>APVV-20-0068</t>
  </si>
  <si>
    <t>https://www.crz.gov.sk/zmluva/5845502/</t>
  </si>
  <si>
    <t>APVV-20-0150</t>
  </si>
  <si>
    <t>https://www.crz.gov.sk/zmluva/5845498/</t>
  </si>
  <si>
    <t>APVV-23-0210</t>
  </si>
  <si>
    <t>https://www.crz.gov.sk/zmluva/9494722/</t>
  </si>
  <si>
    <t>APVV-23-0054</t>
  </si>
  <si>
    <t>https://www.crz.gov.sk/zmluva/9529126/</t>
  </si>
  <si>
    <t>APVV-19-0424</t>
  </si>
  <si>
    <t>https://www.crz.gov.sk/4880043/</t>
  </si>
  <si>
    <t>APVV-19-0493</t>
  </si>
  <si>
    <t>https://www.crz.gov.sk/4871140/</t>
  </si>
  <si>
    <t>APVV-22-0515</t>
  </si>
  <si>
    <t>https://www.crz.gov.sk/zmluva/8093073/</t>
  </si>
  <si>
    <t>APVV-19-0419</t>
  </si>
  <si>
    <t>https://www.crz.gov.sk/4873215/</t>
  </si>
  <si>
    <t>APVV-19-0284</t>
  </si>
  <si>
    <t>https://www.crz.gov.sk/4874345/</t>
  </si>
  <si>
    <t>APVV-19-0476</t>
  </si>
  <si>
    <t>https://www.crz.gov.sk/4871534/</t>
  </si>
  <si>
    <t>APVV-19-0153</t>
  </si>
  <si>
    <t>https://www.crz.gov.sk/4871264/</t>
  </si>
  <si>
    <t>SK-FR-22-0011</t>
  </si>
  <si>
    <t>https://www.crz.gov.sk/zmluva/8173645/</t>
  </si>
  <si>
    <t>SK-FR-22-0006</t>
  </si>
  <si>
    <t>https://www.crz.gov.sk/zmluva/8095570/</t>
  </si>
  <si>
    <t>SK-SRB-23-0033</t>
  </si>
  <si>
    <t>https://www.crz.gov.sk/zmluva/9236299/</t>
  </si>
  <si>
    <t>SK-AT-23-0002</t>
  </si>
  <si>
    <t>https://www.crz.gov.sk/zmluva/9562252/</t>
  </si>
  <si>
    <t>SK-AT-23-0005</t>
  </si>
  <si>
    <t>https://www.crz.gov.sk/zmluva/9562300/</t>
  </si>
  <si>
    <t>SK-AT-23-0001</t>
  </si>
  <si>
    <t>https://www.crz.gov.sk/zmluva/9562220/</t>
  </si>
  <si>
    <t>SK-AT-23-0022</t>
  </si>
  <si>
    <t>https://www.crz.gov.sk/zmluva/9562590/</t>
  </si>
  <si>
    <t>SK-FR-22-0016</t>
  </si>
  <si>
    <t>https://www.crz.gov.sk/zmluva/8095889/</t>
  </si>
  <si>
    <t>APVV-21-0365</t>
  </si>
  <si>
    <t>Slovenská technická univerzita</t>
  </si>
  <si>
    <t>https://www.crz.gov.sk/zmluva/6677736/</t>
  </si>
  <si>
    <t>APVV-21-0019</t>
  </si>
  <si>
    <t>https://www.crz.gov.sk/zmluva/6675020/</t>
  </si>
  <si>
    <t>APVV-21-0509</t>
  </si>
  <si>
    <t>https://www.crz.gov.sk/zmluva/6677951/</t>
  </si>
  <si>
    <t>APVV-21-0172</t>
  </si>
  <si>
    <t>https://www.crz.gov.sk/zmluva/6677971/</t>
  </si>
  <si>
    <t>APVV-21-0071</t>
  </si>
  <si>
    <t>https://www.crz.gov.sk/zmluva/6678846/</t>
  </si>
  <si>
    <t>APVV-21-0173</t>
  </si>
  <si>
    <t>https://www.crz.gov.sk/zmluva/6677930/</t>
  </si>
  <si>
    <t>APVV-21-0111</t>
  </si>
  <si>
    <t>https://www.crz.gov.sk/zmluva/6684507/</t>
  </si>
  <si>
    <t>APVV-21-0448</t>
  </si>
  <si>
    <t>https://www.crz.gov.sk/zmluva/6675032/</t>
  </si>
  <si>
    <t>APVV-21-0054</t>
  </si>
  <si>
    <t>https://www.crz.gov.sk/zmluva/6684444/</t>
  </si>
  <si>
    <t>APVV-21-0278</t>
  </si>
  <si>
    <t>https://www.crz.gov.sk/zmluva/6679388/</t>
  </si>
  <si>
    <t>APVV-21-0125</t>
  </si>
  <si>
    <t>https://www.crz.gov.sk/zmluva/6675579/</t>
  </si>
  <si>
    <t>APVV-21-0211</t>
  </si>
  <si>
    <t>https://www.crz.gov.sk/zmluva/6675551/</t>
  </si>
  <si>
    <t>APVV-21-0144</t>
  </si>
  <si>
    <t>https://www.crz.gov.sk/zmluva/6699032/</t>
  </si>
  <si>
    <t>APVV-21-0187</t>
  </si>
  <si>
    <t>https://www.crz.gov.sk/zmluva/6679499/</t>
  </si>
  <si>
    <t>APVV-21-0352</t>
  </si>
  <si>
    <t>https://www.crz.gov.sk/zmluva/6679515/</t>
  </si>
  <si>
    <t>APVV-21-0178</t>
  </si>
  <si>
    <t>https://www.crz.gov.sk/zmluva/6677649/</t>
  </si>
  <si>
    <t>APVV-22-0292</t>
  </si>
  <si>
    <t>https://www.crz.gov.sk/zmluva/8071228/</t>
  </si>
  <si>
    <t>APVV-22-0388</t>
  </si>
  <si>
    <t>https://www.crz.gov.sk/zmluva/8071346/</t>
  </si>
  <si>
    <t>APVV-22-0580</t>
  </si>
  <si>
    <t>https://www.crz.gov.sk/zmluva/8094881/</t>
  </si>
  <si>
    <t>APVV-22-0011</t>
  </si>
  <si>
    <t>https://www.crz.gov.sk/zmluva/8072387/</t>
  </si>
  <si>
    <t>APVV-21-0099</t>
  </si>
  <si>
    <t>https://www.crz.gov.sk/zmluva/6684474/</t>
  </si>
  <si>
    <t>APVV-22-0304</t>
  </si>
  <si>
    <t>https://www.crz.gov.sk/zmluva/8078944/</t>
  </si>
  <si>
    <t>APVV-22-0235</t>
  </si>
  <si>
    <t>https://www.crz.gov.sk/zmluva/8071127/</t>
  </si>
  <si>
    <t>APVV-22-0431</t>
  </si>
  <si>
    <t>https://www.crz.gov.sk/zmluva/8093062/</t>
  </si>
  <si>
    <t>APVV-22-0151</t>
  </si>
  <si>
    <t>https://www.crz.gov.sk/zmluva/8112939/</t>
  </si>
  <si>
    <t>APVV-23-0456</t>
  </si>
  <si>
    <t>https://www.crz.gov.sk/zmluva/9845914/</t>
  </si>
  <si>
    <t>APVV-22-0146</t>
  </si>
  <si>
    <t>https://www.crz.gov.sk/zmluva/8125823/</t>
  </si>
  <si>
    <t>APVV-23-0462</t>
  </si>
  <si>
    <t>https://www.crz.gov.sk/zmluva/9552929/</t>
  </si>
  <si>
    <t>APVV-20-0437</t>
  </si>
  <si>
    <t>https://www.crz.gov.sk/zmluva/5843891/</t>
  </si>
  <si>
    <t>APVV-23-0339</t>
  </si>
  <si>
    <t>https://www.crz.gov.sk/zmluva/9647148/</t>
  </si>
  <si>
    <t>APVV-20-0259</t>
  </si>
  <si>
    <t>https://www.crz.gov.sk/zmluva/5845102/</t>
  </si>
  <si>
    <t>APVV-23-0619</t>
  </si>
  <si>
    <t>https://www.crz.gov.sk/zmluva/9533830/</t>
  </si>
  <si>
    <t>APVV-23-0650</t>
  </si>
  <si>
    <t>https://www.crz.gov.sk/zmluva/9505922/</t>
  </si>
  <si>
    <t>APVV-23-0367</t>
  </si>
  <si>
    <t>https://www.crz.gov.sk/zmluva/9496761/</t>
  </si>
  <si>
    <t>APVV-23-0529</t>
  </si>
  <si>
    <t>https://www.crz.gov.sk/zmluva/9533743/</t>
  </si>
  <si>
    <t>APVV-20-0157</t>
  </si>
  <si>
    <t>https://www.crz.gov.sk/zmluva/5844128/</t>
  </si>
  <si>
    <t>APVV-22-0393</t>
  </si>
  <si>
    <t>https://www.crz.gov.sk/zmluva/8159685/</t>
  </si>
  <si>
    <t>APVV-22-0038</t>
  </si>
  <si>
    <t>https://www.crz.gov.sk/zmluva/8070282/</t>
  </si>
  <si>
    <t>APVV-23-0084</t>
  </si>
  <si>
    <t>https://www.crz.gov.sk/zmluva/9573798/</t>
  </si>
  <si>
    <t>APVV-22-0408</t>
  </si>
  <si>
    <t>https://www.crz.gov.sk/zmluva/8072717/</t>
  </si>
  <si>
    <t>APVV-20-0124</t>
  </si>
  <si>
    <t>https://www.crz.gov.sk/zmluva/5843919/</t>
  </si>
  <si>
    <t>APVV-20-0056</t>
  </si>
  <si>
    <t>https://www.crz.gov.sk/zmluva/5861828/</t>
  </si>
  <si>
    <t>APVV-20-0300</t>
  </si>
  <si>
    <t>https://www.crz.gov.sk/zmluva/5846639/</t>
  </si>
  <si>
    <t>APVV-20-0348</t>
  </si>
  <si>
    <t>https://www.crz.gov.sk/zmluva/5838051/</t>
  </si>
  <si>
    <t>APVV-22-0161</t>
  </si>
  <si>
    <t>https://www.crz.gov.sk/zmluva/8198142/</t>
  </si>
  <si>
    <t>APVV-20-0042</t>
  </si>
  <si>
    <t>https://www.crz.gov.sk/zmluva/5838151/</t>
  </si>
  <si>
    <t>APVV-20-0010</t>
  </si>
  <si>
    <t>https://www.crz.gov.sk/zmluva/5837406/</t>
  </si>
  <si>
    <t>APVV-22-0436</t>
  </si>
  <si>
    <t>https://www.crz.gov.sk/zmluva/8113639/</t>
  </si>
  <si>
    <t>APVV-22-0564</t>
  </si>
  <si>
    <t>https://www.crz.gov.sk/zmluva/8094867/</t>
  </si>
  <si>
    <t>APVV-23-0123</t>
  </si>
  <si>
    <t>https://www.crz.gov.sk/zmluva/9529531/</t>
  </si>
  <si>
    <t>APVV-20-0208</t>
  </si>
  <si>
    <t>https://www.crz.gov.sk/zmluva/5838049/</t>
  </si>
  <si>
    <t>APVV-20-0298</t>
  </si>
  <si>
    <t>https://www.crz.gov.sk/zmluva/5837706/</t>
  </si>
  <si>
    <t>APVV-22-0169</t>
  </si>
  <si>
    <t>https://www.crz.gov.sk/zmluva/8112997/</t>
  </si>
  <si>
    <t>APVV-20-0410</t>
  </si>
  <si>
    <t>https://www.crz.gov.sk/zmluva/5837588/</t>
  </si>
  <si>
    <t>APVV-20-0105</t>
  </si>
  <si>
    <t>https://www.crz.gov.sk/zmluva/5838053/</t>
  </si>
  <si>
    <t>APVV-23-0071</t>
  </si>
  <si>
    <t>https://www.crz.gov.sk/zmluva/9493751/</t>
  </si>
  <si>
    <t>APVV-22-0383</t>
  </si>
  <si>
    <t>https://www.crz.gov.sk/zmluva/8079065/</t>
  </si>
  <si>
    <t>APVV-20-0023</t>
  </si>
  <si>
    <t>https://www.crz.gov.sk/zmluva/5911523/</t>
  </si>
  <si>
    <t>APVV-23-0447</t>
  </si>
  <si>
    <t>https://www.crz.gov.sk/zmluva/9552918/</t>
  </si>
  <si>
    <t>APVV-19-0087</t>
  </si>
  <si>
    <t>https://www.crz.gov.sk/4871112/</t>
  </si>
  <si>
    <t>APVV-23-0186</t>
  </si>
  <si>
    <t>https://www.crz.gov.sk/zmluva/9504118/</t>
  </si>
  <si>
    <t>APVV-20-0312</t>
  </si>
  <si>
    <t>https://www.crz.gov.sk/zmluva/5838191/</t>
  </si>
  <si>
    <t>APVV-23-0193</t>
  </si>
  <si>
    <t>https://www.crz.gov.sk/zmluva/9529759/</t>
  </si>
  <si>
    <t>APVV-23-0195</t>
  </si>
  <si>
    <t>https://www.crz.gov.sk/zmluva/9530439/</t>
  </si>
  <si>
    <t>APVV-23-0332</t>
  </si>
  <si>
    <t>https://www.crz.gov.sk/zmluva/9496258/</t>
  </si>
  <si>
    <t>APVV-20-0213</t>
  </si>
  <si>
    <t>https://www.crz.gov.sk/zmluva/5837916/</t>
  </si>
  <si>
    <t>APVV-22-0102</t>
  </si>
  <si>
    <t>https://www.crz.gov.sk/zmluva/8094005/</t>
  </si>
  <si>
    <t>APVV-23-0631</t>
  </si>
  <si>
    <t>https://www.crz.gov.sk/zmluva/9542720/</t>
  </si>
  <si>
    <t>APVV-22-0610</t>
  </si>
  <si>
    <t>https://www.crz.gov.sk/zmluva/8154052/</t>
  </si>
  <si>
    <t>APVV-20-0256</t>
  </si>
  <si>
    <t>https://www.crz.gov.sk/zmluva/5837921/</t>
  </si>
  <si>
    <t>APVV-20-0261</t>
  </si>
  <si>
    <t>https://www.crz.gov.sk/zmluva/5837838/</t>
  </si>
  <si>
    <t>APVV-23-0408</t>
  </si>
  <si>
    <t>https://www.crz.gov.sk/zmluva/9860739/</t>
  </si>
  <si>
    <t>APVV-23-0292</t>
  </si>
  <si>
    <t>https://www.crz.gov.sk/zmluva/9860847/</t>
  </si>
  <si>
    <t>APVV-23-0066</t>
  </si>
  <si>
    <t>https://www.crz.gov.sk/zmluva/9493720/</t>
  </si>
  <si>
    <t>SK-IL-RD-23-0004</t>
  </si>
  <si>
    <t>https://www.crz.gov.sk/zmluva/8939485/</t>
  </si>
  <si>
    <t>APVV-23-0576</t>
  </si>
  <si>
    <t>https://www.crz.gov.sk/zmluva/9931460/</t>
  </si>
  <si>
    <t>APVV-20-0046</t>
  </si>
  <si>
    <t>https://www.crz.gov.sk/zmluva/5845640/</t>
  </si>
  <si>
    <t>APVV-20-0310</t>
  </si>
  <si>
    <t>https://www.crz.gov.sk/zmluva/5912533/</t>
  </si>
  <si>
    <t>APVV-22-0606</t>
  </si>
  <si>
    <t>https://www.crz.gov.sk/zmluva/8072027/</t>
  </si>
  <si>
    <t>APVV-19-0250</t>
  </si>
  <si>
    <t>https://www.crz.gov.sk/4872746/</t>
  </si>
  <si>
    <t>APVV-20-0428</t>
  </si>
  <si>
    <t>https://www.crz.gov.sk/zmluva/5845348/</t>
  </si>
  <si>
    <t>APVV-19-0220</t>
  </si>
  <si>
    <t>https://www.crz.gov.sk/4880023/</t>
  </si>
  <si>
    <t>APVV-22-0277</t>
  </si>
  <si>
    <t>https://www.crz.gov.sk/zmluva/8090390/</t>
  </si>
  <si>
    <t>APVV-19-0094</t>
  </si>
  <si>
    <t>https://www.crz.gov.sk/4875441/</t>
  </si>
  <si>
    <t>APVV-19-0340</t>
  </si>
  <si>
    <t>https://www.crz.gov.sk/4871126/</t>
  </si>
  <si>
    <t>APVV-19-0436</t>
  </si>
  <si>
    <t>https://www.crz.gov.sk/4874821/</t>
  </si>
  <si>
    <t>APVV-19-0024</t>
  </si>
  <si>
    <t>https://www.crz.gov.sk/4871092/</t>
  </si>
  <si>
    <t>APVV-22-0005</t>
  </si>
  <si>
    <t>https://www.crz.gov.sk/zmluva/8070234/</t>
  </si>
  <si>
    <t>APVV-23-0006</t>
  </si>
  <si>
    <t>https://www.crz.gov.sk/zmluva/9845533/</t>
  </si>
  <si>
    <t>APVV-19-0149</t>
  </si>
  <si>
    <t>https://www.crz.gov.sk/4871118/</t>
  </si>
  <si>
    <t>APVV-19-0383</t>
  </si>
  <si>
    <t>https://www.crz.gov.sk/4871128/</t>
  </si>
  <si>
    <t>DS-FR-22-0032</t>
  </si>
  <si>
    <t>https://www.crz.gov.sk/zmluva/8208768/</t>
  </si>
  <si>
    <t>APVV-19-0460</t>
  </si>
  <si>
    <t>https://www.crz.gov.sk/4871132/</t>
  </si>
  <si>
    <t>DS-FR-22-0011</t>
  </si>
  <si>
    <t>https://www.crz.gov.sk/zmluva/8208522/</t>
  </si>
  <si>
    <t>DS-FR-22-0012</t>
  </si>
  <si>
    <t>https://www.crz.gov.sk/zmluva/8208542/</t>
  </si>
  <si>
    <t>DS-FR-22-0010</t>
  </si>
  <si>
    <t>https://www.crz.gov.sk/zmluva/8208506/</t>
  </si>
  <si>
    <t>SK-FR-22-0008</t>
  </si>
  <si>
    <t>https://www.crz.gov.sk/zmluva/8095596/</t>
  </si>
  <si>
    <t>SK-CN-23-0005</t>
  </si>
  <si>
    <t>https://www.crz.gov.sk/zmluva/9534411/</t>
  </si>
  <si>
    <t>SK-PL-23-0013</t>
  </si>
  <si>
    <t>https://www.crz.gov.sk/zmluva/8996396/</t>
  </si>
  <si>
    <t>SK-SRB-23-0015</t>
  </si>
  <si>
    <t>https://www.crz.gov.sk/zmluva/9236066/</t>
  </si>
  <si>
    <t>SK-SRB-23-0020</t>
  </si>
  <si>
    <t>https://www.crz.gov.sk/zmluva/9236117/</t>
  </si>
  <si>
    <t>SK-SRB-23-0025</t>
  </si>
  <si>
    <t>https://www.crz.gov.sk/zmluva/9236188/</t>
  </si>
  <si>
    <t>SK-SRB-23-0021</t>
  </si>
  <si>
    <t>https://www.crz.gov.sk/zmluva/9236143/</t>
  </si>
  <si>
    <t>SK-SRB-23-0044</t>
  </si>
  <si>
    <t>https://www.crz.gov.sk/zmluva/9236614/</t>
  </si>
  <si>
    <t>SK-SRB-23-0024</t>
  </si>
  <si>
    <t>https://www.crz.gov.sk/zmluva/9236165/</t>
  </si>
  <si>
    <t>SK-FR-22-0003</t>
  </si>
  <si>
    <t>https://www.crz.gov.sk/zmluva/8095551/</t>
  </si>
  <si>
    <t>SK-SRB-23-0035</t>
  </si>
  <si>
    <t>https://www.crz.gov.sk/zmluva/9236395/</t>
  </si>
  <si>
    <t>SK-SRB-23-0019</t>
  </si>
  <si>
    <t>https://www.crz.gov.sk/zmluva/9236102/</t>
  </si>
  <si>
    <t>SK-AT-23-0004</t>
  </si>
  <si>
    <t>https://www.crz.gov.sk/zmluva/9562275/</t>
  </si>
  <si>
    <t>SK-BG-23-0014</t>
  </si>
  <si>
    <t>https://www.crz.gov.sk/zmluva/9760544/</t>
  </si>
  <si>
    <t>APVV-21-0274</t>
  </si>
  <si>
    <t>https://www.crz.gov.sk/zmluva/6684276/</t>
  </si>
  <si>
    <t>APVV-21-0120</t>
  </si>
  <si>
    <t>https://www.crz.gov.sk/zmluva/6719862/</t>
  </si>
  <si>
    <t>APVV-21-0188</t>
  </si>
  <si>
    <t>https://www.crz.gov.sk/zmluva/6679467/</t>
  </si>
  <si>
    <t>APVV-21-0418</t>
  </si>
  <si>
    <t>https://www.crz.gov.sk/zmluva/6684454/</t>
  </si>
  <si>
    <t>APVV-21-0396</t>
  </si>
  <si>
    <t>https://www.crz.gov.sk/zmluva/6679445/</t>
  </si>
  <si>
    <t>APVV-21-0142</t>
  </si>
  <si>
    <t>https://www.crz.gov.sk/zmluva/6678730/</t>
  </si>
  <si>
    <t>APVV-21-0318</t>
  </si>
  <si>
    <t>https://www.crz.gov.sk/zmluva/6674074/</t>
  </si>
  <si>
    <t>APVV-21-0195</t>
  </si>
  <si>
    <t>https://www.crz.gov.sk/zmluva/6673952/</t>
  </si>
  <si>
    <t>APVV-21-0312</t>
  </si>
  <si>
    <t>https://www.crz.gov.sk/zmluva/6702740/</t>
  </si>
  <si>
    <t>APVV-21-0228</t>
  </si>
  <si>
    <t>https://www.crz.gov.sk/zmluva/6674135/</t>
  </si>
  <si>
    <t>APVV-23-0356</t>
  </si>
  <si>
    <t>https://www.crz.gov.sk/zmluva/9647232/</t>
  </si>
  <si>
    <t>APVV-22-0340</t>
  </si>
  <si>
    <t>https://www.crz.gov.sk/zmluva/8115254/</t>
  </si>
  <si>
    <t>APVV-22-0107</t>
  </si>
  <si>
    <t>https://www.crz.gov.sk/zmluva/8088927/</t>
  </si>
  <si>
    <t>APVV-22-0289</t>
  </si>
  <si>
    <t>https://www.crz.gov.sk/zmluva/8115248/</t>
  </si>
  <si>
    <t>APVV-23-0553</t>
  </si>
  <si>
    <t>https://www.crz.gov.sk/zmluva/9874551/</t>
  </si>
  <si>
    <t>APVV-21-0293</t>
  </si>
  <si>
    <t>https://www.crz.gov.sk/zmluva/6673920/</t>
  </si>
  <si>
    <t>APVV-23-0512</t>
  </si>
  <si>
    <t>https://www.crz.gov.sk/zmluva/9533633/</t>
  </si>
  <si>
    <t>APVV-20-0514</t>
  </si>
  <si>
    <t>https://www.crz.gov.sk/zmluva/5845468/</t>
  </si>
  <si>
    <t>APVV-23-0030</t>
  </si>
  <si>
    <t>https://www.crz.gov.sk/zmluva/9493335/</t>
  </si>
  <si>
    <t>APVV-23-0266</t>
  </si>
  <si>
    <t>https://www.crz.gov.sk/zmluva/9543411/</t>
  </si>
  <si>
    <t>APVV-22-0508</t>
  </si>
  <si>
    <t>https://www.crz.gov.sk/zmluva/8071827/</t>
  </si>
  <si>
    <t>APVV-23-0411</t>
  </si>
  <si>
    <t>https://www.crz.gov.sk/zmluva/9561398/</t>
  </si>
  <si>
    <t>APVV-22-0391</t>
  </si>
  <si>
    <t>https://www.crz.gov.sk/zmluva/8159495/</t>
  </si>
  <si>
    <t>APVV-23-0196</t>
  </si>
  <si>
    <t>https://www.crz.gov.sk/zmluva/9874576/</t>
  </si>
  <si>
    <t>APVV-22-0400</t>
  </si>
  <si>
    <t>https://www.crz.gov.sk/zmluva/8090275/</t>
  </si>
  <si>
    <t>APVV-22-0414</t>
  </si>
  <si>
    <t>https://www.crz.gov.sk/zmluva/8071418/</t>
  </si>
  <si>
    <t>APVV-22-0261</t>
  </si>
  <si>
    <t>https://www.crz.gov.sk/zmluva/8071153/</t>
  </si>
  <si>
    <t>APVV-20-0247</t>
  </si>
  <si>
    <t>https://www.crz.gov.sk/zmluva/5845087/</t>
  </si>
  <si>
    <t>APVV-23-0204</t>
  </si>
  <si>
    <t>https://www.crz.gov.sk/zmluva/9540743/</t>
  </si>
  <si>
    <t>APVV-23-0342</t>
  </si>
  <si>
    <t>https://www.crz.gov.sk/zmluva/9496536/</t>
  </si>
  <si>
    <t>APVV-23-0591</t>
  </si>
  <si>
    <t>https://www.crz.gov.sk/zmluva/9533799/</t>
  </si>
  <si>
    <t>APVV-23-0051</t>
  </si>
  <si>
    <t>https://www.crz.gov.sk/zmluva/9540694/</t>
  </si>
  <si>
    <t>APVV-23-0055</t>
  </si>
  <si>
    <t>https://www.crz.gov.sk/zmluva/9503245/</t>
  </si>
  <si>
    <t>SK-CZ-RD-21-0056</t>
  </si>
  <si>
    <t>https://www.crz.gov.sk/zmluva/6809312/</t>
  </si>
  <si>
    <t>APVV-22-0576</t>
  </si>
  <si>
    <t>https://www.crz.gov.sk/zmluva/8094848/</t>
  </si>
  <si>
    <t>APVV-21-0338</t>
  </si>
  <si>
    <t>https://www.crz.gov.sk/zmluva/6678917/</t>
  </si>
  <si>
    <t>APVV-20-0281</t>
  </si>
  <si>
    <t>https://www.crz.gov.sk/zmluva/5862592/</t>
  </si>
  <si>
    <t>APVV-23-0034</t>
  </si>
  <si>
    <t>https://www.crz.gov.sk/zmluva/9917692/</t>
  </si>
  <si>
    <t>APVV-19-0328</t>
  </si>
  <si>
    <t>https://www.crz.gov.sk/4871269/</t>
  </si>
  <si>
    <t>APVV-20-0303</t>
  </si>
  <si>
    <t>https://www.crz.gov.sk/zmluva/5912487/</t>
  </si>
  <si>
    <t>SK-CZ-RD-21-0028</t>
  </si>
  <si>
    <t>https://www.crz.gov.sk/zmluva/6800598/</t>
  </si>
  <si>
    <t>APVV-20-0232</t>
  </si>
  <si>
    <t>https://www.crz.gov.sk/zmluva/5838187/</t>
  </si>
  <si>
    <t>APVV-19-0550</t>
  </si>
  <si>
    <t>https://www.crz.gov.sk/4871556/</t>
  </si>
  <si>
    <t>APVV-23-0461</t>
  </si>
  <si>
    <t>https://www.crz.gov.sk/zmluva/9497247/</t>
  </si>
  <si>
    <t>APVV-19-0418</t>
  </si>
  <si>
    <t>https://www.crz.gov.sk/4876325/</t>
  </si>
  <si>
    <t>APVV-19-0590</t>
  </si>
  <si>
    <t>https://www.crz.gov.sk/4879492/</t>
  </si>
  <si>
    <t>APVV-19-0367</t>
  </si>
  <si>
    <t>https://www.crz.gov.sk/4872955/</t>
  </si>
  <si>
    <t>APVV-19-0576</t>
  </si>
  <si>
    <t>https://www.crz.gov.sk/4879510/</t>
  </si>
  <si>
    <t>APVV-23-0521</t>
  </si>
  <si>
    <t>https://www.crz.gov.sk/zmluva/9540967/</t>
  </si>
  <si>
    <t>APVV-20-0546</t>
  </si>
  <si>
    <t>https://www.crz.gov.sk/zmluva/5838193/</t>
  </si>
  <si>
    <t>APVV-19-0329</t>
  </si>
  <si>
    <t>https://www.crz.gov.sk/4874375/</t>
  </si>
  <si>
    <t>SK-CN-23-0037</t>
  </si>
  <si>
    <t>https://www.crz.gov.sk/zmluva/9534638/</t>
  </si>
  <si>
    <t>SK-PL-23-0060</t>
  </si>
  <si>
    <t>https://www.crz.gov.sk/zmluva/8995718/</t>
  </si>
  <si>
    <t>SK-PL-23-0040</t>
  </si>
  <si>
    <t>https://www.crz.gov.sk/zmluva/8996032/</t>
  </si>
  <si>
    <t>SK-PL-23-0052</t>
  </si>
  <si>
    <t>https://www.crz.gov.sk/zmluva/8995888/</t>
  </si>
  <si>
    <t>SK-SRB-23-0054</t>
  </si>
  <si>
    <t>https://www.crz.gov.sk/zmluva/9236904/</t>
  </si>
  <si>
    <t>SK-SRB-23-0029</t>
  </si>
  <si>
    <t>https://www.crz.gov.sk/zmluva/9236271/</t>
  </si>
  <si>
    <t>SK-AT-23-0008</t>
  </si>
  <si>
    <t>https://www.crz.gov.sk/zmluva/9562319/</t>
  </si>
  <si>
    <t>SK-BG-23-0015</t>
  </si>
  <si>
    <t>https://www.crz.gov.sk/zmluva/9760568/</t>
  </si>
  <si>
    <t>SK-BG-23-0020</t>
  </si>
  <si>
    <t>https://www.crz.gov.sk/zmluva/9761250/</t>
  </si>
  <si>
    <t>APVV-21-0416</t>
  </si>
  <si>
    <t>Žilinská univerzita</t>
  </si>
  <si>
    <t>https://www.crz.gov.sk/zmluva/6674036/</t>
  </si>
  <si>
    <t>APVV-21-0217</t>
  </si>
  <si>
    <t>https://www.crz.gov.sk/zmluva/6677834/</t>
  </si>
  <si>
    <t>APVV-21-0462</t>
  </si>
  <si>
    <t>https://www.crz.gov.sk/zmluva/6699150/</t>
  </si>
  <si>
    <t>APVV-21-0452</t>
  </si>
  <si>
    <t>https://www.crz.gov.sk/zmluva/6679152/</t>
  </si>
  <si>
    <t>APVV-21-0308</t>
  </si>
  <si>
    <t>https://www.crz.gov.sk/zmluva/6677605/</t>
  </si>
  <si>
    <t>APVV-21-0502</t>
  </si>
  <si>
    <t>https://www.crz.gov.sk/zmluva/6678576/</t>
  </si>
  <si>
    <t>APVV-22-0423</t>
  </si>
  <si>
    <t>https://www.crz.gov.sk/zmluva/8072726/</t>
  </si>
  <si>
    <t>APVV-22-0524</t>
  </si>
  <si>
    <t>https://www.crz.gov.sk/zmluva/8090308/</t>
  </si>
  <si>
    <t>APVV-21-0449</t>
  </si>
  <si>
    <t>https://www.crz.gov.sk/zmluva/6678886/</t>
  </si>
  <si>
    <t>APVV-23-0665</t>
  </si>
  <si>
    <t>https://www.crz.gov.sk/zmluva/9854483/</t>
  </si>
  <si>
    <t>APVV-20-0264</t>
  </si>
  <si>
    <t>https://www.crz.gov.sk/zmluva/5912408/</t>
  </si>
  <si>
    <t>APVV-22-0328</t>
  </si>
  <si>
    <t>https://www.crz.gov.sk/zmluva/8089650/</t>
  </si>
  <si>
    <t>APVV-22-0330</t>
  </si>
  <si>
    <t>https://www.crz.gov.sk/zmluva/8072703/</t>
  </si>
  <si>
    <t>APVV-23-0162</t>
  </si>
  <si>
    <t>https://www.crz.gov.sk/zmluva/9540730/</t>
  </si>
  <si>
    <t>APVV-20-0216</t>
  </si>
  <si>
    <t>https://www.crz.gov.sk/zmluva/5838167/</t>
  </si>
  <si>
    <t>APVV-23-0366</t>
  </si>
  <si>
    <t>https://www.crz.gov.sk/zmluva/9647454/</t>
  </si>
  <si>
    <t>APVV-20-0561</t>
  </si>
  <si>
    <t>https://www.crz.gov.sk/zmluva/5845346/</t>
  </si>
  <si>
    <t>APVV-20-0500</t>
  </si>
  <si>
    <t>https://www.crz.gov.sk/zmluva/5860611/</t>
  </si>
  <si>
    <t>APVV-20-0626</t>
  </si>
  <si>
    <t>https://www.crz.gov.sk/zmluva/5845483/</t>
  </si>
  <si>
    <t>APVV-22-0562</t>
  </si>
  <si>
    <t>https://www.crz.gov.sk/zmluva/8113666/</t>
  </si>
  <si>
    <t>APVV-23-0437</t>
  </si>
  <si>
    <t>https://www.crz.gov.sk/zmluva/9540898/</t>
  </si>
  <si>
    <t>APVV-23-0033</t>
  </si>
  <si>
    <t>https://www.crz.gov.sk/zmluva/9493686/</t>
  </si>
  <si>
    <t>APVV-20-0481</t>
  </si>
  <si>
    <t>https://www.crz.gov.sk/zmluva/5844114/</t>
  </si>
  <si>
    <t>APVV-23-0626</t>
  </si>
  <si>
    <t>https://www.crz.gov.sk/zmluva/9874494/</t>
  </si>
  <si>
    <t>APVV-23-0020</t>
  </si>
  <si>
    <t>https://www.crz.gov.sk/zmluva/9874106/</t>
  </si>
  <si>
    <t>SK-IL-RD-23-0002</t>
  </si>
  <si>
    <t>https://www.crz.gov.sk/zmluva/8939458/</t>
  </si>
  <si>
    <t>APVV-20-0427</t>
  </si>
  <si>
    <t>https://www.crz.gov.sk/zmluva/5913777/</t>
  </si>
  <si>
    <t>APVV-22-0040</t>
  </si>
  <si>
    <t>https://www.crz.gov.sk/zmluva/8072457/</t>
  </si>
  <si>
    <t>APVV-20-0528</t>
  </si>
  <si>
    <t>https://www.crz.gov.sk/zmluva/5843819/</t>
  </si>
  <si>
    <t>APVV-19-0441</t>
  </si>
  <si>
    <t>https://www.crz.gov.sk/4875460/</t>
  </si>
  <si>
    <t>APVV-19-0305</t>
  </si>
  <si>
    <t>https://www.crz.gov.sk/4871187/</t>
  </si>
  <si>
    <t>APVV-20-0457</t>
  </si>
  <si>
    <t>https://www.crz.gov.sk/zmluva/5845661/</t>
  </si>
  <si>
    <t>APVV-19-0524</t>
  </si>
  <si>
    <t>https://www.crz.gov.sk/4871252/</t>
  </si>
  <si>
    <t>APVV-19-0444</t>
  </si>
  <si>
    <t>https://www.crz.gov.sk/4872651/</t>
  </si>
  <si>
    <t>SK-CN-23-0039</t>
  </si>
  <si>
    <t>https://www.crz.gov.sk/zmluva/9534699/</t>
  </si>
  <si>
    <t>SK-CN-23-0009</t>
  </si>
  <si>
    <t>https://www.crz.gov.sk/zmluva/9534494/</t>
  </si>
  <si>
    <t>SK-PL-23-0055</t>
  </si>
  <si>
    <t>https://www.crz.gov.sk/zmluva/8995851/</t>
  </si>
  <si>
    <t>SK-PL-23-0038</t>
  </si>
  <si>
    <t>https://www.crz.gov.sk/zmluva/8996307/</t>
  </si>
  <si>
    <t>APVV-21-0206</t>
  </si>
  <si>
    <t>Slovenská poľnohospodárska</t>
  </si>
  <si>
    <t>https://www.crz.gov.sk/zmluva/6699094/</t>
  </si>
  <si>
    <t>APVV-21-0174</t>
  </si>
  <si>
    <t>https://www.crz.gov.sk/zmluva/6678076/</t>
  </si>
  <si>
    <t>APVV-21-0168</t>
  </si>
  <si>
    <t>https://www.crz.gov.sk/zmluva/6675149/</t>
  </si>
  <si>
    <t>APVV-21-0089</t>
  </si>
  <si>
    <t>https://www.crz.gov.sk/zmluva/6684400/</t>
  </si>
  <si>
    <t>APVV-21-0095</t>
  </si>
  <si>
    <t>https://www.crz.gov.sk/zmluva/6679370/</t>
  </si>
  <si>
    <t>APVV-21-0289</t>
  </si>
  <si>
    <t>https://www.crz.gov.sk/zmluva/6675257/</t>
  </si>
  <si>
    <t>APVV-22-0348</t>
  </si>
  <si>
    <t>https://www.crz.gov.sk/zmluva/8113221/</t>
  </si>
  <si>
    <t>APVV-22-0442</t>
  </si>
  <si>
    <t>https://www.crz.gov.sk/zmluva/8115272/</t>
  </si>
  <si>
    <t>APVV-23-0595</t>
  </si>
  <si>
    <t>https://www.crz.gov.sk/zmluva/9543755/</t>
  </si>
  <si>
    <t>APVV-22-0206</t>
  </si>
  <si>
    <t>https://www.crz.gov.sk/zmluva/8089031/</t>
  </si>
  <si>
    <t>APVV-23-0089</t>
  </si>
  <si>
    <t>https://www.crz.gov.sk/zmluva/9493816/</t>
  </si>
  <si>
    <t>APVV-22-0255</t>
  </si>
  <si>
    <t>https://www.crz.gov.sk/zmluva/8125868/</t>
  </si>
  <si>
    <t>APVV-20-0058</t>
  </si>
  <si>
    <t>https://www.crz.gov.sk/zmluva/5911563/</t>
  </si>
  <si>
    <t>APVV-22-0402</t>
  </si>
  <si>
    <t>https://www.crz.gov.sk/zmluva/8113471/</t>
  </si>
  <si>
    <t>APVV-22-0294</t>
  </si>
  <si>
    <t>https://www.crz.gov.sk/zmluva/8113070/</t>
  </si>
  <si>
    <t>APVV-20-0218</t>
  </si>
  <si>
    <t>https://www.crz.gov.sk/zmluva/5843971/</t>
  </si>
  <si>
    <t>APVV-20-0161</t>
  </si>
  <si>
    <t>https://www.crz.gov.sk/zmluva/5861998/</t>
  </si>
  <si>
    <t>APVV-22-0392</t>
  </si>
  <si>
    <t>https://www.crz.gov.sk/zmluva/8079190/</t>
  </si>
  <si>
    <t>APVV-20-0071</t>
  </si>
  <si>
    <t>https://www.crz.gov.sk/zmluva/5846615/</t>
  </si>
  <si>
    <t>APVV-23-0177</t>
  </si>
  <si>
    <t>https://www.crz.gov.sk/zmluva/9529821/</t>
  </si>
  <si>
    <t>APVV-23-0077</t>
  </si>
  <si>
    <t>https://www.crz.gov.sk/zmluva/9543304/</t>
  </si>
  <si>
    <t>APVV-20-0078</t>
  </si>
  <si>
    <t>https://www.crz.gov.sk/zmluva/5847742/</t>
  </si>
  <si>
    <t>APVV-23-0530</t>
  </si>
  <si>
    <t>https://www.crz.gov.sk/zmluva/9583736/</t>
  </si>
  <si>
    <t>APVV-23-0615</t>
  </si>
  <si>
    <t>https://www.crz.gov.sk/zmluva/9542433/</t>
  </si>
  <si>
    <t>APVV-23-0036</t>
  </si>
  <si>
    <t>https://www.crz.gov.sk/zmluva/9874024/</t>
  </si>
  <si>
    <t>APVV-23-0244</t>
  </si>
  <si>
    <t>https://www.crz.gov.sk/zmluva/9530528/</t>
  </si>
  <si>
    <t>APVV-20-0006</t>
  </si>
  <si>
    <t>https://www.crz.gov.sk/zmluva/5862001/</t>
  </si>
  <si>
    <t>APVV-23-0141</t>
  </si>
  <si>
    <t>https://www.crz.gov.sk/zmluva/9543331/</t>
  </si>
  <si>
    <t>APVV-19-0180</t>
  </si>
  <si>
    <t>https://www.crz.gov.sk/4879580/</t>
  </si>
  <si>
    <t>APVV-19-0243</t>
  </si>
  <si>
    <t>https://www.crz.gov.sk/4872811/</t>
  </si>
  <si>
    <t>APVV-19-0598</t>
  </si>
  <si>
    <t>https://www.crz.gov.sk/4875101/</t>
  </si>
  <si>
    <t>APVV-20-0076</t>
  </si>
  <si>
    <t>https://www.crz.gov.sk/zmluva/5847764/</t>
  </si>
  <si>
    <t>DS-FR-22-0016</t>
  </si>
  <si>
    <t>https://www.crz.gov.sk/zmluva/8208603/</t>
  </si>
  <si>
    <t>SK-BG-23-0019</t>
  </si>
  <si>
    <t>https://www.crz.gov.sk/zmluva/9761181/</t>
  </si>
  <si>
    <t>DS-FR-22-0014</t>
  </si>
  <si>
    <t>https://www.crz.gov.sk/zmluva/8208565/</t>
  </si>
  <si>
    <t>SK-PL-23-0053</t>
  </si>
  <si>
    <t>https://www.crz.gov.sk/zmluva/9031083/</t>
  </si>
  <si>
    <t>SK-PL-23-0037</t>
  </si>
  <si>
    <t>https://www.crz.gov.sk/zmluva/8995124/</t>
  </si>
  <si>
    <t>SK-PL-23-0001</t>
  </si>
  <si>
    <t>https://www.crz.gov.sk/zmluva/8995256/</t>
  </si>
  <si>
    <t>SK-PL-23-0063</t>
  </si>
  <si>
    <t>https://www.crz.gov.sk/zmluva/8995763/</t>
  </si>
  <si>
    <t>APVV-21-0185</t>
  </si>
  <si>
    <t>Univerzita veterinárskeho lekárstva</t>
  </si>
  <si>
    <t>https://www.crz.gov.sk/zmluva/6678146/</t>
  </si>
  <si>
    <t>APVV-21-0129</t>
  </si>
  <si>
    <t>https://www.crz.gov.sk/zmluva/6675342/</t>
  </si>
  <si>
    <t>APVV-23-0488</t>
  </si>
  <si>
    <t>https://www.crz.gov.sk/zmluva/9573858/</t>
  </si>
  <si>
    <t>APVV-23-0360</t>
  </si>
  <si>
    <t>https://www.crz.gov.sk/zmluva/9601145/</t>
  </si>
  <si>
    <t>APVV-22-0457</t>
  </si>
  <si>
    <t>https://www.crz.gov.sk/zmluva/8094699/</t>
  </si>
  <si>
    <t>APVV-23-0031</t>
  </si>
  <si>
    <t>https://www.crz.gov.sk/zmluva/9493670/</t>
  </si>
  <si>
    <t>APVV-23-0384</t>
  </si>
  <si>
    <t>https://www.crz.gov.sk/zmluva/9845900/</t>
  </si>
  <si>
    <t>APVV-22-0101</t>
  </si>
  <si>
    <t>https://www.crz.gov.sk/zmluva/8072573/</t>
  </si>
  <si>
    <t>APVV-22-0084</t>
  </si>
  <si>
    <t>https://www.crz.gov.sk/zmluva/8070476/</t>
  </si>
  <si>
    <t>APVV-23-0372</t>
  </si>
  <si>
    <t>https://www.crz.gov.sk/zmluva/9505906/</t>
  </si>
  <si>
    <t>APVV-23-0320</t>
  </si>
  <si>
    <t>https://www.crz.gov.sk/zmluva/9904790/</t>
  </si>
  <si>
    <t>APVV-20-0073</t>
  </si>
  <si>
    <t>https://www.crz.gov.sk/zmluva/5838000/</t>
  </si>
  <si>
    <t>APVV-19-0193</t>
  </si>
  <si>
    <t>https://www.crz.gov.sk/4872879/</t>
  </si>
  <si>
    <t>APVV-19-0462</t>
  </si>
  <si>
    <t>https://www.crz.gov.sk/4871240/</t>
  </si>
  <si>
    <t>APVV-19-0440</t>
  </si>
  <si>
    <t>https://www.crz.gov.sk/4871206/</t>
  </si>
  <si>
    <t>APVV-19-0234</t>
  </si>
  <si>
    <t>https://www.crz.gov.sk/4872721/</t>
  </si>
  <si>
    <t>SK-PL-23-0066</t>
  </si>
  <si>
    <t>https://www.crz.gov.sk/zmluva/8995347/</t>
  </si>
  <si>
    <t>SK-PL-23-0048</t>
  </si>
  <si>
    <t>https://www.crz.gov.sk/zmluva/8995908/</t>
  </si>
  <si>
    <t>APVV-21-0270</t>
  </si>
  <si>
    <t>Technická univerzita Zvolen</t>
  </si>
  <si>
    <t>https://www.crz.gov.sk/zmluva/6675274/</t>
  </si>
  <si>
    <t>APVV-21-0224</t>
  </si>
  <si>
    <t>https://www.crz.gov.sk/zmluva/6675456/</t>
  </si>
  <si>
    <t>APVV-21-0049</t>
  </si>
  <si>
    <t>https://www.crz.gov.sk/zmluva/6675392/</t>
  </si>
  <si>
    <t>APVV-21-0412</t>
  </si>
  <si>
    <t>https://www.crz.gov.sk/zmluva/6719825/</t>
  </si>
  <si>
    <t>APVV-21-0180</t>
  </si>
  <si>
    <t>https://www.crz.gov.sk/zmluva/6673883/</t>
  </si>
  <si>
    <t>APVV-21-0199</t>
  </si>
  <si>
    <t>https://www.crz.gov.sk/zmluva/6674863/</t>
  </si>
  <si>
    <t>APVV-21-0051</t>
  </si>
  <si>
    <t>https://www.crz.gov.sk/zmluva/6678591/</t>
  </si>
  <si>
    <t>APVV-21-0015</t>
  </si>
  <si>
    <t>https://www.crz.gov.sk/zmluva/6678814/</t>
  </si>
  <si>
    <t>APVV-20-0159</t>
  </si>
  <si>
    <t>https://www.crz.gov.sk/zmluva/5844050/</t>
  </si>
  <si>
    <t>APVV-23-0289</t>
  </si>
  <si>
    <t>https://www.crz.gov.sk/zmluva/9530827/</t>
  </si>
  <si>
    <t>APVV-20-0408</t>
  </si>
  <si>
    <t>https://www.crz.gov.sk/zmluva/5844196/</t>
  </si>
  <si>
    <t>APVV-20-0004</t>
  </si>
  <si>
    <t>https://www.crz.gov.sk/zmluva/5843976/</t>
  </si>
  <si>
    <t>APVV-20-0391</t>
  </si>
  <si>
    <t>https://www.crz.gov.sk/zmluva/5843947/</t>
  </si>
  <si>
    <t>APVV-22-0001</t>
  </si>
  <si>
    <t>https://www.crz.gov.sk/zmluva/8078851/</t>
  </si>
  <si>
    <t>APVV-22-0034</t>
  </si>
  <si>
    <t>https://www.crz.gov.sk/zmluva/8141426/</t>
  </si>
  <si>
    <t>APVV-22-0030</t>
  </si>
  <si>
    <t>https://www.crz.gov.sk/zmluva/8072409/</t>
  </si>
  <si>
    <t>APVV-20-0294</t>
  </si>
  <si>
    <t>https://www.crz.gov.sk/zmluva/5838183/</t>
  </si>
  <si>
    <t>APVV-23-0116</t>
  </si>
  <si>
    <t>https://www.crz.gov.sk/zmluva/9503806/</t>
  </si>
  <si>
    <t>APVV-22-0238</t>
  </si>
  <si>
    <t>https://www.crz.gov.sk/zmluva/8113040/</t>
  </si>
  <si>
    <t>APVV-23-0022</t>
  </si>
  <si>
    <t>https://www.crz.gov.sk/zmluva/9540680/</t>
  </si>
  <si>
    <t>APVV-20-0429</t>
  </si>
  <si>
    <t>https://www.crz.gov.sk/zmluva/5847832/</t>
  </si>
  <si>
    <t>APVV-19-0269</t>
  </si>
  <si>
    <t>https://www.crz.gov.sk/4874326/</t>
  </si>
  <si>
    <t>APVV-23-0369</t>
  </si>
  <si>
    <t>https://www.crz.gov.sk/zmluva/9874193/</t>
  </si>
  <si>
    <t>SK-CZ-RD-21-0100</t>
  </si>
  <si>
    <t>https://www.crz.gov.sk/zmluva/6800102/</t>
  </si>
  <si>
    <t>APVV-20-0403</t>
  </si>
  <si>
    <t>https://www.crz.gov.sk/zmluva/5843936/</t>
  </si>
  <si>
    <t>APVV-19-0319</t>
  </si>
  <si>
    <t>https://www.crz.gov.sk/4872923/</t>
  </si>
  <si>
    <t>APVV-19-0035</t>
  </si>
  <si>
    <t>https://www.crz.gov.sk/4871110/</t>
  </si>
  <si>
    <t>APVV-19-0183</t>
  </si>
  <si>
    <t>https://www.crz.gov.sk/4874263/</t>
  </si>
  <si>
    <t>APVV-19-0142</t>
  </si>
  <si>
    <t>https://www.crz.gov.sk/4872203/</t>
  </si>
  <si>
    <t>DS-FR-22-0025</t>
  </si>
  <si>
    <t>https://www.crz.gov.sk/zmluva/8208684/</t>
  </si>
  <si>
    <t>APVV-22-0370</t>
  </si>
  <si>
    <t>Jazykovedný ústav</t>
  </si>
  <si>
    <t>https://www.crz.gov.sk/zmluva/8213652/</t>
  </si>
  <si>
    <t>APVV-19-0090</t>
  </si>
  <si>
    <t>Ústav štátu a práva SAV, v. v. i.</t>
  </si>
  <si>
    <t>https://www.crz.gov.sk/4879539/</t>
  </si>
  <si>
    <t>APVV-20-0137</t>
  </si>
  <si>
    <t>Filozofický ústav SAV, v. v. i.</t>
  </si>
  <si>
    <t>https://www.crz.gov.sk/zmluva/5838197/</t>
  </si>
  <si>
    <t>APVV-22-0323</t>
  </si>
  <si>
    <t>https://www.crz.gov.sk/zmluva/8071267/</t>
  </si>
  <si>
    <t>APVV-23-0641</t>
  </si>
  <si>
    <t>Ústav etnológie a sociálnej</t>
  </si>
  <si>
    <t>https://www.crz.gov.sk/zmluva/9498224/</t>
  </si>
  <si>
    <t>APVV-22-0083</t>
  </si>
  <si>
    <t>https://www.crz.gov.sk/zmluva/8070463/</t>
  </si>
  <si>
    <t>APVV-22-0389</t>
  </si>
  <si>
    <t>https://www.crz.gov.sk/zmluva/8159386/</t>
  </si>
  <si>
    <t>APVV-21-0371</t>
  </si>
  <si>
    <t>Historický ústav SAV, v. v. i.</t>
  </si>
  <si>
    <t>https://www.crz.gov.sk/zmluva/6683904/</t>
  </si>
  <si>
    <t>APVV-20-0526</t>
  </si>
  <si>
    <t>https://www.crz.gov.sk/zmluva/5845495/</t>
  </si>
  <si>
    <t>APVV-20-0333</t>
  </si>
  <si>
    <t>https://www.crz.gov.sk/zmluva/5913767/</t>
  </si>
  <si>
    <t>APVV-22-0205</t>
  </si>
  <si>
    <t>https://www.crz.gov.sk/zmluva/8135538/</t>
  </si>
  <si>
    <t>APVV-23-0101</t>
  </si>
  <si>
    <t>https://www.crz.gov.sk/zmluva/9540698/</t>
  </si>
  <si>
    <t>APVV-19-0131</t>
  </si>
  <si>
    <t>https://www.crz.gov.sk/4872765/</t>
  </si>
  <si>
    <t>APVV-21-0387</t>
  </si>
  <si>
    <t>Ústav experimentálnej fyziky</t>
  </si>
  <si>
    <t>https://www.crz.gov.sk/zmluva/6679270/</t>
  </si>
  <si>
    <t>APVV-22-0115</t>
  </si>
  <si>
    <t>https://www.crz.gov.sk/zmluva/8070605/</t>
  </si>
  <si>
    <t>APVV-23-0226</t>
  </si>
  <si>
    <t>https://www.crz.gov.sk/zmluva/9494811/</t>
  </si>
  <si>
    <t>APVV-23-0624</t>
  </si>
  <si>
    <t>https://www.crz.gov.sk/zmluva/9892996/</t>
  </si>
  <si>
    <t>APVV-23-0013</t>
  </si>
  <si>
    <t>https://www.crz.gov.sk/zmluva/9528801/</t>
  </si>
  <si>
    <t>APVV-22-0598</t>
  </si>
  <si>
    <t>https://www.crz.gov.sk/zmluva/8071999/</t>
  </si>
  <si>
    <t>APVV-20-0293</t>
  </si>
  <si>
    <t>https://www.crz.gov.sk/zmluva/5844084/</t>
  </si>
  <si>
    <t>APVV-22-0060</t>
  </si>
  <si>
    <t>https://www.crz.gov.sk/zmluva/8070360/</t>
  </si>
  <si>
    <t>DS-FR-22-0037</t>
  </si>
  <si>
    <t>https://www.crz.gov.sk/zmluva/8208923/</t>
  </si>
  <si>
    <t>SK-PL-23-0058</t>
  </si>
  <si>
    <t>https://www.crz.gov.sk/zmluva/8995094/</t>
  </si>
  <si>
    <t>SK-SRB-23-0062</t>
  </si>
  <si>
    <t>https://www.crz.gov.sk/zmluva/9237009/</t>
  </si>
  <si>
    <t>SK-AT-23-0025</t>
  </si>
  <si>
    <t>https://www.crz.gov.sk/zmluva/9562771/</t>
  </si>
  <si>
    <t>APVV-22-0493</t>
  </si>
  <si>
    <t>Ústav materiálového</t>
  </si>
  <si>
    <t>https://www.crz.gov.sk/zmluva/8115300/</t>
  </si>
  <si>
    <t>APVV-20-0299</t>
  </si>
  <si>
    <t>https://www.crz.gov.sk/zmluva/5845098/</t>
  </si>
  <si>
    <t>APVV-20-0184</t>
  </si>
  <si>
    <t>https://www.crz.gov.sk/zmluva/5847815/</t>
  </si>
  <si>
    <t>APVV-23-0341</t>
  </si>
  <si>
    <t>https://www.crz.gov.sk/zmluva/9496260/</t>
  </si>
  <si>
    <t>APVV-20-0205</t>
  </si>
  <si>
    <t>https://www.crz.gov.sk/zmluva/5838030/</t>
  </si>
  <si>
    <t>APVV-19-0497</t>
  </si>
  <si>
    <t>https://www.crz.gov.sk/4875602/</t>
  </si>
  <si>
    <t>APVV-20-0069</t>
  </si>
  <si>
    <t>Matematický ústav SAV, v. v. i.</t>
  </si>
  <si>
    <t>https://www.crz.gov.sk/zmluva/5861925/</t>
  </si>
  <si>
    <t>APVV-20-0045</t>
  </si>
  <si>
    <t>https://www.crz.gov.sk/zmluva/5862588/</t>
  </si>
  <si>
    <t>APVV-21-0257</t>
  </si>
  <si>
    <t>Archeologický ústav SAV, v. v. i.</t>
  </si>
  <si>
    <t>https://www.crz.gov.sk/zmluva/6627801/</t>
  </si>
  <si>
    <t>APVV-20-0044</t>
  </si>
  <si>
    <t>https://www.crz.gov.sk/zmluva/5838636/</t>
  </si>
  <si>
    <t>APVV-23-0282</t>
  </si>
  <si>
    <t>https://www.crz.gov.sk/zmluva/9495053/</t>
  </si>
  <si>
    <t>APVV-20-0521</t>
  </si>
  <si>
    <t>https://www.crz.gov.sk/zmluva/5838041/</t>
  </si>
  <si>
    <t>APVV-19-0563</t>
  </si>
  <si>
    <t>https://www.crz.gov.sk/4873037/</t>
  </si>
  <si>
    <t>APVV-23-0235</t>
  </si>
  <si>
    <t>Ústav molekulárnej biológie</t>
  </si>
  <si>
    <t>https://www.crz.gov.sk/zmluva/9494843/</t>
  </si>
  <si>
    <t>APVV-23-0382</t>
  </si>
  <si>
    <t>https://www.crz.gov.sk/zmluva/9505908/</t>
  </si>
  <si>
    <t>APVV-23-0407</t>
  </si>
  <si>
    <t>https://www.crz.gov.sk/zmluva/9496990/</t>
  </si>
  <si>
    <t>APVV-22-0303</t>
  </si>
  <si>
    <t>https://www.crz.gov.sk/zmluva/8113192/</t>
  </si>
  <si>
    <t>APVV-20-0284</t>
  </si>
  <si>
    <t>https://www.crz.gov.sk/zmluva/5838690/</t>
  </si>
  <si>
    <t>APVV-20-0513</t>
  </si>
  <si>
    <t>https://www.crz.gov.sk/zmluva/5918846/</t>
  </si>
  <si>
    <t>SK-CZ-RD-21-0104</t>
  </si>
  <si>
    <t>https://www.crz.gov.sk/zmluva/6799976/</t>
  </si>
  <si>
    <t>APVV-21-0262</t>
  </si>
  <si>
    <t>https://www.crz.gov.sk/zmluva/6683162/</t>
  </si>
  <si>
    <t>APVV-19-0298</t>
  </si>
  <si>
    <t>https://www.crz.gov.sk/4871352/</t>
  </si>
  <si>
    <t>APVV-19-0009</t>
  </si>
  <si>
    <t>https://www.crz.gov.sk/4874195/</t>
  </si>
  <si>
    <t>APVV-20-0243</t>
  </si>
  <si>
    <t>Chemický ústav SAV, v. v. i.</t>
  </si>
  <si>
    <t>https://www.crz.gov.sk/zmluva/5843790/</t>
  </si>
  <si>
    <t>APVV-20-0591</t>
  </si>
  <si>
    <t>https://www.crz.gov.sk/zmluva/5916352/</t>
  </si>
  <si>
    <t>APVV-22-0345</t>
  </si>
  <si>
    <t>https://www.crz.gov.sk/zmluva/8071289/</t>
  </si>
  <si>
    <t>APVV-21-0329</t>
  </si>
  <si>
    <t>https://www.crz.gov.sk/zmluva/6677688/</t>
  </si>
  <si>
    <t>APVV-22-0207</t>
  </si>
  <si>
    <t>https://www.crz.gov.sk/zmluva/8071080/</t>
  </si>
  <si>
    <t>APVV-20-0272</t>
  </si>
  <si>
    <t>https://www.crz.gov.sk/zmluva/5912450/</t>
  </si>
  <si>
    <t>APVV-23-0628</t>
  </si>
  <si>
    <t>https://www.crz.gov.sk/zmluva/9498214/</t>
  </si>
  <si>
    <t>APVV-20-0230</t>
  </si>
  <si>
    <t>https://www.crz.gov.sk/zmluva/5912374/</t>
  </si>
  <si>
    <t>DS-FR-22-0035</t>
  </si>
  <si>
    <t>https://www.crz.gov.sk/zmluva/8208909/</t>
  </si>
  <si>
    <t>SK-SRB-23-0048</t>
  </si>
  <si>
    <t>https://www.crz.gov.sk/zmluva/9236879/</t>
  </si>
  <si>
    <t>APVV-20-0374</t>
  </si>
  <si>
    <t>Ústav hydrológie SAV, v. v. i.</t>
  </si>
  <si>
    <t>https://www.crz.gov.sk/zmluva/5845092/</t>
  </si>
  <si>
    <t>APVV-22-0020</t>
  </si>
  <si>
    <t>Ústav stavebníctva a</t>
  </si>
  <si>
    <t>https://www.crz.gov.sk/zmluva/8088703/</t>
  </si>
  <si>
    <t>APVV-23-0383</t>
  </si>
  <si>
    <t>https://www.crz.gov.sk/zmluva/9496805/</t>
  </si>
  <si>
    <t>APVV-19-0490</t>
  </si>
  <si>
    <t>https://www.crz.gov.sk/4875589/</t>
  </si>
  <si>
    <t>APVV-20-0140</t>
  </si>
  <si>
    <t>Ústav geotechniky SAV, v. v. i.</t>
  </si>
  <si>
    <t>https://www.crz.gov.sk/zmluva/5838181/</t>
  </si>
  <si>
    <t>APVV-23-0364</t>
  </si>
  <si>
    <t>https://www.crz.gov.sk/zmluva/9540837/</t>
  </si>
  <si>
    <t>APVV-19-0526</t>
  </si>
  <si>
    <t>https://www.crz.gov.sk/4871544/</t>
  </si>
  <si>
    <t>APVV-19-0302</t>
  </si>
  <si>
    <t>https://www.crz.gov.sk/4874368/</t>
  </si>
  <si>
    <t>SK-PL-23-0002</t>
  </si>
  <si>
    <t>https://www.crz.gov.sk/zmluva/8995237/</t>
  </si>
  <si>
    <t>APVV-22-0428</t>
  </si>
  <si>
    <t>Geografický ústav SAV, v. v. i.</t>
  </si>
  <si>
    <t>https://www.crz.gov.sk/zmluva/8125798/</t>
  </si>
  <si>
    <t>APVV-20-0432</t>
  </si>
  <si>
    <t>https://www.crz.gov.sk/zmluva/5913783/</t>
  </si>
  <si>
    <t>APVV-23-0265</t>
  </si>
  <si>
    <t>https://www.crz.gov.sk/zmluva/9845816/</t>
  </si>
  <si>
    <t>APVV-20-0302</t>
  </si>
  <si>
    <t>https://www.crz.gov.sk/zmluva/5843810/</t>
  </si>
  <si>
    <t>APVV-20-0586</t>
  </si>
  <si>
    <t>https://www.crz.gov.sk/zmluva/5845902/</t>
  </si>
  <si>
    <t>APVV-22-0132</t>
  </si>
  <si>
    <t>Fyzikálny ústav SAV, v. v. i.</t>
  </si>
  <si>
    <t>https://www.crz.gov.sk/zmluva/8093938/</t>
  </si>
  <si>
    <t>APVV-22-0570</t>
  </si>
  <si>
    <t>https://www.crz.gov.sk/zmluva/8113681/</t>
  </si>
  <si>
    <t>APVV-23-0281</t>
  </si>
  <si>
    <t>https://www.crz.gov.sk/zmluva/9494937/</t>
  </si>
  <si>
    <t>APVV-21-0335</t>
  </si>
  <si>
    <t>https://www.crz.gov.sk/zmluva/6674059/</t>
  </si>
  <si>
    <t>APVV-21-0297</t>
  </si>
  <si>
    <t>https://www.crz.gov.sk/zmluva/6678015/</t>
  </si>
  <si>
    <t>APVV-20-0532</t>
  </si>
  <si>
    <t>https://www.crz.gov.sk/zmluva/5838047/</t>
  </si>
  <si>
    <t>APVV-19-0369</t>
  </si>
  <si>
    <t>https://www.crz.gov.sk/4871199/</t>
  </si>
  <si>
    <t>SK-FR-22-0012</t>
  </si>
  <si>
    <t>https://www.crz.gov.sk/zmluva/8095739/</t>
  </si>
  <si>
    <t>SK-FR-22-0018</t>
  </si>
  <si>
    <t>https://www.crz.gov.sk/zmluva/8095925/</t>
  </si>
  <si>
    <t>APVV-20-0148</t>
  </si>
  <si>
    <t>Astronomický ústav SAV, v. v. i.</t>
  </si>
  <si>
    <t>https://www.crz.gov.sk/zmluva/5843996/</t>
  </si>
  <si>
    <t>APVV-19-0072</t>
  </si>
  <si>
    <t>https://www.crz.gov.sk/4871428/</t>
  </si>
  <si>
    <t>APVV-23-0554</t>
  </si>
  <si>
    <t>Univerzita Konštantína Filozofa</t>
  </si>
  <si>
    <t>https://www.crz.gov.sk/zmluva/9498126/</t>
  </si>
  <si>
    <t>APVV-20-0599</t>
  </si>
  <si>
    <t>https://www.crz.gov.sk/zmluva/5863810/</t>
  </si>
  <si>
    <t>APVV-23-0660</t>
  </si>
  <si>
    <t>https://www.crz.gov.sk/zmluva/9498295/</t>
  </si>
  <si>
    <t>APVV-23-0358</t>
  </si>
  <si>
    <t>https://www.crz.gov.sk/zmluva/9496742/</t>
  </si>
  <si>
    <t>APVV-23-0223</t>
  </si>
  <si>
    <t>https://www.crz.gov.sk/zmluva/9856406/</t>
  </si>
  <si>
    <t>APVV-23-0586</t>
  </si>
  <si>
    <t>https://www.crz.gov.sk/zmluva/9846037/</t>
  </si>
  <si>
    <t>APVV-22-0204</t>
  </si>
  <si>
    <t>https://www.crz.gov.sk/zmluva/8088992/</t>
  </si>
  <si>
    <t>APVV-20-0414</t>
  </si>
  <si>
    <t>https://www.crz.gov.sk/zmluva/5845390/</t>
  </si>
  <si>
    <t>APVV-23-0612</t>
  </si>
  <si>
    <t>https://www.crz.gov.sk/zmluva/9541057/</t>
  </si>
  <si>
    <t>DS-FR-22-0003</t>
  </si>
  <si>
    <t>https://www.crz.gov.sk/zmluva/8208415/</t>
  </si>
  <si>
    <t>DS-FR-22-0022</t>
  </si>
  <si>
    <t>Centrum vedecko-technických informá</t>
  </si>
  <si>
    <t>https://www.crz.gov.sk/zmluva/8208658/</t>
  </si>
  <si>
    <t>SK-PL-23-0046</t>
  </si>
  <si>
    <t>https://www.crz.gov.sk/zmluva/9031119/</t>
  </si>
  <si>
    <t>Nevyčerpaná časť dotácie v roku 2024 v EUR</t>
  </si>
  <si>
    <t>Čerpanie dotácie v r. 2024 v EUR</t>
  </si>
  <si>
    <t>Výška poskytnutej dotácie (v roku 2024) v EUR</t>
  </si>
  <si>
    <t>Účel, na ktorý bola dotácia poskytnutá - číslo projektu</t>
  </si>
  <si>
    <t>Prijímateľ dotácie</t>
  </si>
  <si>
    <t>Zmluva o poskytnutí dotácie</t>
  </si>
  <si>
    <t>Poskytnuté dotácie za rok 2024 - APVV</t>
  </si>
  <si>
    <t>https://www.crz.gov.sk/zmluva/9336140/</t>
  </si>
  <si>
    <t>https://www.crz.gov.sk/zmluva/9210280/</t>
  </si>
  <si>
    <t>https://www.crz.gov.sk/data/att/4746489.pdf</t>
  </si>
  <si>
    <t xml:space="preserve">https://www.crz.gov.sk/zmluva/9269082/ </t>
  </si>
  <si>
    <t>https://www.crz.gov.sk/data/att/5086072.pdf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</si>
</sst>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dd/mm/yy;@"/>
    <numFmt numFmtId="166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212529"/>
      <name val="Segoe UI"/>
      <family val="2"/>
      <charset val="238"/>
    </font>
    <font>
      <i/>
      <u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</font>
    <font>
      <u/>
      <sz val="11"/>
      <color theme="4" tint="-0.249977111117893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 CE"/>
      <family val="2"/>
      <charset val="238"/>
    </font>
    <font>
      <b/>
      <i/>
      <sz val="10"/>
      <color theme="1"/>
      <name val="Arial CE"/>
      <charset val="238"/>
    </font>
    <font>
      <b/>
      <sz val="10"/>
      <color theme="1"/>
      <name val="Arial CE"/>
      <charset val="238"/>
    </font>
    <font>
      <b/>
      <i/>
      <sz val="14"/>
      <color rgb="FF0070C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0" fontId="19" fillId="0" borderId="0"/>
  </cellStyleXfs>
  <cellXfs count="116">
    <xf numFmtId="0" fontId="0" fillId="0" borderId="0" xfId="0"/>
    <xf numFmtId="0" fontId="3" fillId="0" borderId="1" xfId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left" vertical="center"/>
      <protection locked="0"/>
    </xf>
    <xf numFmtId="165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4" fontId="3" fillId="0" borderId="1" xfId="1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3" fillId="0" borderId="1" xfId="1" applyBorder="1" applyAlignment="1" applyProtection="1">
      <alignment horizontal="left" vertical="center" wrapText="1"/>
      <protection locked="0"/>
    </xf>
    <xf numFmtId="49" fontId="0" fillId="0" borderId="1" xfId="0" applyNumberFormat="1" applyFont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8" fillId="0" borderId="1" xfId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" xfId="3" applyBorder="1"/>
    <xf numFmtId="0" fontId="20" fillId="0" borderId="4" xfId="3" applyBorder="1"/>
    <xf numFmtId="0" fontId="20" fillId="0" borderId="1" xfId="3" applyBorder="1" applyAlignment="1">
      <alignment horizontal="center"/>
    </xf>
    <xf numFmtId="4" fontId="20" fillId="0" borderId="1" xfId="3" applyNumberFormat="1" applyBorder="1"/>
    <xf numFmtId="4" fontId="21" fillId="4" borderId="1" xfId="3" applyNumberFormat="1" applyFont="1" applyFill="1" applyBorder="1"/>
    <xf numFmtId="0" fontId="21" fillId="4" borderId="1" xfId="3" applyFont="1" applyFill="1" applyBorder="1" applyAlignment="1">
      <alignment horizontal="center"/>
    </xf>
    <xf numFmtId="0" fontId="21" fillId="4" borderId="1" xfId="3" applyFont="1" applyFill="1" applyBorder="1"/>
    <xf numFmtId="4" fontId="21" fillId="5" borderId="1" xfId="3" applyNumberFormat="1" applyFont="1" applyFill="1" applyBorder="1"/>
    <xf numFmtId="0" fontId="21" fillId="5" borderId="1" xfId="3" applyFont="1" applyFill="1" applyBorder="1" applyAlignment="1">
      <alignment horizontal="center"/>
    </xf>
    <xf numFmtId="0" fontId="21" fillId="5" borderId="1" xfId="3" applyFont="1" applyFill="1" applyBorder="1"/>
    <xf numFmtId="4" fontId="20" fillId="0" borderId="1" xfId="3" applyNumberFormat="1" applyBorder="1" applyAlignment="1">
      <alignment horizontal="right"/>
    </xf>
    <xf numFmtId="4" fontId="21" fillId="6" borderId="1" xfId="3" applyNumberFormat="1" applyFont="1" applyFill="1" applyBorder="1"/>
    <xf numFmtId="0" fontId="20" fillId="6" borderId="1" xfId="3" applyFill="1" applyBorder="1" applyAlignment="1">
      <alignment horizontal="center"/>
    </xf>
    <xf numFmtId="0" fontId="21" fillId="6" borderId="1" xfId="3" applyFont="1" applyFill="1" applyBorder="1"/>
    <xf numFmtId="4" fontId="22" fillId="0" borderId="1" xfId="3" applyNumberFormat="1" applyFont="1" applyBorder="1"/>
    <xf numFmtId="0" fontId="20" fillId="0" borderId="0" xfId="3"/>
    <xf numFmtId="4" fontId="21" fillId="0" borderId="1" xfId="3" applyNumberFormat="1" applyFont="1" applyBorder="1"/>
    <xf numFmtId="0" fontId="20" fillId="0" borderId="0" xfId="3" applyBorder="1"/>
    <xf numFmtId="14" fontId="20" fillId="0" borderId="1" xfId="3" applyNumberFormat="1" applyBorder="1"/>
    <xf numFmtId="4" fontId="21" fillId="3" borderId="1" xfId="3" applyNumberFormat="1" applyFont="1" applyFill="1" applyBorder="1"/>
    <xf numFmtId="4" fontId="20" fillId="3" borderId="1" xfId="3" applyNumberFormat="1" applyFill="1" applyBorder="1"/>
    <xf numFmtId="0" fontId="20" fillId="0" borderId="0" xfId="3" applyBorder="1" applyAlignment="1">
      <alignment horizontal="center"/>
    </xf>
    <xf numFmtId="0" fontId="20" fillId="3" borderId="1" xfId="3" applyFill="1" applyBorder="1"/>
    <xf numFmtId="49" fontId="20" fillId="0" borderId="1" xfId="3" applyNumberFormat="1" applyBorder="1"/>
    <xf numFmtId="0" fontId="20" fillId="3" borderId="1" xfId="3" applyFill="1" applyBorder="1" applyAlignment="1">
      <alignment horizontal="center"/>
    </xf>
    <xf numFmtId="0" fontId="20" fillId="0" borderId="3" xfId="3" applyBorder="1" applyAlignment="1">
      <alignment horizontal="center" vertical="center"/>
    </xf>
    <xf numFmtId="0" fontId="20" fillId="0" borderId="5" xfId="3" applyBorder="1" applyAlignment="1">
      <alignment horizontal="center" vertical="center"/>
    </xf>
    <xf numFmtId="0" fontId="22" fillId="5" borderId="3" xfId="3" applyFont="1" applyFill="1" applyBorder="1" applyAlignment="1">
      <alignment horizontal="center" vertical="center" wrapText="1"/>
    </xf>
    <xf numFmtId="0" fontId="22" fillId="5" borderId="3" xfId="3" applyFont="1" applyFill="1" applyBorder="1" applyAlignment="1">
      <alignment horizontal="center" vertical="center"/>
    </xf>
    <xf numFmtId="0" fontId="20" fillId="0" borderId="2" xfId="3" applyBorder="1"/>
    <xf numFmtId="0" fontId="20" fillId="0" borderId="2" xfId="3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3" fillId="3" borderId="1" xfId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49" fontId="3" fillId="0" borderId="1" xfId="1" applyNumberForma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1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166" fontId="8" fillId="0" borderId="1" xfId="0" applyNumberFormat="1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 applyProtection="1">
      <alignment horizontal="left" vertical="center"/>
      <protection locked="0"/>
    </xf>
    <xf numFmtId="4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4" fontId="9" fillId="0" borderId="1" xfId="0" applyNumberFormat="1" applyFont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3" borderId="1" xfId="1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left" vertical="center" wrapText="1"/>
    </xf>
    <xf numFmtId="3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3" fontId="9" fillId="3" borderId="1" xfId="0" applyNumberFormat="1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/>
    </xf>
    <xf numFmtId="3" fontId="3" fillId="3" borderId="1" xfId="1" applyNumberForma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49" fontId="9" fillId="3" borderId="1" xfId="2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3" fillId="0" borderId="0" xfId="3" applyFont="1" applyBorder="1" applyAlignment="1">
      <alignment horizontal="center"/>
    </xf>
  </cellXfs>
  <cellStyles count="5">
    <cellStyle name="Hypertextové prepojenie" xfId="1" builtinId="8"/>
    <cellStyle name="Normálna" xfId="0" builtinId="0"/>
    <cellStyle name="Normálna 2" xfId="3" xr:uid="{ADDCB127-5673-4F1B-BFB2-2DCEA678167E}"/>
    <cellStyle name="Normálna 7" xfId="4" xr:uid="{5A11C666-BC34-416D-95BD-4BFB47AD4C94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8004217/" TargetMode="External"/><Relationship Id="rId299" Type="http://schemas.openxmlformats.org/officeDocument/2006/relationships/hyperlink" Target="https://www.crz.gov.sk/zmluva/10220477/" TargetMode="External"/><Relationship Id="rId21" Type="http://schemas.openxmlformats.org/officeDocument/2006/relationships/hyperlink" Target="https://www.crz.gov.sk/zmluva/6030184/" TargetMode="External"/><Relationship Id="rId63" Type="http://schemas.openxmlformats.org/officeDocument/2006/relationships/hyperlink" Target="https://www.crz.gov.sk/zmluva/9477962/" TargetMode="External"/><Relationship Id="rId159" Type="http://schemas.openxmlformats.org/officeDocument/2006/relationships/hyperlink" Target="https://www.crz.gov.sk/zmluva/9296329/" TargetMode="External"/><Relationship Id="rId324" Type="http://schemas.openxmlformats.org/officeDocument/2006/relationships/hyperlink" Target="https://www.crz.gov.sk/zmluva/8846740/" TargetMode="External"/><Relationship Id="rId366" Type="http://schemas.openxmlformats.org/officeDocument/2006/relationships/hyperlink" Target="https://www.crz.gov.sk/zmluva/8846554/" TargetMode="External"/><Relationship Id="rId170" Type="http://schemas.openxmlformats.org/officeDocument/2006/relationships/hyperlink" Target="https://www.crz.gov.sk/zmluva/9367170/" TargetMode="External"/><Relationship Id="rId226" Type="http://schemas.openxmlformats.org/officeDocument/2006/relationships/hyperlink" Target="https://www.crz.gov.sk/zmluva/9296592/" TargetMode="External"/><Relationship Id="rId268" Type="http://schemas.openxmlformats.org/officeDocument/2006/relationships/hyperlink" Target="https://www.crz.gov.sk/zmluva/10225275/" TargetMode="External"/><Relationship Id="rId32" Type="http://schemas.openxmlformats.org/officeDocument/2006/relationships/hyperlink" Target="https://www.crz.gov.sk/zmluva/9551123/" TargetMode="External"/><Relationship Id="rId74" Type="http://schemas.openxmlformats.org/officeDocument/2006/relationships/hyperlink" Target="https://www.crz.gov.sk/zmluva/9502303/" TargetMode="External"/><Relationship Id="rId128" Type="http://schemas.openxmlformats.org/officeDocument/2006/relationships/hyperlink" Target="https://www.crz.gov.sk/zmluva/9527567/" TargetMode="External"/><Relationship Id="rId335" Type="http://schemas.openxmlformats.org/officeDocument/2006/relationships/hyperlink" Target="https://www.crz.gov.sk/zmluva/8846844/" TargetMode="External"/><Relationship Id="rId377" Type="http://schemas.openxmlformats.org/officeDocument/2006/relationships/hyperlink" Target="https://www.crz.gov.sk/zmluva/8852017/" TargetMode="External"/><Relationship Id="rId5" Type="http://schemas.openxmlformats.org/officeDocument/2006/relationships/hyperlink" Target="https://www.crz.gov.sk/zmluva/10168763/" TargetMode="External"/><Relationship Id="rId181" Type="http://schemas.openxmlformats.org/officeDocument/2006/relationships/hyperlink" Target="https://www.crz.gov.sk/zmluva/10116903/" TargetMode="External"/><Relationship Id="rId237" Type="http://schemas.openxmlformats.org/officeDocument/2006/relationships/hyperlink" Target="https://crz.gov.sk/zmluva/9295042/" TargetMode="External"/><Relationship Id="rId402" Type="http://schemas.openxmlformats.org/officeDocument/2006/relationships/hyperlink" Target="https://www.crz.gov.sk/zmluva/9167169/" TargetMode="External"/><Relationship Id="rId279" Type="http://schemas.openxmlformats.org/officeDocument/2006/relationships/hyperlink" Target="https://www.crz.gov.sk/zmluva/10225194/" TargetMode="External"/><Relationship Id="rId43" Type="http://schemas.openxmlformats.org/officeDocument/2006/relationships/hyperlink" Target="https://www.crz.gov.sk/zmluva/9505198/" TargetMode="External"/><Relationship Id="rId139" Type="http://schemas.openxmlformats.org/officeDocument/2006/relationships/hyperlink" Target="https://www.crz.gov.sk/zmluva/9296158/" TargetMode="External"/><Relationship Id="rId290" Type="http://schemas.openxmlformats.org/officeDocument/2006/relationships/hyperlink" Target="https://www.crz.gov.sk/zmluva/9429099/" TargetMode="External"/><Relationship Id="rId304" Type="http://schemas.openxmlformats.org/officeDocument/2006/relationships/hyperlink" Target="https://www.crz.gov.sk/zmluva/8846587/" TargetMode="External"/><Relationship Id="rId346" Type="http://schemas.openxmlformats.org/officeDocument/2006/relationships/hyperlink" Target="https://www.crz.gov.sk/zmluva/8846493/" TargetMode="External"/><Relationship Id="rId388" Type="http://schemas.openxmlformats.org/officeDocument/2006/relationships/hyperlink" Target="https://www.crz.gov.sk/zmluva/8353987/" TargetMode="External"/><Relationship Id="rId85" Type="http://schemas.openxmlformats.org/officeDocument/2006/relationships/hyperlink" Target="https://www.crz.gov.sk/zmluva/9504304/" TargetMode="External"/><Relationship Id="rId150" Type="http://schemas.openxmlformats.org/officeDocument/2006/relationships/hyperlink" Target="https://www.crz.gov.sk/zmluva/9527345/" TargetMode="External"/><Relationship Id="rId192" Type="http://schemas.openxmlformats.org/officeDocument/2006/relationships/hyperlink" Target="https://www.crz.gov.sk/zmluva/10014725/" TargetMode="External"/><Relationship Id="rId206" Type="http://schemas.openxmlformats.org/officeDocument/2006/relationships/hyperlink" Target="https://www.crz.gov.sk/zmluva/9296542/" TargetMode="External"/><Relationship Id="rId413" Type="http://schemas.openxmlformats.org/officeDocument/2006/relationships/hyperlink" Target="https://www.crz.gov.sk/zmluva/9167752/" TargetMode="External"/><Relationship Id="rId248" Type="http://schemas.openxmlformats.org/officeDocument/2006/relationships/hyperlink" Target="https://www.crz.gov.sk/zmluva/10231685/" TargetMode="External"/><Relationship Id="rId12" Type="http://schemas.openxmlformats.org/officeDocument/2006/relationships/hyperlink" Target="https://www.crz.gov.sk/zmluva/7743723/" TargetMode="External"/><Relationship Id="rId108" Type="http://schemas.openxmlformats.org/officeDocument/2006/relationships/hyperlink" Target="https://www.crz.gov.sk/zmluva/9586929/" TargetMode="External"/><Relationship Id="rId315" Type="http://schemas.openxmlformats.org/officeDocument/2006/relationships/hyperlink" Target="https://www.crz.gov.sk/zmluva/8846359/" TargetMode="External"/><Relationship Id="rId357" Type="http://schemas.openxmlformats.org/officeDocument/2006/relationships/hyperlink" Target="https://www.crz.gov.sk/zmluva/8847036/" TargetMode="External"/><Relationship Id="rId54" Type="http://schemas.openxmlformats.org/officeDocument/2006/relationships/hyperlink" Target="https://www.crz.gov.sk/zmluva/9504790/" TargetMode="External"/><Relationship Id="rId96" Type="http://schemas.openxmlformats.org/officeDocument/2006/relationships/hyperlink" Target="https://www.crz.gov.sk/zmluva/9505415/" TargetMode="External"/><Relationship Id="rId161" Type="http://schemas.openxmlformats.org/officeDocument/2006/relationships/hyperlink" Target="https://www.crz.gov.sk/zmluva/9527027/" TargetMode="External"/><Relationship Id="rId217" Type="http://schemas.openxmlformats.org/officeDocument/2006/relationships/hyperlink" Target="https://www.crz.gov.sk/zmluva/9675571/" TargetMode="External"/><Relationship Id="rId399" Type="http://schemas.openxmlformats.org/officeDocument/2006/relationships/hyperlink" Target="https://www.crz.gov.sk/zmluva/9269082/" TargetMode="External"/><Relationship Id="rId259" Type="http://schemas.openxmlformats.org/officeDocument/2006/relationships/hyperlink" Target="https://www.crz.gov.sk/zmluva/10225301/" TargetMode="External"/><Relationship Id="rId23" Type="http://schemas.openxmlformats.org/officeDocument/2006/relationships/hyperlink" Target="https://www.crz.gov.sk/zmluva/9210141/" TargetMode="External"/><Relationship Id="rId119" Type="http://schemas.openxmlformats.org/officeDocument/2006/relationships/hyperlink" Target="https://www.crz.gov.sk/zmluva/9527489/" TargetMode="External"/><Relationship Id="rId270" Type="http://schemas.openxmlformats.org/officeDocument/2006/relationships/hyperlink" Target="https://www.crz.gov.sk/zmluva/10231243/" TargetMode="External"/><Relationship Id="rId326" Type="http://schemas.openxmlformats.org/officeDocument/2006/relationships/hyperlink" Target="https://www.crz.gov.sk/zmluva/8846383/" TargetMode="External"/><Relationship Id="rId65" Type="http://schemas.openxmlformats.org/officeDocument/2006/relationships/hyperlink" Target="https://www.crz.gov.sk/zmluva/9499931/" TargetMode="External"/><Relationship Id="rId130" Type="http://schemas.openxmlformats.org/officeDocument/2006/relationships/hyperlink" Target="https://www.crz.gov.sk/zmluva/10014923/" TargetMode="External"/><Relationship Id="rId368" Type="http://schemas.openxmlformats.org/officeDocument/2006/relationships/hyperlink" Target="https://www.crz.gov.sk/zmluva/8851861/" TargetMode="External"/><Relationship Id="rId172" Type="http://schemas.openxmlformats.org/officeDocument/2006/relationships/hyperlink" Target="https://www.crz.gov.sk/zmluva/9527163/" TargetMode="External"/><Relationship Id="rId228" Type="http://schemas.openxmlformats.org/officeDocument/2006/relationships/hyperlink" Target="https://www.crz.gov.sk/zmluva/9527775/" TargetMode="External"/><Relationship Id="rId281" Type="http://schemas.openxmlformats.org/officeDocument/2006/relationships/hyperlink" Target="https://www.crz.gov.sk/zmluva/10231942/" TargetMode="External"/><Relationship Id="rId337" Type="http://schemas.openxmlformats.org/officeDocument/2006/relationships/hyperlink" Target="https://www.crz.gov.sk/zmluva/8846879/" TargetMode="External"/><Relationship Id="rId34" Type="http://schemas.openxmlformats.org/officeDocument/2006/relationships/hyperlink" Target="https://www.crz.gov.sk/zmluva/9551240/" TargetMode="External"/><Relationship Id="rId76" Type="http://schemas.openxmlformats.org/officeDocument/2006/relationships/hyperlink" Target="https://www.crz.gov.sk/zmluva/9502502/" TargetMode="External"/><Relationship Id="rId141" Type="http://schemas.openxmlformats.org/officeDocument/2006/relationships/hyperlink" Target="https://www.crz.gov.sk/zmluva/9527704/" TargetMode="External"/><Relationship Id="rId379" Type="http://schemas.openxmlformats.org/officeDocument/2006/relationships/hyperlink" Target="https://www.crz.gov.sk/zmluva/8393423/" TargetMode="External"/><Relationship Id="rId7" Type="http://schemas.openxmlformats.org/officeDocument/2006/relationships/hyperlink" Target="https://www.crz.gov.sk/zmluva/10168731/" TargetMode="External"/><Relationship Id="rId183" Type="http://schemas.openxmlformats.org/officeDocument/2006/relationships/hyperlink" Target="https://www.crz.gov.sk/zmluva/9166196/" TargetMode="External"/><Relationship Id="rId239" Type="http://schemas.openxmlformats.org/officeDocument/2006/relationships/hyperlink" Target="https://crz.gov.sk/zmluva/9295210/" TargetMode="External"/><Relationship Id="rId390" Type="http://schemas.openxmlformats.org/officeDocument/2006/relationships/hyperlink" Target="https://www.crz.gov.sk/zmluva/8354049/" TargetMode="External"/><Relationship Id="rId404" Type="http://schemas.openxmlformats.org/officeDocument/2006/relationships/hyperlink" Target="https://www.crz.gov.sk/zmluva/9167283/" TargetMode="External"/><Relationship Id="rId250" Type="http://schemas.openxmlformats.org/officeDocument/2006/relationships/hyperlink" Target="https://www.crz.gov.sk/zmluva/10231706/" TargetMode="External"/><Relationship Id="rId292" Type="http://schemas.openxmlformats.org/officeDocument/2006/relationships/hyperlink" Target="https://www.crz.gov.sk/zmluva/10220258/" TargetMode="External"/><Relationship Id="rId306" Type="http://schemas.openxmlformats.org/officeDocument/2006/relationships/hyperlink" Target="https://www.crz.gov.sk/zmluva/8846265/" TargetMode="External"/><Relationship Id="rId45" Type="http://schemas.openxmlformats.org/officeDocument/2006/relationships/hyperlink" Target="https://www.crz.gov.sk/zmluva/9500455/" TargetMode="External"/><Relationship Id="rId87" Type="http://schemas.openxmlformats.org/officeDocument/2006/relationships/hyperlink" Target="https://www.crz.gov.sk/zmluva/9500930/" TargetMode="External"/><Relationship Id="rId110" Type="http://schemas.openxmlformats.org/officeDocument/2006/relationships/hyperlink" Target="https://www.crz.gov.sk/zmluva/9590503/" TargetMode="External"/><Relationship Id="rId348" Type="http://schemas.openxmlformats.org/officeDocument/2006/relationships/hyperlink" Target="https://www.crz.gov.sk/zmluva/8846973/" TargetMode="External"/><Relationship Id="rId152" Type="http://schemas.openxmlformats.org/officeDocument/2006/relationships/hyperlink" Target="https://www.crz.gov.sk/zmluva/8790305/" TargetMode="External"/><Relationship Id="rId194" Type="http://schemas.openxmlformats.org/officeDocument/2006/relationships/hyperlink" Target="https://www.crz.gov.sk/zmluva/9134083/" TargetMode="External"/><Relationship Id="rId208" Type="http://schemas.openxmlformats.org/officeDocument/2006/relationships/hyperlink" Target="https://www.crz.gov.sk/zmluva/9527885/" TargetMode="External"/><Relationship Id="rId415" Type="http://schemas.openxmlformats.org/officeDocument/2006/relationships/hyperlink" Target="https://www.crz.gov.sk/zmluva/9167852/" TargetMode="External"/><Relationship Id="rId261" Type="http://schemas.openxmlformats.org/officeDocument/2006/relationships/hyperlink" Target="https://www.crz.gov.sk/zmluva/10231404/" TargetMode="External"/><Relationship Id="rId14" Type="http://schemas.openxmlformats.org/officeDocument/2006/relationships/hyperlink" Target="https://www.crz.gov.sk/zmluva/6748333/" TargetMode="External"/><Relationship Id="rId56" Type="http://schemas.openxmlformats.org/officeDocument/2006/relationships/hyperlink" Target="https://www.crz.gov.sk/zmluva/9503663/" TargetMode="External"/><Relationship Id="rId317" Type="http://schemas.openxmlformats.org/officeDocument/2006/relationships/hyperlink" Target="https://www.crz.gov.sk/zmluva/8846667/" TargetMode="External"/><Relationship Id="rId359" Type="http://schemas.openxmlformats.org/officeDocument/2006/relationships/hyperlink" Target="https://www.crz.gov.sk/zmluva/8851687/" TargetMode="External"/><Relationship Id="rId98" Type="http://schemas.openxmlformats.org/officeDocument/2006/relationships/hyperlink" Target="https://www.crz.gov.sk/zmluva/9502789/" TargetMode="External"/><Relationship Id="rId121" Type="http://schemas.openxmlformats.org/officeDocument/2006/relationships/hyperlink" Target="https://www.crz.gov.sk/zmluva/9296097/" TargetMode="External"/><Relationship Id="rId163" Type="http://schemas.openxmlformats.org/officeDocument/2006/relationships/hyperlink" Target="https://www.crz.gov.sk/zmluva/10116829/" TargetMode="External"/><Relationship Id="rId219" Type="http://schemas.openxmlformats.org/officeDocument/2006/relationships/hyperlink" Target="https://www.crz.gov.sk/zmluva/9296590/" TargetMode="External"/><Relationship Id="rId370" Type="http://schemas.openxmlformats.org/officeDocument/2006/relationships/hyperlink" Target="https://www.crz.gov.sk/zmluva/8851894/" TargetMode="External"/><Relationship Id="rId230" Type="http://schemas.openxmlformats.org/officeDocument/2006/relationships/hyperlink" Target="https://www.crz.gov.sk/zmluva/10231889/" TargetMode="External"/><Relationship Id="rId25" Type="http://schemas.openxmlformats.org/officeDocument/2006/relationships/hyperlink" Target="https://www.crz.gov.sk/zmluva/9551842/" TargetMode="External"/><Relationship Id="rId67" Type="http://schemas.openxmlformats.org/officeDocument/2006/relationships/hyperlink" Target="https://www.crz.gov.sk/zmluva/9477742/" TargetMode="External"/><Relationship Id="rId272" Type="http://schemas.openxmlformats.org/officeDocument/2006/relationships/hyperlink" Target="https://www.crz.gov.sk/zmluva/10231193/" TargetMode="External"/><Relationship Id="rId328" Type="http://schemas.openxmlformats.org/officeDocument/2006/relationships/hyperlink" Target="https://www.crz.gov.sk/zmluva/8846397/" TargetMode="External"/><Relationship Id="rId132" Type="http://schemas.openxmlformats.org/officeDocument/2006/relationships/hyperlink" Target="https://www.crz.gov.sk/zmluva/8790295/" TargetMode="External"/><Relationship Id="rId174" Type="http://schemas.openxmlformats.org/officeDocument/2006/relationships/hyperlink" Target="https://www.crz.gov.sk/zmluva/10116880/" TargetMode="External"/><Relationship Id="rId381" Type="http://schemas.openxmlformats.org/officeDocument/2006/relationships/hyperlink" Target="https://www.crz.gov.sk/zmluva/8353970/" TargetMode="External"/><Relationship Id="rId241" Type="http://schemas.openxmlformats.org/officeDocument/2006/relationships/hyperlink" Target="https://www.crz.gov.sk/zmluva/8810006/" TargetMode="External"/><Relationship Id="rId36" Type="http://schemas.openxmlformats.org/officeDocument/2006/relationships/hyperlink" Target="https://www.crz.gov.sk/zmluva/9505122/" TargetMode="External"/><Relationship Id="rId283" Type="http://schemas.openxmlformats.org/officeDocument/2006/relationships/hyperlink" Target="https://www.crz.gov.sk/zmluva/10220405/" TargetMode="External"/><Relationship Id="rId339" Type="http://schemas.openxmlformats.org/officeDocument/2006/relationships/hyperlink" Target="https://www.crz.gov.sk/zmluva/8855524/" TargetMode="External"/><Relationship Id="rId78" Type="http://schemas.openxmlformats.org/officeDocument/2006/relationships/hyperlink" Target="https://www.crz.gov.sk/zmluva/9503121/" TargetMode="External"/><Relationship Id="rId101" Type="http://schemas.openxmlformats.org/officeDocument/2006/relationships/hyperlink" Target="https://www.crz.gov.sk/zmluva/9586818/" TargetMode="External"/><Relationship Id="rId143" Type="http://schemas.openxmlformats.org/officeDocument/2006/relationships/hyperlink" Target="https://www.crz.gov.sk/zmluva/10116644/" TargetMode="External"/><Relationship Id="rId185" Type="http://schemas.openxmlformats.org/officeDocument/2006/relationships/hyperlink" Target="https://www.crz.gov.sk/zmluva/9367246/" TargetMode="External"/><Relationship Id="rId350" Type="http://schemas.openxmlformats.org/officeDocument/2006/relationships/hyperlink" Target="https://www.crz.gov.sk/zmluva/8855522/" TargetMode="External"/><Relationship Id="rId406" Type="http://schemas.openxmlformats.org/officeDocument/2006/relationships/hyperlink" Target="https://www.crz.gov.sk/zmluva/9167364/" TargetMode="External"/><Relationship Id="rId9" Type="http://schemas.openxmlformats.org/officeDocument/2006/relationships/hyperlink" Target="https://www.crz.gov.sk/zmluva/8393473/" TargetMode="External"/><Relationship Id="rId210" Type="http://schemas.openxmlformats.org/officeDocument/2006/relationships/hyperlink" Target="https://www.crz.gov.sk/zmluva/9296558/" TargetMode="External"/><Relationship Id="rId392" Type="http://schemas.openxmlformats.org/officeDocument/2006/relationships/hyperlink" Target="https://www.crz.gov.sk/zmluva/8855345/" TargetMode="External"/><Relationship Id="rId252" Type="http://schemas.openxmlformats.org/officeDocument/2006/relationships/hyperlink" Target="https://www.crz.gov.sk/zmluva/10231737/" TargetMode="External"/><Relationship Id="rId294" Type="http://schemas.openxmlformats.org/officeDocument/2006/relationships/hyperlink" Target="https://www.crz.gov.sk/zmluva/10219957/" TargetMode="External"/><Relationship Id="rId308" Type="http://schemas.openxmlformats.org/officeDocument/2006/relationships/hyperlink" Target="https://www.crz.gov.sk/zmluva/8846284/" TargetMode="External"/><Relationship Id="rId47" Type="http://schemas.openxmlformats.org/officeDocument/2006/relationships/hyperlink" Target="https://www.crz.gov.sk/zmluva/9504110/" TargetMode="External"/><Relationship Id="rId89" Type="http://schemas.openxmlformats.org/officeDocument/2006/relationships/hyperlink" Target="https://www.crz.gov.sk/zmluva/9501043/" TargetMode="External"/><Relationship Id="rId112" Type="http://schemas.openxmlformats.org/officeDocument/2006/relationships/hyperlink" Target="https://www.crz.gov.sk/zmluva/10199178/" TargetMode="External"/><Relationship Id="rId154" Type="http://schemas.openxmlformats.org/officeDocument/2006/relationships/hyperlink" Target="https://www.crz.gov.sk/zmluva/9367032/" TargetMode="External"/><Relationship Id="rId361" Type="http://schemas.openxmlformats.org/officeDocument/2006/relationships/hyperlink" Target="https://www.crz.gov.sk/zmluva/8851704/" TargetMode="External"/><Relationship Id="rId196" Type="http://schemas.openxmlformats.org/officeDocument/2006/relationships/hyperlink" Target="https://www.crz.gov.sk/zmluva/9367252/" TargetMode="External"/><Relationship Id="rId417" Type="http://schemas.openxmlformats.org/officeDocument/2006/relationships/hyperlink" Target="https://www.crz.gov.sk/zmluva/9167916/" TargetMode="External"/><Relationship Id="rId16" Type="http://schemas.openxmlformats.org/officeDocument/2006/relationships/hyperlink" Target="https://www.crz.gov.sk/zmluva/6649777/" TargetMode="External"/><Relationship Id="rId221" Type="http://schemas.openxmlformats.org/officeDocument/2006/relationships/hyperlink" Target="https://crz.gov.sk/zmluva/8324631/" TargetMode="External"/><Relationship Id="rId263" Type="http://schemas.openxmlformats.org/officeDocument/2006/relationships/hyperlink" Target="https://www.crz.gov.sk/zmluva/10225292/" TargetMode="External"/><Relationship Id="rId319" Type="http://schemas.openxmlformats.org/officeDocument/2006/relationships/hyperlink" Target="https://www.crz.gov.sk/zmluva/8846687/" TargetMode="External"/><Relationship Id="rId58" Type="http://schemas.openxmlformats.org/officeDocument/2006/relationships/hyperlink" Target="https://www.crz.gov.sk/zmluva/9500729/" TargetMode="External"/><Relationship Id="rId123" Type="http://schemas.openxmlformats.org/officeDocument/2006/relationships/hyperlink" Target="https://www.crz.gov.sk/zmluva/9675810/" TargetMode="External"/><Relationship Id="rId330" Type="http://schemas.openxmlformats.org/officeDocument/2006/relationships/hyperlink" Target="https://www.crz.gov.sk/zmluva/8846772/" TargetMode="External"/><Relationship Id="rId165" Type="http://schemas.openxmlformats.org/officeDocument/2006/relationships/hyperlink" Target="https://www.crz.gov.sk/zmluva/9296348/" TargetMode="External"/><Relationship Id="rId372" Type="http://schemas.openxmlformats.org/officeDocument/2006/relationships/hyperlink" Target="https://www.crz.gov.sk/zmluva/8851932/" TargetMode="External"/><Relationship Id="rId232" Type="http://schemas.openxmlformats.org/officeDocument/2006/relationships/hyperlink" Target="https://crz.gov.sk/zmluva/9294883/" TargetMode="External"/><Relationship Id="rId274" Type="http://schemas.openxmlformats.org/officeDocument/2006/relationships/hyperlink" Target="https://www.crz.gov.sk/zmluva/10231145/" TargetMode="External"/><Relationship Id="rId27" Type="http://schemas.openxmlformats.org/officeDocument/2006/relationships/hyperlink" Target="https://www.crz.gov.sk/zmluva/9551594/" TargetMode="External"/><Relationship Id="rId69" Type="http://schemas.openxmlformats.org/officeDocument/2006/relationships/hyperlink" Target="https://www.crz.gov.sk/zmluva/9477660/" TargetMode="External"/><Relationship Id="rId134" Type="http://schemas.openxmlformats.org/officeDocument/2006/relationships/hyperlink" Target="https://www.crz.gov.sk/zmluva/9296144/" TargetMode="External"/><Relationship Id="rId80" Type="http://schemas.openxmlformats.org/officeDocument/2006/relationships/hyperlink" Target="https://www.crz.gov.sk/zmluva/9467288/" TargetMode="External"/><Relationship Id="rId176" Type="http://schemas.openxmlformats.org/officeDocument/2006/relationships/hyperlink" Target="https://www.crz.gov.sk/zmluva/9232769/" TargetMode="External"/><Relationship Id="rId341" Type="http://schemas.openxmlformats.org/officeDocument/2006/relationships/hyperlink" Target="https://www.crz.gov.sk/zmluva/8846939/" TargetMode="External"/><Relationship Id="rId383" Type="http://schemas.openxmlformats.org/officeDocument/2006/relationships/hyperlink" Target="https://www.crz.gov.sk/zmluva/8393429/" TargetMode="External"/><Relationship Id="rId201" Type="http://schemas.openxmlformats.org/officeDocument/2006/relationships/hyperlink" Target="https://www.crz.gov.sk/zmluva/9367255/" TargetMode="External"/><Relationship Id="rId222" Type="http://schemas.openxmlformats.org/officeDocument/2006/relationships/hyperlink" Target="https://www.crz.gov.sk/zmluva/10116947/" TargetMode="External"/><Relationship Id="rId243" Type="http://schemas.openxmlformats.org/officeDocument/2006/relationships/hyperlink" Target="https://www.crz.gov.sk/zmluva/10225332/" TargetMode="External"/><Relationship Id="rId264" Type="http://schemas.openxmlformats.org/officeDocument/2006/relationships/hyperlink" Target="https://www.crz.gov.sk/zmluva/10231345/" TargetMode="External"/><Relationship Id="rId285" Type="http://schemas.openxmlformats.org/officeDocument/2006/relationships/hyperlink" Target="https://www.crz.gov.sk/zmluva/10220336/" TargetMode="External"/><Relationship Id="rId17" Type="http://schemas.openxmlformats.org/officeDocument/2006/relationships/hyperlink" Target="https://www.crz.gov.sk/zmluva/6649590/" TargetMode="External"/><Relationship Id="rId38" Type="http://schemas.openxmlformats.org/officeDocument/2006/relationships/hyperlink" Target="https://www.crz.gov.sk/zmluva/9505238/" TargetMode="External"/><Relationship Id="rId59" Type="http://schemas.openxmlformats.org/officeDocument/2006/relationships/hyperlink" Target="https://www.crz.gov.sk/zmluva/9499230/" TargetMode="External"/><Relationship Id="rId103" Type="http://schemas.openxmlformats.org/officeDocument/2006/relationships/hyperlink" Target="https://www.crz.gov.sk/zmluva/9590059/" TargetMode="External"/><Relationship Id="rId124" Type="http://schemas.openxmlformats.org/officeDocument/2006/relationships/hyperlink" Target="https://www.crz.gov.sk/zmluva/9951388/" TargetMode="External"/><Relationship Id="rId310" Type="http://schemas.openxmlformats.org/officeDocument/2006/relationships/hyperlink" Target="https://www.crz.gov.sk/zmluva/8846991/" TargetMode="External"/><Relationship Id="rId70" Type="http://schemas.openxmlformats.org/officeDocument/2006/relationships/hyperlink" Target="https://www.crz.gov.sk/zmluva/9478097/" TargetMode="External"/><Relationship Id="rId91" Type="http://schemas.openxmlformats.org/officeDocument/2006/relationships/hyperlink" Target="https://www.crz.gov.sk/zmluva/9478015/" TargetMode="External"/><Relationship Id="rId145" Type="http://schemas.openxmlformats.org/officeDocument/2006/relationships/hyperlink" Target="https://www.crz.gov.sk/zmluva/9296175/" TargetMode="External"/><Relationship Id="rId166" Type="http://schemas.openxmlformats.org/officeDocument/2006/relationships/hyperlink" Target="https://www.crz.gov.sk/zmluva/10116847/" TargetMode="External"/><Relationship Id="rId187" Type="http://schemas.openxmlformats.org/officeDocument/2006/relationships/hyperlink" Target="https://www.crz.gov.sk/zmluva/10116913/" TargetMode="External"/><Relationship Id="rId331" Type="http://schemas.openxmlformats.org/officeDocument/2006/relationships/hyperlink" Target="https://www.crz.gov.sk/zmluva/8846420/" TargetMode="External"/><Relationship Id="rId352" Type="http://schemas.openxmlformats.org/officeDocument/2006/relationships/hyperlink" Target="https://www.crz.gov.sk/zmluva/8846527/" TargetMode="External"/><Relationship Id="rId373" Type="http://schemas.openxmlformats.org/officeDocument/2006/relationships/hyperlink" Target="https://www.crz.gov.sk/zmluva/8851942/" TargetMode="External"/><Relationship Id="rId394" Type="http://schemas.openxmlformats.org/officeDocument/2006/relationships/hyperlink" Target="https://www.crz.gov.sk/zmluva/8846934/" TargetMode="External"/><Relationship Id="rId408" Type="http://schemas.openxmlformats.org/officeDocument/2006/relationships/hyperlink" Target="https://www.crz.gov.sk/zmluva/9167471/" TargetMode="External"/><Relationship Id="rId1" Type="http://schemas.openxmlformats.org/officeDocument/2006/relationships/hyperlink" Target="https://www.crz.gov.sk/zmluva/9219399/" TargetMode="External"/><Relationship Id="rId212" Type="http://schemas.openxmlformats.org/officeDocument/2006/relationships/hyperlink" Target="https://www.crz.gov.sk/zmluva/9527855/" TargetMode="External"/><Relationship Id="rId233" Type="http://schemas.openxmlformats.org/officeDocument/2006/relationships/hyperlink" Target="https://crz.gov.sk/zmluva/9295084/" TargetMode="External"/><Relationship Id="rId254" Type="http://schemas.openxmlformats.org/officeDocument/2006/relationships/hyperlink" Target="https://www.crz.gov.sk/zmluva/10231758/" TargetMode="External"/><Relationship Id="rId28" Type="http://schemas.openxmlformats.org/officeDocument/2006/relationships/hyperlink" Target="https://www.crz.gov.sk/zmluva/9551971/" TargetMode="External"/><Relationship Id="rId49" Type="http://schemas.openxmlformats.org/officeDocument/2006/relationships/hyperlink" Target="https://www.crz.gov.sk/zmluva/9504715/" TargetMode="External"/><Relationship Id="rId114" Type="http://schemas.openxmlformats.org/officeDocument/2006/relationships/hyperlink" Target="https://www.crz.gov.sk/zmluva/10199130/" TargetMode="External"/><Relationship Id="rId275" Type="http://schemas.openxmlformats.org/officeDocument/2006/relationships/hyperlink" Target="https://www.crz.gov.sk/zmluva/10231036/" TargetMode="External"/><Relationship Id="rId296" Type="http://schemas.openxmlformats.org/officeDocument/2006/relationships/hyperlink" Target="https://www.crz.gov.sk/zmluva/10219660/" TargetMode="External"/><Relationship Id="rId300" Type="http://schemas.openxmlformats.org/officeDocument/2006/relationships/hyperlink" Target="https://www.crz.gov.sk/zmluva/10220546/" TargetMode="External"/><Relationship Id="rId60" Type="http://schemas.openxmlformats.org/officeDocument/2006/relationships/hyperlink" Target="https://www.crz.gov.sk/zmluva/9503969/" TargetMode="External"/><Relationship Id="rId81" Type="http://schemas.openxmlformats.org/officeDocument/2006/relationships/hyperlink" Target="https://www.crz.gov.sk/zmluva/9477792/" TargetMode="External"/><Relationship Id="rId135" Type="http://schemas.openxmlformats.org/officeDocument/2006/relationships/hyperlink" Target="https://www.crz.gov.sk/zmluva/9366888/" TargetMode="External"/><Relationship Id="rId156" Type="http://schemas.openxmlformats.org/officeDocument/2006/relationships/hyperlink" Target="https://crz.gov.sk/zmluva/8496793/" TargetMode="External"/><Relationship Id="rId177" Type="http://schemas.openxmlformats.org/officeDocument/2006/relationships/hyperlink" Target="https://www.crz.gov.sk/zmluva/9296396/" TargetMode="External"/><Relationship Id="rId198" Type="http://schemas.openxmlformats.org/officeDocument/2006/relationships/hyperlink" Target="https://www.crz.gov.sk/zmluva/10116924/" TargetMode="External"/><Relationship Id="rId321" Type="http://schemas.openxmlformats.org/officeDocument/2006/relationships/hyperlink" Target="https://www.crz.gov.sk/zmluva/8846709/" TargetMode="External"/><Relationship Id="rId342" Type="http://schemas.openxmlformats.org/officeDocument/2006/relationships/hyperlink" Target="https://www.crz.gov.sk/zmluva/8846470/" TargetMode="External"/><Relationship Id="rId363" Type="http://schemas.openxmlformats.org/officeDocument/2006/relationships/hyperlink" Target="https://www.crz.gov.sk/zmluva/8851772/" TargetMode="External"/><Relationship Id="rId384" Type="http://schemas.openxmlformats.org/officeDocument/2006/relationships/hyperlink" Target="https://www.crz.gov.sk/zmluva/8410172/" TargetMode="External"/><Relationship Id="rId419" Type="http://schemas.openxmlformats.org/officeDocument/2006/relationships/printerSettings" Target="../printerSettings/printerSettings1.bin"/><Relationship Id="rId202" Type="http://schemas.openxmlformats.org/officeDocument/2006/relationships/hyperlink" Target="https://www.crz.gov.sk/zmluva/9527650/" TargetMode="External"/><Relationship Id="rId223" Type="http://schemas.openxmlformats.org/officeDocument/2006/relationships/hyperlink" Target="https://www.crz.gov.sk/zmluva/10225385/" TargetMode="External"/><Relationship Id="rId244" Type="http://schemas.openxmlformats.org/officeDocument/2006/relationships/hyperlink" Target="https://www.crz.gov.sk/zmluva/10231635/" TargetMode="External"/><Relationship Id="rId18" Type="http://schemas.openxmlformats.org/officeDocument/2006/relationships/hyperlink" Target="https://www.crz.gov.sk/zmluva/7216606/" TargetMode="External"/><Relationship Id="rId39" Type="http://schemas.openxmlformats.org/officeDocument/2006/relationships/hyperlink" Target="https://www.crz.gov.sk/zmluva/9477695/" TargetMode="External"/><Relationship Id="rId265" Type="http://schemas.openxmlformats.org/officeDocument/2006/relationships/hyperlink" Target="https://www.crz.gov.sk/zmluva/10225282/" TargetMode="External"/><Relationship Id="rId286" Type="http://schemas.openxmlformats.org/officeDocument/2006/relationships/hyperlink" Target="https://www.crz.gov.sk/zmluva/10220311/" TargetMode="External"/><Relationship Id="rId50" Type="http://schemas.openxmlformats.org/officeDocument/2006/relationships/hyperlink" Target="https://www.crz.gov.sk/zmluva/9505254/" TargetMode="External"/><Relationship Id="rId104" Type="http://schemas.openxmlformats.org/officeDocument/2006/relationships/hyperlink" Target="https://www.crz.gov.sk/zmluva/9590348/" TargetMode="External"/><Relationship Id="rId125" Type="http://schemas.openxmlformats.org/officeDocument/2006/relationships/hyperlink" Target="https://www.crz.gov.sk/zmluva/8790287/" TargetMode="External"/><Relationship Id="rId146" Type="http://schemas.openxmlformats.org/officeDocument/2006/relationships/hyperlink" Target="https://www.crz.gov.sk/zmluva/9366963/" TargetMode="External"/><Relationship Id="rId167" Type="http://schemas.openxmlformats.org/officeDocument/2006/relationships/hyperlink" Target="https://www.crz.gov.sk/zmluva/8790317/" TargetMode="External"/><Relationship Id="rId188" Type="http://schemas.openxmlformats.org/officeDocument/2006/relationships/hyperlink" Target="https://www.crz.gov.sk/zmluva/8790331/" TargetMode="External"/><Relationship Id="rId311" Type="http://schemas.openxmlformats.org/officeDocument/2006/relationships/hyperlink" Target="https://www.crz.gov.sk/zmluva/8846307/" TargetMode="External"/><Relationship Id="rId332" Type="http://schemas.openxmlformats.org/officeDocument/2006/relationships/hyperlink" Target="https://www.crz.gov.sk/zmluva/8846832/" TargetMode="External"/><Relationship Id="rId353" Type="http://schemas.openxmlformats.org/officeDocument/2006/relationships/hyperlink" Target="https://www.crz.gov.sk/zmluva/8846991/" TargetMode="External"/><Relationship Id="rId374" Type="http://schemas.openxmlformats.org/officeDocument/2006/relationships/hyperlink" Target="https://www.crz.gov.sk/zmluva/8851980/" TargetMode="External"/><Relationship Id="rId395" Type="http://schemas.openxmlformats.org/officeDocument/2006/relationships/hyperlink" Target="https://www.crz.gov.sk/zmluva/8855313/" TargetMode="External"/><Relationship Id="rId409" Type="http://schemas.openxmlformats.org/officeDocument/2006/relationships/hyperlink" Target="https://www.crz.gov.sk/zmluva/9167160/" TargetMode="External"/><Relationship Id="rId71" Type="http://schemas.openxmlformats.org/officeDocument/2006/relationships/hyperlink" Target="https://www.crz.gov.sk/zmluva/9467428/" TargetMode="External"/><Relationship Id="rId92" Type="http://schemas.openxmlformats.org/officeDocument/2006/relationships/hyperlink" Target="https://www.crz.gov.sk/zmluva/9500339/" TargetMode="External"/><Relationship Id="rId213" Type="http://schemas.openxmlformats.org/officeDocument/2006/relationships/hyperlink" Target="https://www.crz.gov.sk/zmluva/8790341/" TargetMode="External"/><Relationship Id="rId234" Type="http://schemas.openxmlformats.org/officeDocument/2006/relationships/hyperlink" Target="https://crz.gov.sk/zmluva/9294924/" TargetMode="External"/><Relationship Id="rId2" Type="http://schemas.openxmlformats.org/officeDocument/2006/relationships/hyperlink" Target="https://www.crz.gov.sk/zmluva/9219399/" TargetMode="External"/><Relationship Id="rId29" Type="http://schemas.openxmlformats.org/officeDocument/2006/relationships/hyperlink" Target="https://www.crz.gov.sk/zmluva/9551368/" TargetMode="External"/><Relationship Id="rId255" Type="http://schemas.openxmlformats.org/officeDocument/2006/relationships/hyperlink" Target="https://www.crz.gov.sk/zmluva/10225322/" TargetMode="External"/><Relationship Id="rId276" Type="http://schemas.openxmlformats.org/officeDocument/2006/relationships/hyperlink" Target="https://www.crz.gov.sk/zmluva/10225200/" TargetMode="External"/><Relationship Id="rId297" Type="http://schemas.openxmlformats.org/officeDocument/2006/relationships/hyperlink" Target="https://www.crz.gov.sk/zmluva/10220497/" TargetMode="External"/><Relationship Id="rId40" Type="http://schemas.openxmlformats.org/officeDocument/2006/relationships/hyperlink" Target="https://www.crz.gov.sk/zmluva/9505052/" TargetMode="External"/><Relationship Id="rId115" Type="http://schemas.openxmlformats.org/officeDocument/2006/relationships/hyperlink" Target="https://www.crz.gov.sk/zmluva/10198924/" TargetMode="External"/><Relationship Id="rId136" Type="http://schemas.openxmlformats.org/officeDocument/2006/relationships/hyperlink" Target="https://www.crz.gov.sk/zmluva/9527730/" TargetMode="External"/><Relationship Id="rId157" Type="http://schemas.openxmlformats.org/officeDocument/2006/relationships/hyperlink" Target="https://www.crz.gov.sk/zmluva/10116739/" TargetMode="External"/><Relationship Id="rId178" Type="http://schemas.openxmlformats.org/officeDocument/2006/relationships/hyperlink" Target="https://www.crz.gov.sk/zmluva/9367244/" TargetMode="External"/><Relationship Id="rId301" Type="http://schemas.openxmlformats.org/officeDocument/2006/relationships/hyperlink" Target="https://www.crz.gov.sk/zmluva/10220563/" TargetMode="External"/><Relationship Id="rId322" Type="http://schemas.openxmlformats.org/officeDocument/2006/relationships/hyperlink" Target="https://www.crz.gov.sk/zmluva/8846720/" TargetMode="External"/><Relationship Id="rId343" Type="http://schemas.openxmlformats.org/officeDocument/2006/relationships/hyperlink" Target="https://www.crz.gov.sk/zmluva/8846478/" TargetMode="External"/><Relationship Id="rId364" Type="http://schemas.openxmlformats.org/officeDocument/2006/relationships/hyperlink" Target="https://www.crz.gov.sk/zmluva/8851801/" TargetMode="External"/><Relationship Id="rId61" Type="http://schemas.openxmlformats.org/officeDocument/2006/relationships/hyperlink" Target="https://www.crz.gov.sk/zmluva/9478307/" TargetMode="External"/><Relationship Id="rId82" Type="http://schemas.openxmlformats.org/officeDocument/2006/relationships/hyperlink" Target="https://www.crz.gov.sk/zmluva/9467427/" TargetMode="External"/><Relationship Id="rId199" Type="http://schemas.openxmlformats.org/officeDocument/2006/relationships/hyperlink" Target="https://www.crz.gov.sk/zmluva/8790335/" TargetMode="External"/><Relationship Id="rId203" Type="http://schemas.openxmlformats.org/officeDocument/2006/relationships/hyperlink" Target="https://www.crz.gov.sk/zmluva/10116937/" TargetMode="External"/><Relationship Id="rId385" Type="http://schemas.openxmlformats.org/officeDocument/2006/relationships/hyperlink" Target="https://www.crz.gov.sk/zmluva/8354055/" TargetMode="External"/><Relationship Id="rId19" Type="http://schemas.openxmlformats.org/officeDocument/2006/relationships/hyperlink" Target="https://www.crz.gov.sk/zmluva/6748376/" TargetMode="External"/><Relationship Id="rId224" Type="http://schemas.openxmlformats.org/officeDocument/2006/relationships/hyperlink" Target="https://www.crz.gov.sk/zmluva/10231830/" TargetMode="External"/><Relationship Id="rId245" Type="http://schemas.openxmlformats.org/officeDocument/2006/relationships/hyperlink" Target="https://www.crz.gov.sk/zmluva/10225339/" TargetMode="External"/><Relationship Id="rId266" Type="http://schemas.openxmlformats.org/officeDocument/2006/relationships/hyperlink" Target="https://www.crz.gov.sk/zmluva/10231314/" TargetMode="External"/><Relationship Id="rId287" Type="http://schemas.openxmlformats.org/officeDocument/2006/relationships/hyperlink" Target="https://www.crz.gov.sk/zmluva/10220211/" TargetMode="External"/><Relationship Id="rId410" Type="http://schemas.openxmlformats.org/officeDocument/2006/relationships/hyperlink" Target="https://www.crz.gov.sk/zmluva/9167492/" TargetMode="External"/><Relationship Id="rId30" Type="http://schemas.openxmlformats.org/officeDocument/2006/relationships/hyperlink" Target="https://www.crz.gov.sk/zmluva/9550993/" TargetMode="External"/><Relationship Id="rId105" Type="http://schemas.openxmlformats.org/officeDocument/2006/relationships/hyperlink" Target="https://www.crz.gov.sk/zmluva/9589907/" TargetMode="External"/><Relationship Id="rId126" Type="http://schemas.openxmlformats.org/officeDocument/2006/relationships/hyperlink" Target="https://www.crz.gov.sk/zmluva/9296135/" TargetMode="External"/><Relationship Id="rId147" Type="http://schemas.openxmlformats.org/officeDocument/2006/relationships/hyperlink" Target="https://www.crz.gov.sk/zmluva/9527877/" TargetMode="External"/><Relationship Id="rId168" Type="http://schemas.openxmlformats.org/officeDocument/2006/relationships/hyperlink" Target="https://www.crz.gov.sk/zmluva/9232682/" TargetMode="External"/><Relationship Id="rId312" Type="http://schemas.openxmlformats.org/officeDocument/2006/relationships/hyperlink" Target="https://www.crz.gov.sk/zmluva/8846665/" TargetMode="External"/><Relationship Id="rId333" Type="http://schemas.openxmlformats.org/officeDocument/2006/relationships/hyperlink" Target="https://www.crz.gov.sk/zmluva/8846841/" TargetMode="External"/><Relationship Id="rId354" Type="http://schemas.openxmlformats.org/officeDocument/2006/relationships/hyperlink" Target="https://www.crz.gov.sk/zmluva/8847015/" TargetMode="External"/><Relationship Id="rId51" Type="http://schemas.openxmlformats.org/officeDocument/2006/relationships/hyperlink" Target="https://www.crz.gov.sk/zmluva/9477846/" TargetMode="External"/><Relationship Id="rId72" Type="http://schemas.openxmlformats.org/officeDocument/2006/relationships/hyperlink" Target="https://www.crz.gov.sk/zmluva/9503536/" TargetMode="External"/><Relationship Id="rId93" Type="http://schemas.openxmlformats.org/officeDocument/2006/relationships/hyperlink" Target="https://www.crz.gov.sk/zmluva/9499406/" TargetMode="External"/><Relationship Id="rId189" Type="http://schemas.openxmlformats.org/officeDocument/2006/relationships/hyperlink" Target="https://www.crz.gov.sk/zmluva/9296461/" TargetMode="External"/><Relationship Id="rId375" Type="http://schemas.openxmlformats.org/officeDocument/2006/relationships/hyperlink" Target="https://www.crz.gov.sk/zmluva/8851992/" TargetMode="External"/><Relationship Id="rId396" Type="http://schemas.openxmlformats.org/officeDocument/2006/relationships/hyperlink" Target="https://www.crz.gov.sk/zmluva/9336140/" TargetMode="External"/><Relationship Id="rId3" Type="http://schemas.openxmlformats.org/officeDocument/2006/relationships/hyperlink" Target="https://www.crz.gov.sk/zmluva/9219356/" TargetMode="External"/><Relationship Id="rId214" Type="http://schemas.openxmlformats.org/officeDocument/2006/relationships/hyperlink" Target="https://www.crz.gov.sk/zmluva/9296566/" TargetMode="External"/><Relationship Id="rId235" Type="http://schemas.openxmlformats.org/officeDocument/2006/relationships/hyperlink" Target="https://crz.gov.sk/zmluva/9294980/" TargetMode="External"/><Relationship Id="rId256" Type="http://schemas.openxmlformats.org/officeDocument/2006/relationships/hyperlink" Target="https://www.crz.gov.sk/zmluva/10231612/" TargetMode="External"/><Relationship Id="rId277" Type="http://schemas.openxmlformats.org/officeDocument/2006/relationships/hyperlink" Target="https://www.crz.gov.sk/10230188-sk/upjs-7372024/" TargetMode="External"/><Relationship Id="rId298" Type="http://schemas.openxmlformats.org/officeDocument/2006/relationships/hyperlink" Target="https://www.crz.gov.sk/zmluva/10220451/" TargetMode="External"/><Relationship Id="rId400" Type="http://schemas.openxmlformats.org/officeDocument/2006/relationships/hyperlink" Target="https://www.crz.gov.sk/data/att/5086072.pdf" TargetMode="External"/><Relationship Id="rId116" Type="http://schemas.openxmlformats.org/officeDocument/2006/relationships/hyperlink" Target="https://www.crz.gov.sk/zmluva/9366995/" TargetMode="External"/><Relationship Id="rId137" Type="http://schemas.openxmlformats.org/officeDocument/2006/relationships/hyperlink" Target="https://www.crz.gov.sk/zmluva/10116572/" TargetMode="External"/><Relationship Id="rId158" Type="http://schemas.openxmlformats.org/officeDocument/2006/relationships/hyperlink" Target="https://www.crz.gov.sk/zmluva/8790307/" TargetMode="External"/><Relationship Id="rId302" Type="http://schemas.openxmlformats.org/officeDocument/2006/relationships/hyperlink" Target="https://www.crz.gov.sk/zmluva/10220579/" TargetMode="External"/><Relationship Id="rId323" Type="http://schemas.openxmlformats.org/officeDocument/2006/relationships/hyperlink" Target="https://www.crz.gov.sk/zmluva/8846727/" TargetMode="External"/><Relationship Id="rId344" Type="http://schemas.openxmlformats.org/officeDocument/2006/relationships/hyperlink" Target="https://www.crz.gov.sk/zmluva/8846950/" TargetMode="External"/><Relationship Id="rId20" Type="http://schemas.openxmlformats.org/officeDocument/2006/relationships/hyperlink" Target="https://www.crz.gov.sk/zmluva/6748420" TargetMode="External"/><Relationship Id="rId41" Type="http://schemas.openxmlformats.org/officeDocument/2006/relationships/hyperlink" Target="https://www.crz.gov.sk/zmluva/9504551/" TargetMode="External"/><Relationship Id="rId62" Type="http://schemas.openxmlformats.org/officeDocument/2006/relationships/hyperlink" Target="https://www.crz.gov.sk/zmluva/9503818/" TargetMode="External"/><Relationship Id="rId83" Type="http://schemas.openxmlformats.org/officeDocument/2006/relationships/hyperlink" Target="https://www.crz.gov.sk/zmluva/9501230/" TargetMode="External"/><Relationship Id="rId179" Type="http://schemas.openxmlformats.org/officeDocument/2006/relationships/hyperlink" Target="https://www.crz.gov.sk/zmluva/9527808/" TargetMode="External"/><Relationship Id="rId365" Type="http://schemas.openxmlformats.org/officeDocument/2006/relationships/hyperlink" Target="https://www.crz.gov.sk/zmluva/8851818/" TargetMode="External"/><Relationship Id="rId386" Type="http://schemas.openxmlformats.org/officeDocument/2006/relationships/hyperlink" Target="https://www.crz.gov.sk/zmluva/8353939/" TargetMode="External"/><Relationship Id="rId190" Type="http://schemas.openxmlformats.org/officeDocument/2006/relationships/hyperlink" Target="https://www.crz.gov.sk/zmluva/9367248/" TargetMode="External"/><Relationship Id="rId204" Type="http://schemas.openxmlformats.org/officeDocument/2006/relationships/hyperlink" Target="https://www.crz.gov.sk/zmluva/8790337/" TargetMode="External"/><Relationship Id="rId225" Type="http://schemas.openxmlformats.org/officeDocument/2006/relationships/hyperlink" Target="https://www.crz.gov.sk/zmluva/8790344/" TargetMode="External"/><Relationship Id="rId246" Type="http://schemas.openxmlformats.org/officeDocument/2006/relationships/hyperlink" Target="https://www.crz.gov.sk/zmluva/10231661/" TargetMode="External"/><Relationship Id="rId267" Type="http://schemas.openxmlformats.org/officeDocument/2006/relationships/hyperlink" Target="https://www.crz.gov.sk/zmluva/10231291/" TargetMode="External"/><Relationship Id="rId288" Type="http://schemas.openxmlformats.org/officeDocument/2006/relationships/hyperlink" Target="https://www.crz.gov.sk/zmluva/9613363/" TargetMode="External"/><Relationship Id="rId411" Type="http://schemas.openxmlformats.org/officeDocument/2006/relationships/hyperlink" Target="https://www.crz.gov.sk/zmluva/9167648/" TargetMode="External"/><Relationship Id="rId106" Type="http://schemas.openxmlformats.org/officeDocument/2006/relationships/hyperlink" Target="https://www.crz.gov.sk/zmluva/9589718/" TargetMode="External"/><Relationship Id="rId127" Type="http://schemas.openxmlformats.org/officeDocument/2006/relationships/hyperlink" Target="https://www.crz.gov.sk/zmluva/9366838/" TargetMode="External"/><Relationship Id="rId313" Type="http://schemas.openxmlformats.org/officeDocument/2006/relationships/hyperlink" Target="https://www.crz.gov.sk/zmluva/8855526/" TargetMode="External"/><Relationship Id="rId10" Type="http://schemas.openxmlformats.org/officeDocument/2006/relationships/hyperlink" Target="https://www.crz.gov.sk/zmluva/9862287/" TargetMode="External"/><Relationship Id="rId31" Type="http://schemas.openxmlformats.org/officeDocument/2006/relationships/hyperlink" Target="https://www.crz.gov.sk/zmluva/9552227/" TargetMode="External"/><Relationship Id="rId52" Type="http://schemas.openxmlformats.org/officeDocument/2006/relationships/hyperlink" Target="https://www.crz.gov.sk/zmluva/9500105/" TargetMode="External"/><Relationship Id="rId73" Type="http://schemas.openxmlformats.org/officeDocument/2006/relationships/hyperlink" Target="https://www.crz.gov.sk/zmluva/9503377/" TargetMode="External"/><Relationship Id="rId94" Type="http://schemas.openxmlformats.org/officeDocument/2006/relationships/hyperlink" Target="https://www.crz.gov.sk/zmluva/9477897/" TargetMode="External"/><Relationship Id="rId148" Type="http://schemas.openxmlformats.org/officeDocument/2006/relationships/hyperlink" Target="https://www.crz.gov.sk/zmluva/8790303/" TargetMode="External"/><Relationship Id="rId169" Type="http://schemas.openxmlformats.org/officeDocument/2006/relationships/hyperlink" Target="https://www.crz.gov.sk/zmluva/9296372/" TargetMode="External"/><Relationship Id="rId334" Type="http://schemas.openxmlformats.org/officeDocument/2006/relationships/hyperlink" Target="https://www.crz.gov.sk/zmluva/8855525/" TargetMode="External"/><Relationship Id="rId355" Type="http://schemas.openxmlformats.org/officeDocument/2006/relationships/hyperlink" Target="https://www.crz.gov.sk/zmluva/8846531/" TargetMode="External"/><Relationship Id="rId376" Type="http://schemas.openxmlformats.org/officeDocument/2006/relationships/hyperlink" Target="https://www.crz.gov.sk/zmluva/8846559/" TargetMode="External"/><Relationship Id="rId397" Type="http://schemas.openxmlformats.org/officeDocument/2006/relationships/hyperlink" Target="https://www.crz.gov.sk/zmluva/9210280/" TargetMode="External"/><Relationship Id="rId4" Type="http://schemas.openxmlformats.org/officeDocument/2006/relationships/hyperlink" Target="https://www.crz.gov.sk/zmluva/7242935/" TargetMode="External"/><Relationship Id="rId180" Type="http://schemas.openxmlformats.org/officeDocument/2006/relationships/hyperlink" Target="https://www.crz.gov.sk/zmluva/9676347/" TargetMode="External"/><Relationship Id="rId215" Type="http://schemas.openxmlformats.org/officeDocument/2006/relationships/hyperlink" Target="https://www.crz.gov.sk/zmluva/9367287/" TargetMode="External"/><Relationship Id="rId236" Type="http://schemas.openxmlformats.org/officeDocument/2006/relationships/hyperlink" Target="https://crz.gov.sk/zmluva/9294759/" TargetMode="External"/><Relationship Id="rId257" Type="http://schemas.openxmlformats.org/officeDocument/2006/relationships/hyperlink" Target="https://www.crz.gov.sk/zmluva/10225311/" TargetMode="External"/><Relationship Id="rId278" Type="http://schemas.openxmlformats.org/officeDocument/2006/relationships/hyperlink" Target="https://www.crz.gov.sk/zmluva/10231977/" TargetMode="External"/><Relationship Id="rId401" Type="http://schemas.openxmlformats.org/officeDocument/2006/relationships/hyperlink" Target="https://www.crz.gov.sk/zmluva/9168091/" TargetMode="External"/><Relationship Id="rId303" Type="http://schemas.openxmlformats.org/officeDocument/2006/relationships/hyperlink" Target="https://www.crz.gov.sk/zmluva/10220588/" TargetMode="External"/><Relationship Id="rId42" Type="http://schemas.openxmlformats.org/officeDocument/2006/relationships/hyperlink" Target="https://www.crz.gov.sk/zmluva/9502635/" TargetMode="External"/><Relationship Id="rId84" Type="http://schemas.openxmlformats.org/officeDocument/2006/relationships/hyperlink" Target="https://www.crz.gov.sk/zmluva/9501137/" TargetMode="External"/><Relationship Id="rId138" Type="http://schemas.openxmlformats.org/officeDocument/2006/relationships/hyperlink" Target="https://www.crz.gov.sk/zmluva/8790297/" TargetMode="External"/><Relationship Id="rId345" Type="http://schemas.openxmlformats.org/officeDocument/2006/relationships/hyperlink" Target="https://www.crz.gov.sk/zmluva/8846959/" TargetMode="External"/><Relationship Id="rId387" Type="http://schemas.openxmlformats.org/officeDocument/2006/relationships/hyperlink" Target="https://www.crz.gov.sk/zmluva/8353973/" TargetMode="External"/><Relationship Id="rId191" Type="http://schemas.openxmlformats.org/officeDocument/2006/relationships/hyperlink" Target="https://www.crz.gov.sk/zmluva/9527874/" TargetMode="External"/><Relationship Id="rId205" Type="http://schemas.openxmlformats.org/officeDocument/2006/relationships/hyperlink" Target="https://www.crz.gov.sk/zmluva/9134108/" TargetMode="External"/><Relationship Id="rId247" Type="http://schemas.openxmlformats.org/officeDocument/2006/relationships/hyperlink" Target="https://www.crz.gov.sk/zmluva/10225351/" TargetMode="External"/><Relationship Id="rId412" Type="http://schemas.openxmlformats.org/officeDocument/2006/relationships/hyperlink" Target="https://www.crz.gov.sk/zmluva/9167703/" TargetMode="External"/><Relationship Id="rId107" Type="http://schemas.openxmlformats.org/officeDocument/2006/relationships/hyperlink" Target="https://www.crz.gov.sk/zmluva/9590251/" TargetMode="External"/><Relationship Id="rId289" Type="http://schemas.openxmlformats.org/officeDocument/2006/relationships/hyperlink" Target="https://www.crz.gov.sk/zmluva/9498361/" TargetMode="External"/><Relationship Id="rId11" Type="http://schemas.openxmlformats.org/officeDocument/2006/relationships/hyperlink" Target="https://www.crz.gov.sk/zmluva/7216606/" TargetMode="External"/><Relationship Id="rId53" Type="http://schemas.openxmlformats.org/officeDocument/2006/relationships/hyperlink" Target="https://www.crz.gov.sk/zmluva/9505323/" TargetMode="External"/><Relationship Id="rId149" Type="http://schemas.openxmlformats.org/officeDocument/2006/relationships/hyperlink" Target="https://www.crz.gov.sk/zmluva/9296280/" TargetMode="External"/><Relationship Id="rId314" Type="http://schemas.openxmlformats.org/officeDocument/2006/relationships/hyperlink" Target="https://www.crz.gov.sk/zmluva/8846340/" TargetMode="External"/><Relationship Id="rId356" Type="http://schemas.openxmlformats.org/officeDocument/2006/relationships/hyperlink" Target="https://www.crz.gov.sk/zmluva/8847031/" TargetMode="External"/><Relationship Id="rId398" Type="http://schemas.openxmlformats.org/officeDocument/2006/relationships/hyperlink" Target="https://www.crz.gov.sk/data/att/4746489.pdf" TargetMode="External"/><Relationship Id="rId95" Type="http://schemas.openxmlformats.org/officeDocument/2006/relationships/hyperlink" Target="https://www.crz.gov.sk/zmluva/9499575/" TargetMode="External"/><Relationship Id="rId160" Type="http://schemas.openxmlformats.org/officeDocument/2006/relationships/hyperlink" Target="https://www.crz.gov.sk/zmluva/9367050/" TargetMode="External"/><Relationship Id="rId216" Type="http://schemas.openxmlformats.org/officeDocument/2006/relationships/hyperlink" Target="https://www.crz.gov.sk/zmluva/9527857/" TargetMode="External"/><Relationship Id="rId258" Type="http://schemas.openxmlformats.org/officeDocument/2006/relationships/hyperlink" Target="https://www.crz.gov.sk/zmluva/10231523/" TargetMode="External"/><Relationship Id="rId22" Type="http://schemas.openxmlformats.org/officeDocument/2006/relationships/hyperlink" Target="https://www.crz.gov.sk/zmluva/6030184/" TargetMode="External"/><Relationship Id="rId64" Type="http://schemas.openxmlformats.org/officeDocument/2006/relationships/hyperlink" Target="https://www.crz.gov.sk/zmluva/9467206/" TargetMode="External"/><Relationship Id="rId118" Type="http://schemas.openxmlformats.org/officeDocument/2006/relationships/hyperlink" Target="https://www.crz.gov.sk/zmluva/9367093/" TargetMode="External"/><Relationship Id="rId325" Type="http://schemas.openxmlformats.org/officeDocument/2006/relationships/hyperlink" Target="https://www.crz.gov.sk/zmluva/8846756/" TargetMode="External"/><Relationship Id="rId367" Type="http://schemas.openxmlformats.org/officeDocument/2006/relationships/hyperlink" Target="https://www.crz.gov.sk/zmluva/8851837/" TargetMode="External"/><Relationship Id="rId171" Type="http://schemas.openxmlformats.org/officeDocument/2006/relationships/hyperlink" Target="https://www.crz.gov.sk/zmluva/9366706/" TargetMode="External"/><Relationship Id="rId227" Type="http://schemas.openxmlformats.org/officeDocument/2006/relationships/hyperlink" Target="https://www.crz.gov.sk/zmluva/9367302/" TargetMode="External"/><Relationship Id="rId269" Type="http://schemas.openxmlformats.org/officeDocument/2006/relationships/hyperlink" Target="https://www.crz.gov.sk/zmluva/10225263/" TargetMode="External"/><Relationship Id="rId33" Type="http://schemas.openxmlformats.org/officeDocument/2006/relationships/hyperlink" Target="https://www.crz.gov.sk/zmluva/9551719/" TargetMode="External"/><Relationship Id="rId129" Type="http://schemas.openxmlformats.org/officeDocument/2006/relationships/hyperlink" Target="https://www.crz.gov.sk/zmluva/9951400/" TargetMode="External"/><Relationship Id="rId280" Type="http://schemas.openxmlformats.org/officeDocument/2006/relationships/hyperlink" Target="https://www.crz.gov.sk/zmluva/10230961/" TargetMode="External"/><Relationship Id="rId336" Type="http://schemas.openxmlformats.org/officeDocument/2006/relationships/hyperlink" Target="https://www.crz.gov.sk/zmluva/8846874/" TargetMode="External"/><Relationship Id="rId75" Type="http://schemas.openxmlformats.org/officeDocument/2006/relationships/hyperlink" Target="https://www.crz.gov.sk/zmluva/9499793/" TargetMode="External"/><Relationship Id="rId140" Type="http://schemas.openxmlformats.org/officeDocument/2006/relationships/hyperlink" Target="https://www.crz.gov.sk/zmluva/9366920/" TargetMode="External"/><Relationship Id="rId182" Type="http://schemas.openxmlformats.org/officeDocument/2006/relationships/hyperlink" Target="https://www.crz.gov.sk/zmluva/8809999/" TargetMode="External"/><Relationship Id="rId378" Type="http://schemas.openxmlformats.org/officeDocument/2006/relationships/hyperlink" Target="https://www.crz.gov.sk/zmluva/8353847/" TargetMode="External"/><Relationship Id="rId403" Type="http://schemas.openxmlformats.org/officeDocument/2006/relationships/hyperlink" Target="https://www.crz.gov.sk/zmluva/9167226/" TargetMode="External"/><Relationship Id="rId6" Type="http://schemas.openxmlformats.org/officeDocument/2006/relationships/hyperlink" Target="https://www.crz.gov.sk/zmluva/8668778/" TargetMode="External"/><Relationship Id="rId238" Type="http://schemas.openxmlformats.org/officeDocument/2006/relationships/hyperlink" Target="https://crz.gov.sk/zmluva/9295165/" TargetMode="External"/><Relationship Id="rId291" Type="http://schemas.openxmlformats.org/officeDocument/2006/relationships/hyperlink" Target="https://www.crz.gov.sk/zmluva/9585413/" TargetMode="External"/><Relationship Id="rId305" Type="http://schemas.openxmlformats.org/officeDocument/2006/relationships/hyperlink" Target="https://www.crz.gov.sk/zmluva/8846595/" TargetMode="External"/><Relationship Id="rId347" Type="http://schemas.openxmlformats.org/officeDocument/2006/relationships/hyperlink" Target="https://www.crz.gov.sk/zmluva/8846961/" TargetMode="External"/><Relationship Id="rId44" Type="http://schemas.openxmlformats.org/officeDocument/2006/relationships/hyperlink" Target="https://www.crz.gov.sk/zmluva/9504618/" TargetMode="External"/><Relationship Id="rId86" Type="http://schemas.openxmlformats.org/officeDocument/2006/relationships/hyperlink" Target="https://www.crz.gov.sk/zmluva/9504941/" TargetMode="External"/><Relationship Id="rId151" Type="http://schemas.openxmlformats.org/officeDocument/2006/relationships/hyperlink" Target="https://www.crz.gov.sk/zmluva/9675906/" TargetMode="External"/><Relationship Id="rId389" Type="http://schemas.openxmlformats.org/officeDocument/2006/relationships/hyperlink" Target="https://www.crz.gov.sk/zmluva/8410202/" TargetMode="External"/><Relationship Id="rId193" Type="http://schemas.openxmlformats.org/officeDocument/2006/relationships/hyperlink" Target="https://www.crz.gov.sk/zmluva/8790333/" TargetMode="External"/><Relationship Id="rId207" Type="http://schemas.openxmlformats.org/officeDocument/2006/relationships/hyperlink" Target="https://www.crz.gov.sk/zmluva/9367275/" TargetMode="External"/><Relationship Id="rId249" Type="http://schemas.openxmlformats.org/officeDocument/2006/relationships/hyperlink" Target="https://www.crz.gov.sk/zmluva/10225356/" TargetMode="External"/><Relationship Id="rId414" Type="http://schemas.openxmlformats.org/officeDocument/2006/relationships/hyperlink" Target="https://www.crz.gov.sk/zmluva/9167783/" TargetMode="External"/><Relationship Id="rId13" Type="http://schemas.openxmlformats.org/officeDocument/2006/relationships/hyperlink" Target="https://www.crz.gov.sk/zmluva/6660739/" TargetMode="External"/><Relationship Id="rId109" Type="http://schemas.openxmlformats.org/officeDocument/2006/relationships/hyperlink" Target="https://www.crz.gov.sk/zmluva/9590174/" TargetMode="External"/><Relationship Id="rId260" Type="http://schemas.openxmlformats.org/officeDocument/2006/relationships/hyperlink" Target="https://www.crz.gov.sk/zmluva/10231441/" TargetMode="External"/><Relationship Id="rId316" Type="http://schemas.openxmlformats.org/officeDocument/2006/relationships/hyperlink" Target="https://www.crz.gov.sk/zmluva/8846373/" TargetMode="External"/><Relationship Id="rId55" Type="http://schemas.openxmlformats.org/officeDocument/2006/relationships/hyperlink" Target="https://www.crz.gov.sk/zmluva/9504205/" TargetMode="External"/><Relationship Id="rId97" Type="http://schemas.openxmlformats.org/officeDocument/2006/relationships/hyperlink" Target="https://www.crz.gov.sk/zmluva/9477583/" TargetMode="External"/><Relationship Id="rId120" Type="http://schemas.openxmlformats.org/officeDocument/2006/relationships/hyperlink" Target="https://www.crz.gov.sk/zmluva/9987252/" TargetMode="External"/><Relationship Id="rId358" Type="http://schemas.openxmlformats.org/officeDocument/2006/relationships/hyperlink" Target="https://www.crz.gov.sk/zmluva/8846533/" TargetMode="External"/><Relationship Id="rId162" Type="http://schemas.openxmlformats.org/officeDocument/2006/relationships/hyperlink" Target="https://www.crz.gov.sk/zmluva/9675676/" TargetMode="External"/><Relationship Id="rId218" Type="http://schemas.openxmlformats.org/officeDocument/2006/relationships/hyperlink" Target="https://www.crz.gov.sk/zmluva/8790343/" TargetMode="External"/><Relationship Id="rId271" Type="http://schemas.openxmlformats.org/officeDocument/2006/relationships/hyperlink" Target="https://www.crz.gov.sk/zmluva/10225254/" TargetMode="External"/><Relationship Id="rId24" Type="http://schemas.openxmlformats.org/officeDocument/2006/relationships/hyperlink" Target="https://www.crz.gov.sk/zmluva/9249552/" TargetMode="External"/><Relationship Id="rId66" Type="http://schemas.openxmlformats.org/officeDocument/2006/relationships/hyperlink" Target="https://www.crz.gov.sk/zmluva/9467652/" TargetMode="External"/><Relationship Id="rId131" Type="http://schemas.openxmlformats.org/officeDocument/2006/relationships/hyperlink" Target="https://www.crz.gov.sk/zmluva/10116550/" TargetMode="External"/><Relationship Id="rId327" Type="http://schemas.openxmlformats.org/officeDocument/2006/relationships/hyperlink" Target="https://www.crz.gov.sk/zmluva/8846761/" TargetMode="External"/><Relationship Id="rId369" Type="http://schemas.openxmlformats.org/officeDocument/2006/relationships/hyperlink" Target="https://www.crz.gov.sk/zmluva/8851884/" TargetMode="External"/><Relationship Id="rId173" Type="http://schemas.openxmlformats.org/officeDocument/2006/relationships/hyperlink" Target="https://www.crz.gov.sk/zmluva/9951410/" TargetMode="External"/><Relationship Id="rId229" Type="http://schemas.openxmlformats.org/officeDocument/2006/relationships/hyperlink" Target="https://www.crz.gov.sk/zmluva/10225392/" TargetMode="External"/><Relationship Id="rId380" Type="http://schemas.openxmlformats.org/officeDocument/2006/relationships/hyperlink" Target="https://www.crz.gov.sk/zmluva/8353845/" TargetMode="External"/><Relationship Id="rId240" Type="http://schemas.openxmlformats.org/officeDocument/2006/relationships/hyperlink" Target="https://crz.gov.sk/zmluva/9295115/" TargetMode="External"/><Relationship Id="rId35" Type="http://schemas.openxmlformats.org/officeDocument/2006/relationships/hyperlink" Target="https://www.crz.gov.sk/zmluva/9552086/" TargetMode="External"/><Relationship Id="rId77" Type="http://schemas.openxmlformats.org/officeDocument/2006/relationships/hyperlink" Target="https://www.crz.gov.sk/zmluva/9467523/" TargetMode="External"/><Relationship Id="rId100" Type="http://schemas.openxmlformats.org/officeDocument/2006/relationships/hyperlink" Target="https://www.crz.gov.sk/zmluva/9590437/" TargetMode="External"/><Relationship Id="rId282" Type="http://schemas.openxmlformats.org/officeDocument/2006/relationships/hyperlink" Target="https://www.crz.gov.sk/zmluva/9366814/" TargetMode="External"/><Relationship Id="rId338" Type="http://schemas.openxmlformats.org/officeDocument/2006/relationships/hyperlink" Target="https://www.crz.gov.sk/zmluva/8846467/" TargetMode="External"/><Relationship Id="rId8" Type="http://schemas.openxmlformats.org/officeDocument/2006/relationships/hyperlink" Target="https://www.crz.gov.sk/zmluva/6016074/" TargetMode="External"/><Relationship Id="rId142" Type="http://schemas.openxmlformats.org/officeDocument/2006/relationships/hyperlink" Target="https://www.crz.gov.sk/zmluva/9607152/" TargetMode="External"/><Relationship Id="rId184" Type="http://schemas.openxmlformats.org/officeDocument/2006/relationships/hyperlink" Target="https://www.crz.gov.sk/zmluva/9296435/" TargetMode="External"/><Relationship Id="rId391" Type="http://schemas.openxmlformats.org/officeDocument/2006/relationships/hyperlink" Target="https://www.crz.gov.sk/zmluva/8410207/" TargetMode="External"/><Relationship Id="rId405" Type="http://schemas.openxmlformats.org/officeDocument/2006/relationships/hyperlink" Target="https://www.crz.gov.sk/zmluva/9167362/" TargetMode="External"/><Relationship Id="rId251" Type="http://schemas.openxmlformats.org/officeDocument/2006/relationships/hyperlink" Target="https://www.crz.gov.sk/zmluva/10225366/" TargetMode="External"/><Relationship Id="rId46" Type="http://schemas.openxmlformats.org/officeDocument/2006/relationships/hyperlink" Target="https://www.crz.gov.sk/zmluva/9506530/" TargetMode="External"/><Relationship Id="rId293" Type="http://schemas.openxmlformats.org/officeDocument/2006/relationships/hyperlink" Target="https://www.crz.gov.sk/zmluva/10220156/" TargetMode="External"/><Relationship Id="rId307" Type="http://schemas.openxmlformats.org/officeDocument/2006/relationships/hyperlink" Target="https://www.crz.gov.sk/zmluva/8846597/" TargetMode="External"/><Relationship Id="rId349" Type="http://schemas.openxmlformats.org/officeDocument/2006/relationships/hyperlink" Target="https://www.crz.gov.sk/zmluva/8846975/" TargetMode="External"/><Relationship Id="rId88" Type="http://schemas.openxmlformats.org/officeDocument/2006/relationships/hyperlink" Target="https://www.crz.gov.sk/zmluva/9501193/" TargetMode="External"/><Relationship Id="rId111" Type="http://schemas.openxmlformats.org/officeDocument/2006/relationships/hyperlink" Target="https://www.crz.gov.sk/zmluva/10199157/" TargetMode="External"/><Relationship Id="rId153" Type="http://schemas.openxmlformats.org/officeDocument/2006/relationships/hyperlink" Target="https://www.crz.gov.sk/zmluva/9296305/" TargetMode="External"/><Relationship Id="rId195" Type="http://schemas.openxmlformats.org/officeDocument/2006/relationships/hyperlink" Target="https://www.crz.gov.sk/zmluva/9296467/" TargetMode="External"/><Relationship Id="rId209" Type="http://schemas.openxmlformats.org/officeDocument/2006/relationships/hyperlink" Target="https://www.crz.gov.sk/zmluva/8790339/" TargetMode="External"/><Relationship Id="rId360" Type="http://schemas.openxmlformats.org/officeDocument/2006/relationships/hyperlink" Target="https://www.crz.gov.sk/zmluva/8846535/" TargetMode="External"/><Relationship Id="rId416" Type="http://schemas.openxmlformats.org/officeDocument/2006/relationships/hyperlink" Target="https://www.crz.gov.sk/zmluva/9167879/" TargetMode="External"/><Relationship Id="rId220" Type="http://schemas.openxmlformats.org/officeDocument/2006/relationships/hyperlink" Target="https://www.crz.gov.sk/zmluva/9367294/" TargetMode="External"/><Relationship Id="rId15" Type="http://schemas.openxmlformats.org/officeDocument/2006/relationships/hyperlink" Target="https://www.crz.gov.sk/zmluva/6654891/" TargetMode="External"/><Relationship Id="rId57" Type="http://schemas.openxmlformats.org/officeDocument/2006/relationships/hyperlink" Target="https://www.crz.gov.sk/zmluva/9500263/" TargetMode="External"/><Relationship Id="rId262" Type="http://schemas.openxmlformats.org/officeDocument/2006/relationships/hyperlink" Target="https://www.crz.gov.sk/zmluva/10225296/" TargetMode="External"/><Relationship Id="rId318" Type="http://schemas.openxmlformats.org/officeDocument/2006/relationships/hyperlink" Target="https://www.crz.gov.sk/zmluva/8846679/" TargetMode="External"/><Relationship Id="rId99" Type="http://schemas.openxmlformats.org/officeDocument/2006/relationships/hyperlink" Target="https://www.crz.gov.sk/zmluva/9590604/" TargetMode="External"/><Relationship Id="rId122" Type="http://schemas.openxmlformats.org/officeDocument/2006/relationships/hyperlink" Target="https://www.crz.gov.sk/zmluva/9527254/" TargetMode="External"/><Relationship Id="rId164" Type="http://schemas.openxmlformats.org/officeDocument/2006/relationships/hyperlink" Target="https://www.crz.gov.sk/zmluva/8790315/" TargetMode="External"/><Relationship Id="rId371" Type="http://schemas.openxmlformats.org/officeDocument/2006/relationships/hyperlink" Target="https://www.crz.gov.sk/zmluva/8851920/" TargetMode="External"/><Relationship Id="rId26" Type="http://schemas.openxmlformats.org/officeDocument/2006/relationships/hyperlink" Target="https://www.crz.gov.sk/zmluva/9552169/" TargetMode="External"/><Relationship Id="rId231" Type="http://schemas.openxmlformats.org/officeDocument/2006/relationships/hyperlink" Target="https://crz.gov.sk/zmluva/9294824/" TargetMode="External"/><Relationship Id="rId273" Type="http://schemas.openxmlformats.org/officeDocument/2006/relationships/hyperlink" Target="https://www.crz.gov.sk/zmluva/10225241/" TargetMode="External"/><Relationship Id="rId329" Type="http://schemas.openxmlformats.org/officeDocument/2006/relationships/hyperlink" Target="https://www.crz.gov.sk/zmluva/8846407/" TargetMode="External"/><Relationship Id="rId68" Type="http://schemas.openxmlformats.org/officeDocument/2006/relationships/hyperlink" Target="https://www.crz.gov.sk/zmluva/9467649/" TargetMode="External"/><Relationship Id="rId133" Type="http://schemas.openxmlformats.org/officeDocument/2006/relationships/hyperlink" Target="https://www.crz.gov.sk/zmluva/9134065/" TargetMode="External"/><Relationship Id="rId175" Type="http://schemas.openxmlformats.org/officeDocument/2006/relationships/hyperlink" Target="https://www.crz.gov.sk/zmluva/8790319/" TargetMode="External"/><Relationship Id="rId340" Type="http://schemas.openxmlformats.org/officeDocument/2006/relationships/hyperlink" Target="https://www.crz.gov.sk/zmluva/8846924/" TargetMode="External"/><Relationship Id="rId200" Type="http://schemas.openxmlformats.org/officeDocument/2006/relationships/hyperlink" Target="https://www.crz.gov.sk/zmluva/9296501/" TargetMode="External"/><Relationship Id="rId382" Type="http://schemas.openxmlformats.org/officeDocument/2006/relationships/hyperlink" Target="https://www.crz.gov.sk/zmluva/8410089/" TargetMode="External"/><Relationship Id="rId242" Type="http://schemas.openxmlformats.org/officeDocument/2006/relationships/hyperlink" Target="https://www.crz.gov.sk/zmluva/10116516/" TargetMode="External"/><Relationship Id="rId284" Type="http://schemas.openxmlformats.org/officeDocument/2006/relationships/hyperlink" Target="https://www.crz.gov.sk/zmluva/10220612/%200609/2024/SPZV" TargetMode="External"/><Relationship Id="rId37" Type="http://schemas.openxmlformats.org/officeDocument/2006/relationships/hyperlink" Target="https://www.crz.gov.sk/zmluva/9477900/" TargetMode="External"/><Relationship Id="rId79" Type="http://schemas.openxmlformats.org/officeDocument/2006/relationships/hyperlink" Target="https://www.crz.gov.sk/zmluva/9505153/" TargetMode="External"/><Relationship Id="rId102" Type="http://schemas.openxmlformats.org/officeDocument/2006/relationships/hyperlink" Target="https://www.crz.gov.sk/zmluva/9586875/" TargetMode="External"/><Relationship Id="rId144" Type="http://schemas.openxmlformats.org/officeDocument/2006/relationships/hyperlink" Target="https://www.crz.gov.sk/zmluva/8790299/" TargetMode="External"/><Relationship Id="rId90" Type="http://schemas.openxmlformats.org/officeDocument/2006/relationships/hyperlink" Target="https://www.crz.gov.sk/zmluva/9478107/" TargetMode="External"/><Relationship Id="rId186" Type="http://schemas.openxmlformats.org/officeDocument/2006/relationships/hyperlink" Target="https://www.crz.gov.sk/zmluva/9527751/" TargetMode="External"/><Relationship Id="rId351" Type="http://schemas.openxmlformats.org/officeDocument/2006/relationships/hyperlink" Target="https://www.crz.gov.sk/zmluva/8846984/" TargetMode="External"/><Relationship Id="rId393" Type="http://schemas.openxmlformats.org/officeDocument/2006/relationships/hyperlink" Target="https://www.crz.gov.sk/zmluva/8862391/" TargetMode="External"/><Relationship Id="rId407" Type="http://schemas.openxmlformats.org/officeDocument/2006/relationships/hyperlink" Target="https://www.crz.gov.sk/zmluva/9167426/" TargetMode="External"/><Relationship Id="rId211" Type="http://schemas.openxmlformats.org/officeDocument/2006/relationships/hyperlink" Target="https://www.crz.gov.sk/zmluva/9367281/" TargetMode="External"/><Relationship Id="rId253" Type="http://schemas.openxmlformats.org/officeDocument/2006/relationships/hyperlink" Target="https://www.crz.gov.sk/zmluva/10225374/" TargetMode="External"/><Relationship Id="rId295" Type="http://schemas.openxmlformats.org/officeDocument/2006/relationships/hyperlink" Target="https://www.crz.gov.sk/zmluva/10220092/" TargetMode="External"/><Relationship Id="rId309" Type="http://schemas.openxmlformats.org/officeDocument/2006/relationships/hyperlink" Target="https://www.crz.gov.sk/zmluva/8846601/" TargetMode="External"/><Relationship Id="rId48" Type="http://schemas.openxmlformats.org/officeDocument/2006/relationships/hyperlink" Target="https://www.crz.gov.sk/zmluva/9478061/" TargetMode="External"/><Relationship Id="rId113" Type="http://schemas.openxmlformats.org/officeDocument/2006/relationships/hyperlink" Target="https://www.crz.gov.sk/zmluva/10218130/" TargetMode="External"/><Relationship Id="rId320" Type="http://schemas.openxmlformats.org/officeDocument/2006/relationships/hyperlink" Target="https://www.crz.gov.sk/zmluva/8846693/" TargetMode="External"/><Relationship Id="rId155" Type="http://schemas.openxmlformats.org/officeDocument/2006/relationships/hyperlink" Target="https://www.crz.gov.sk/zmluva/9676172/" TargetMode="External"/><Relationship Id="rId197" Type="http://schemas.openxmlformats.org/officeDocument/2006/relationships/hyperlink" Target="https://www.crz.gov.sk/zmluva/9527883/" TargetMode="External"/><Relationship Id="rId362" Type="http://schemas.openxmlformats.org/officeDocument/2006/relationships/hyperlink" Target="https://www.crz.gov.sk/zmluva/8851745/" TargetMode="External"/><Relationship Id="rId418" Type="http://schemas.openxmlformats.org/officeDocument/2006/relationships/hyperlink" Target="https://www.crz.gov.sk/zmluva/9167979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7"/>
  <sheetViews>
    <sheetView tabSelected="1" workbookViewId="0">
      <selection activeCell="A460" sqref="A460:XFD460"/>
    </sheetView>
  </sheetViews>
  <sheetFormatPr defaultRowHeight="15" x14ac:dyDescent="0.25"/>
  <cols>
    <col min="1" max="1" width="5.7109375" style="34" customWidth="1"/>
    <col min="2" max="2" width="26" style="9" customWidth="1"/>
    <col min="3" max="3" width="16.140625" style="9" customWidth="1"/>
    <col min="4" max="4" width="18.140625" style="9" customWidth="1"/>
    <col min="5" max="5" width="11.5703125" style="9" customWidth="1"/>
    <col min="6" max="6" width="45.85546875" style="9" customWidth="1"/>
    <col min="7" max="7" width="14.42578125" style="9" customWidth="1"/>
    <col min="8" max="8" width="13.5703125" style="9" bestFit="1" customWidth="1"/>
    <col min="9" max="9" width="12.85546875" style="9" bestFit="1" customWidth="1"/>
    <col min="10" max="10" width="12.42578125" style="9" customWidth="1"/>
    <col min="11" max="11" width="11.5703125" style="9" customWidth="1"/>
    <col min="12" max="12" width="27" style="9" customWidth="1"/>
  </cols>
  <sheetData>
    <row r="1" spans="1:12" x14ac:dyDescent="0.2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63.75" x14ac:dyDescent="0.25">
      <c r="A3" s="28" t="s">
        <v>1</v>
      </c>
      <c r="B3" s="28" t="s">
        <v>11</v>
      </c>
      <c r="C3" s="28" t="s">
        <v>12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28" t="s">
        <v>7</v>
      </c>
      <c r="J3" s="28" t="s">
        <v>8</v>
      </c>
      <c r="K3" s="28" t="s">
        <v>9</v>
      </c>
      <c r="L3" s="28" t="s">
        <v>10</v>
      </c>
    </row>
    <row r="4" spans="1:12" ht="45" x14ac:dyDescent="0.25">
      <c r="A4" s="26">
        <v>1</v>
      </c>
      <c r="B4" s="21" t="s">
        <v>3145</v>
      </c>
      <c r="C4" s="27" t="s">
        <v>13</v>
      </c>
      <c r="D4" s="29" t="s">
        <v>14</v>
      </c>
      <c r="E4" s="27" t="s">
        <v>15</v>
      </c>
      <c r="F4" s="29" t="s">
        <v>16</v>
      </c>
      <c r="G4" s="27" t="s">
        <v>17</v>
      </c>
      <c r="H4" s="7">
        <v>9500</v>
      </c>
      <c r="I4" s="7">
        <v>9500</v>
      </c>
      <c r="J4" s="7"/>
      <c r="K4" s="8"/>
      <c r="L4" s="27"/>
    </row>
    <row r="5" spans="1:12" ht="60" x14ac:dyDescent="0.25">
      <c r="A5" s="26">
        <v>2</v>
      </c>
      <c r="B5" s="21" t="s">
        <v>3146</v>
      </c>
      <c r="C5" s="29" t="s">
        <v>18</v>
      </c>
      <c r="D5" s="29" t="s">
        <v>19</v>
      </c>
      <c r="E5" s="27" t="s">
        <v>20</v>
      </c>
      <c r="F5" s="29" t="s">
        <v>21</v>
      </c>
      <c r="G5" s="27" t="s">
        <v>17</v>
      </c>
      <c r="H5" s="7">
        <v>66400</v>
      </c>
      <c r="I5" s="7">
        <v>66400</v>
      </c>
      <c r="J5" s="7"/>
      <c r="K5" s="8"/>
      <c r="L5" s="27"/>
    </row>
    <row r="6" spans="1:12" ht="30" x14ac:dyDescent="0.25">
      <c r="A6" s="26">
        <v>3</v>
      </c>
      <c r="B6" s="30" t="s">
        <v>22</v>
      </c>
      <c r="C6" s="27" t="s">
        <v>23</v>
      </c>
      <c r="D6" s="29" t="s">
        <v>24</v>
      </c>
      <c r="E6" s="66">
        <v>31821596</v>
      </c>
      <c r="F6" s="29" t="s">
        <v>25</v>
      </c>
      <c r="G6" s="27" t="s">
        <v>17</v>
      </c>
      <c r="H6" s="7">
        <v>2789735.3</v>
      </c>
      <c r="I6" s="7">
        <v>2701569.18</v>
      </c>
      <c r="J6" s="7">
        <v>88166.12</v>
      </c>
      <c r="K6" s="8">
        <v>45646</v>
      </c>
      <c r="L6" s="27"/>
    </row>
    <row r="7" spans="1:12" ht="60" x14ac:dyDescent="0.25">
      <c r="A7" s="26">
        <v>4</v>
      </c>
      <c r="B7" s="21" t="s">
        <v>3147</v>
      </c>
      <c r="C7" s="29" t="s">
        <v>26</v>
      </c>
      <c r="D7" s="29" t="s">
        <v>27</v>
      </c>
      <c r="E7" s="27" t="s">
        <v>28</v>
      </c>
      <c r="F7" s="29" t="s">
        <v>29</v>
      </c>
      <c r="G7" s="27" t="s">
        <v>17</v>
      </c>
      <c r="H7" s="7">
        <v>1095037</v>
      </c>
      <c r="I7" s="7">
        <v>1095037</v>
      </c>
      <c r="J7" s="7"/>
      <c r="K7" s="8"/>
      <c r="L7" s="27"/>
    </row>
    <row r="8" spans="1:12" ht="45" x14ac:dyDescent="0.25">
      <c r="A8" s="26">
        <v>5</v>
      </c>
      <c r="B8" s="21" t="s">
        <v>3148</v>
      </c>
      <c r="C8" s="29" t="s">
        <v>30</v>
      </c>
      <c r="D8" s="29" t="s">
        <v>31</v>
      </c>
      <c r="E8" s="66">
        <v>47245531</v>
      </c>
      <c r="F8" s="29" t="s">
        <v>32</v>
      </c>
      <c r="G8" s="27" t="s">
        <v>17</v>
      </c>
      <c r="H8" s="7">
        <v>2758500</v>
      </c>
      <c r="I8" s="7">
        <v>2758500</v>
      </c>
      <c r="J8" s="7"/>
      <c r="K8" s="8"/>
      <c r="L8" s="27"/>
    </row>
    <row r="9" spans="1:12" ht="120" x14ac:dyDescent="0.25">
      <c r="A9" s="26">
        <v>6</v>
      </c>
      <c r="B9" s="21" t="s">
        <v>3149</v>
      </c>
      <c r="C9" s="29" t="s">
        <v>33</v>
      </c>
      <c r="D9" s="29" t="s">
        <v>27</v>
      </c>
      <c r="E9" s="27" t="s">
        <v>34</v>
      </c>
      <c r="F9" s="29" t="s">
        <v>35</v>
      </c>
      <c r="G9" s="27" t="s">
        <v>17</v>
      </c>
      <c r="H9" s="7">
        <v>34500</v>
      </c>
      <c r="I9" s="7">
        <v>34500</v>
      </c>
      <c r="J9" s="7"/>
      <c r="K9" s="8"/>
      <c r="L9" s="27"/>
    </row>
    <row r="10" spans="1:12" ht="75" x14ac:dyDescent="0.25">
      <c r="A10" s="33">
        <v>7</v>
      </c>
      <c r="B10" s="10" t="s">
        <v>36</v>
      </c>
      <c r="C10" s="11" t="s">
        <v>23</v>
      </c>
      <c r="D10" s="11" t="s">
        <v>37</v>
      </c>
      <c r="E10" s="11">
        <v>31821596</v>
      </c>
      <c r="F10" s="11" t="s">
        <v>38</v>
      </c>
      <c r="G10" s="11" t="s">
        <v>39</v>
      </c>
      <c r="H10" s="12">
        <v>200000</v>
      </c>
      <c r="I10" s="12">
        <v>195000</v>
      </c>
      <c r="J10" s="12">
        <v>5000</v>
      </c>
      <c r="K10" s="13">
        <v>45643</v>
      </c>
      <c r="L10" s="14"/>
    </row>
    <row r="11" spans="1:12" ht="45" x14ac:dyDescent="0.25">
      <c r="A11" s="33">
        <v>8</v>
      </c>
      <c r="B11" s="10" t="s">
        <v>40</v>
      </c>
      <c r="C11" s="11" t="s">
        <v>41</v>
      </c>
      <c r="D11" s="11" t="s">
        <v>42</v>
      </c>
      <c r="E11" s="11">
        <v>36744930</v>
      </c>
      <c r="F11" s="11" t="s">
        <v>43</v>
      </c>
      <c r="G11" s="11" t="s">
        <v>39</v>
      </c>
      <c r="H11" s="12">
        <v>16396.25</v>
      </c>
      <c r="I11" s="12">
        <v>16396.25</v>
      </c>
      <c r="J11" s="12"/>
      <c r="K11" s="13"/>
      <c r="L11" s="14"/>
    </row>
    <row r="12" spans="1:12" ht="45" x14ac:dyDescent="0.25">
      <c r="A12" s="33">
        <v>9</v>
      </c>
      <c r="B12" s="10" t="s">
        <v>44</v>
      </c>
      <c r="C12" s="11" t="s">
        <v>45</v>
      </c>
      <c r="D12" s="11" t="s">
        <v>42</v>
      </c>
      <c r="E12" s="11">
        <v>50430785</v>
      </c>
      <c r="F12" s="11" t="s">
        <v>46</v>
      </c>
      <c r="G12" s="11" t="s">
        <v>39</v>
      </c>
      <c r="H12" s="12">
        <v>172252.9</v>
      </c>
      <c r="I12" s="12">
        <v>172252.9</v>
      </c>
      <c r="J12" s="12"/>
      <c r="K12" s="13"/>
      <c r="L12" s="14"/>
    </row>
    <row r="13" spans="1:12" ht="45" x14ac:dyDescent="0.25">
      <c r="A13" s="33">
        <v>10</v>
      </c>
      <c r="B13" s="10" t="s">
        <v>44</v>
      </c>
      <c r="C13" s="11" t="s">
        <v>45</v>
      </c>
      <c r="D13" s="11" t="s">
        <v>42</v>
      </c>
      <c r="E13" s="11">
        <v>50430785</v>
      </c>
      <c r="F13" s="11" t="s">
        <v>46</v>
      </c>
      <c r="G13" s="11" t="s">
        <v>47</v>
      </c>
      <c r="H13" s="12">
        <v>14000</v>
      </c>
      <c r="I13" s="12">
        <v>14000</v>
      </c>
      <c r="J13" s="12"/>
      <c r="K13" s="13"/>
      <c r="L13" s="14"/>
    </row>
    <row r="14" spans="1:12" ht="45" x14ac:dyDescent="0.25">
      <c r="A14" s="33">
        <v>11</v>
      </c>
      <c r="B14" s="15" t="s">
        <v>48</v>
      </c>
      <c r="C14" s="11" t="s">
        <v>49</v>
      </c>
      <c r="D14" s="11" t="s">
        <v>42</v>
      </c>
      <c r="E14" s="11">
        <v>51458497</v>
      </c>
      <c r="F14" s="11" t="s">
        <v>46</v>
      </c>
      <c r="G14" s="11" t="s">
        <v>39</v>
      </c>
      <c r="H14" s="12">
        <v>148160</v>
      </c>
      <c r="I14" s="12">
        <v>148160</v>
      </c>
      <c r="J14" s="12"/>
      <c r="K14" s="13"/>
      <c r="L14" s="11"/>
    </row>
    <row r="15" spans="1:12" ht="45" x14ac:dyDescent="0.25">
      <c r="A15" s="33">
        <v>12</v>
      </c>
      <c r="B15" s="15" t="s">
        <v>48</v>
      </c>
      <c r="C15" s="11" t="s">
        <v>49</v>
      </c>
      <c r="D15" s="11" t="s">
        <v>42</v>
      </c>
      <c r="E15" s="11">
        <v>51458497</v>
      </c>
      <c r="F15" s="11" t="s">
        <v>46</v>
      </c>
      <c r="G15" s="11" t="s">
        <v>47</v>
      </c>
      <c r="H15" s="12">
        <v>21600</v>
      </c>
      <c r="I15" s="12">
        <v>21600</v>
      </c>
      <c r="J15" s="12"/>
      <c r="K15" s="13"/>
      <c r="L15" s="11"/>
    </row>
    <row r="16" spans="1:12" ht="45" x14ac:dyDescent="0.25">
      <c r="A16" s="33">
        <v>13</v>
      </c>
      <c r="B16" s="15" t="s">
        <v>50</v>
      </c>
      <c r="C16" s="11" t="s">
        <v>51</v>
      </c>
      <c r="D16" s="11" t="s">
        <v>42</v>
      </c>
      <c r="E16" s="11">
        <v>53301455</v>
      </c>
      <c r="F16" s="11" t="s">
        <v>46</v>
      </c>
      <c r="G16" s="11" t="s">
        <v>39</v>
      </c>
      <c r="H16" s="12">
        <v>54237.03</v>
      </c>
      <c r="I16" s="12">
        <v>54237.03</v>
      </c>
      <c r="J16" s="12"/>
      <c r="K16" s="13"/>
      <c r="L16" s="11"/>
    </row>
    <row r="17" spans="1:12" ht="30" x14ac:dyDescent="0.25">
      <c r="A17" s="33">
        <v>14</v>
      </c>
      <c r="B17" s="10" t="s">
        <v>52</v>
      </c>
      <c r="C17" s="11" t="s">
        <v>53</v>
      </c>
      <c r="D17" s="11" t="s">
        <v>54</v>
      </c>
      <c r="E17" s="11">
        <v>31699847</v>
      </c>
      <c r="F17" s="11" t="s">
        <v>55</v>
      </c>
      <c r="G17" s="11" t="s">
        <v>39</v>
      </c>
      <c r="H17" s="12">
        <v>50000</v>
      </c>
      <c r="I17" s="12">
        <v>50000</v>
      </c>
      <c r="J17" s="12"/>
      <c r="K17" s="13"/>
      <c r="L17" s="11"/>
    </row>
    <row r="18" spans="1:12" ht="45" x14ac:dyDescent="0.25">
      <c r="A18" s="33">
        <v>15</v>
      </c>
      <c r="B18" s="15" t="s">
        <v>56</v>
      </c>
      <c r="C18" s="16" t="s">
        <v>57</v>
      </c>
      <c r="D18" s="11" t="s">
        <v>42</v>
      </c>
      <c r="E18" s="11">
        <v>47555866</v>
      </c>
      <c r="F18" s="11" t="s">
        <v>58</v>
      </c>
      <c r="G18" s="11" t="s">
        <v>39</v>
      </c>
      <c r="H18" s="12">
        <v>15840</v>
      </c>
      <c r="I18" s="12">
        <v>15840</v>
      </c>
      <c r="J18" s="12"/>
      <c r="K18" s="13"/>
      <c r="L18" s="11" t="s">
        <v>59</v>
      </c>
    </row>
    <row r="19" spans="1:12" ht="45" x14ac:dyDescent="0.25">
      <c r="A19" s="33">
        <v>16</v>
      </c>
      <c r="B19" s="10" t="s">
        <v>60</v>
      </c>
      <c r="C19" s="11" t="s">
        <v>61</v>
      </c>
      <c r="D19" s="11" t="s">
        <v>54</v>
      </c>
      <c r="E19" s="11">
        <v>31380051</v>
      </c>
      <c r="F19" s="11" t="s">
        <v>62</v>
      </c>
      <c r="G19" s="11" t="s">
        <v>39</v>
      </c>
      <c r="H19" s="12">
        <v>50000</v>
      </c>
      <c r="I19" s="12">
        <v>50000</v>
      </c>
      <c r="J19" s="12"/>
      <c r="K19" s="13"/>
      <c r="L19" s="11"/>
    </row>
    <row r="20" spans="1:12" ht="45" x14ac:dyDescent="0.25">
      <c r="A20" s="33">
        <v>17</v>
      </c>
      <c r="B20" s="10" t="s">
        <v>63</v>
      </c>
      <c r="C20" s="11" t="s">
        <v>49</v>
      </c>
      <c r="D20" s="11" t="s">
        <v>42</v>
      </c>
      <c r="E20" s="11">
        <v>51458497</v>
      </c>
      <c r="F20" s="11" t="s">
        <v>58</v>
      </c>
      <c r="G20" s="11" t="s">
        <v>39</v>
      </c>
      <c r="H20" s="12">
        <v>23016</v>
      </c>
      <c r="I20" s="12">
        <v>15840</v>
      </c>
      <c r="J20" s="12">
        <v>7176</v>
      </c>
      <c r="K20" s="13">
        <v>45653</v>
      </c>
      <c r="L20" s="11" t="s">
        <v>64</v>
      </c>
    </row>
    <row r="21" spans="1:12" ht="45" x14ac:dyDescent="0.25">
      <c r="A21" s="33">
        <v>18</v>
      </c>
      <c r="B21" s="10" t="s">
        <v>65</v>
      </c>
      <c r="C21" s="11" t="s">
        <v>66</v>
      </c>
      <c r="D21" s="11" t="s">
        <v>42</v>
      </c>
      <c r="E21" s="11">
        <v>47243112</v>
      </c>
      <c r="F21" s="11" t="s">
        <v>67</v>
      </c>
      <c r="G21" s="11" t="s">
        <v>47</v>
      </c>
      <c r="H21" s="12">
        <v>10000</v>
      </c>
      <c r="I21" s="12">
        <v>10000</v>
      </c>
      <c r="J21" s="12"/>
      <c r="K21" s="13"/>
      <c r="L21" s="11"/>
    </row>
    <row r="22" spans="1:12" ht="45" x14ac:dyDescent="0.25">
      <c r="A22" s="33">
        <v>19</v>
      </c>
      <c r="B22" s="15" t="s">
        <v>68</v>
      </c>
      <c r="C22" s="11" t="s">
        <v>45</v>
      </c>
      <c r="D22" s="11" t="s">
        <v>42</v>
      </c>
      <c r="E22" s="11">
        <v>50430785</v>
      </c>
      <c r="F22" s="11" t="s">
        <v>46</v>
      </c>
      <c r="G22" s="11" t="s">
        <v>47</v>
      </c>
      <c r="H22" s="12">
        <v>48000</v>
      </c>
      <c r="I22" s="12">
        <v>48000</v>
      </c>
      <c r="J22" s="12"/>
      <c r="K22" s="13"/>
      <c r="L22" s="11"/>
    </row>
    <row r="23" spans="1:12" ht="45" x14ac:dyDescent="0.25">
      <c r="A23" s="33">
        <v>20</v>
      </c>
      <c r="B23" s="10" t="s">
        <v>69</v>
      </c>
      <c r="C23" s="11" t="s">
        <v>49</v>
      </c>
      <c r="D23" s="11" t="s">
        <v>42</v>
      </c>
      <c r="E23" s="11">
        <v>51458497</v>
      </c>
      <c r="F23" s="11" t="s">
        <v>46</v>
      </c>
      <c r="G23" s="11" t="s">
        <v>47</v>
      </c>
      <c r="H23" s="12">
        <v>22800</v>
      </c>
      <c r="I23" s="12">
        <v>22800</v>
      </c>
      <c r="J23" s="12"/>
      <c r="K23" s="13"/>
      <c r="L23" s="11"/>
    </row>
    <row r="24" spans="1:12" ht="60" x14ac:dyDescent="0.25">
      <c r="A24" s="33">
        <v>21</v>
      </c>
      <c r="B24" s="15" t="s">
        <v>70</v>
      </c>
      <c r="C24" s="11" t="s">
        <v>71</v>
      </c>
      <c r="D24" s="11" t="s">
        <v>72</v>
      </c>
      <c r="E24" s="11">
        <v>36070513</v>
      </c>
      <c r="F24" s="11" t="s">
        <v>73</v>
      </c>
      <c r="G24" s="11" t="s">
        <v>39</v>
      </c>
      <c r="H24" s="12">
        <v>225600</v>
      </c>
      <c r="I24" s="12">
        <v>225600</v>
      </c>
      <c r="J24" s="12"/>
      <c r="K24" s="13"/>
      <c r="L24" s="11"/>
    </row>
    <row r="25" spans="1:12" ht="45" x14ac:dyDescent="0.25">
      <c r="A25" s="33">
        <v>22</v>
      </c>
      <c r="B25" s="15" t="s">
        <v>74</v>
      </c>
      <c r="C25" s="11" t="s">
        <v>75</v>
      </c>
      <c r="D25" s="11" t="s">
        <v>42</v>
      </c>
      <c r="E25" s="11">
        <v>48126560</v>
      </c>
      <c r="F25" s="11" t="s">
        <v>76</v>
      </c>
      <c r="G25" s="11" t="s">
        <v>39</v>
      </c>
      <c r="H25" s="12">
        <v>41682.080000000002</v>
      </c>
      <c r="I25" s="12">
        <v>41682.080000000002</v>
      </c>
      <c r="J25" s="12"/>
      <c r="K25" s="13"/>
      <c r="L25" s="11"/>
    </row>
    <row r="26" spans="1:12" ht="45" x14ac:dyDescent="0.25">
      <c r="A26" s="33">
        <v>23</v>
      </c>
      <c r="B26" s="15" t="s">
        <v>40</v>
      </c>
      <c r="C26" s="11" t="s">
        <v>41</v>
      </c>
      <c r="D26" s="11" t="s">
        <v>42</v>
      </c>
      <c r="E26" s="11">
        <v>36744930</v>
      </c>
      <c r="F26" s="11" t="s">
        <v>43</v>
      </c>
      <c r="G26" s="11" t="s">
        <v>39</v>
      </c>
      <c r="H26" s="12">
        <v>51843.75</v>
      </c>
      <c r="I26" s="12">
        <v>51843.75</v>
      </c>
      <c r="J26" s="12"/>
      <c r="K26" s="13"/>
      <c r="L26" s="11"/>
    </row>
    <row r="27" spans="1:12" ht="45" x14ac:dyDescent="0.25">
      <c r="A27" s="33">
        <v>24</v>
      </c>
      <c r="B27" s="15" t="s">
        <v>68</v>
      </c>
      <c r="C27" s="11" t="s">
        <v>45</v>
      </c>
      <c r="D27" s="11" t="s">
        <v>42</v>
      </c>
      <c r="E27" s="11">
        <v>50430785</v>
      </c>
      <c r="F27" s="11" t="s">
        <v>46</v>
      </c>
      <c r="G27" s="11" t="s">
        <v>39</v>
      </c>
      <c r="H27" s="12">
        <v>44515.77</v>
      </c>
      <c r="I27" s="12">
        <v>44515.77</v>
      </c>
      <c r="J27" s="12"/>
      <c r="K27" s="13"/>
      <c r="L27" s="11"/>
    </row>
    <row r="28" spans="1:12" ht="45" x14ac:dyDescent="0.25">
      <c r="A28" s="33">
        <v>25</v>
      </c>
      <c r="B28" s="15" t="s">
        <v>69</v>
      </c>
      <c r="C28" s="11" t="s">
        <v>49</v>
      </c>
      <c r="D28" s="11" t="s">
        <v>42</v>
      </c>
      <c r="E28" s="11">
        <v>51458497</v>
      </c>
      <c r="F28" s="11" t="s">
        <v>46</v>
      </c>
      <c r="G28" s="11" t="s">
        <v>39</v>
      </c>
      <c r="H28" s="12">
        <v>47040</v>
      </c>
      <c r="I28" s="12">
        <v>47040</v>
      </c>
      <c r="J28" s="12"/>
      <c r="K28" s="13"/>
      <c r="L28" s="14"/>
    </row>
    <row r="29" spans="1:12" ht="45" x14ac:dyDescent="0.25">
      <c r="A29" s="33">
        <v>26</v>
      </c>
      <c r="B29" s="15" t="s">
        <v>77</v>
      </c>
      <c r="C29" s="11" t="s">
        <v>75</v>
      </c>
      <c r="D29" s="11" t="s">
        <v>42</v>
      </c>
      <c r="E29" s="11">
        <v>48126560</v>
      </c>
      <c r="F29" s="11" t="s">
        <v>78</v>
      </c>
      <c r="G29" s="11" t="s">
        <v>39</v>
      </c>
      <c r="H29" s="12">
        <v>16467.5</v>
      </c>
      <c r="I29" s="12">
        <v>16467.5</v>
      </c>
      <c r="J29" s="12"/>
      <c r="K29" s="13"/>
      <c r="L29" s="11"/>
    </row>
    <row r="30" spans="1:12" ht="45" x14ac:dyDescent="0.25">
      <c r="A30" s="33">
        <v>27</v>
      </c>
      <c r="B30" s="15" t="s">
        <v>79</v>
      </c>
      <c r="C30" s="11" t="s">
        <v>80</v>
      </c>
      <c r="D30" s="11" t="s">
        <v>42</v>
      </c>
      <c r="E30" s="11">
        <v>36345750</v>
      </c>
      <c r="F30" s="11" t="s">
        <v>81</v>
      </c>
      <c r="G30" s="11" t="s">
        <v>39</v>
      </c>
      <c r="H30" s="12">
        <v>30240</v>
      </c>
      <c r="I30" s="12">
        <v>30240</v>
      </c>
      <c r="J30" s="12"/>
      <c r="K30" s="13"/>
      <c r="L30" s="11"/>
    </row>
    <row r="31" spans="1:12" ht="45" x14ac:dyDescent="0.25">
      <c r="A31" s="33">
        <v>28</v>
      </c>
      <c r="B31" s="15" t="s">
        <v>65</v>
      </c>
      <c r="C31" s="11" t="s">
        <v>66</v>
      </c>
      <c r="D31" s="11" t="s">
        <v>42</v>
      </c>
      <c r="E31" s="11">
        <v>47243112</v>
      </c>
      <c r="F31" s="11" t="s">
        <v>67</v>
      </c>
      <c r="G31" s="11" t="s">
        <v>39</v>
      </c>
      <c r="H31" s="12">
        <v>14800</v>
      </c>
      <c r="I31" s="12">
        <v>14800</v>
      </c>
      <c r="J31" s="12"/>
      <c r="K31" s="13"/>
      <c r="L31" s="11"/>
    </row>
    <row r="32" spans="1:12" ht="60" x14ac:dyDescent="0.25">
      <c r="A32" s="33">
        <v>29</v>
      </c>
      <c r="B32" s="10" t="s">
        <v>82</v>
      </c>
      <c r="C32" s="11" t="s">
        <v>83</v>
      </c>
      <c r="D32" s="11" t="s">
        <v>84</v>
      </c>
      <c r="E32" s="11" t="s">
        <v>85</v>
      </c>
      <c r="F32" s="11" t="s">
        <v>86</v>
      </c>
      <c r="G32" s="11" t="s">
        <v>39</v>
      </c>
      <c r="H32" s="12">
        <v>35000</v>
      </c>
      <c r="I32" s="12">
        <v>35000</v>
      </c>
      <c r="J32" s="12"/>
      <c r="K32" s="13"/>
      <c r="L32" s="11"/>
    </row>
    <row r="33" spans="1:12" ht="60" x14ac:dyDescent="0.25">
      <c r="A33" s="33">
        <v>30</v>
      </c>
      <c r="B33" s="10" t="s">
        <v>82</v>
      </c>
      <c r="C33" s="11" t="s">
        <v>83</v>
      </c>
      <c r="D33" s="11" t="s">
        <v>84</v>
      </c>
      <c r="E33" s="11" t="s">
        <v>85</v>
      </c>
      <c r="F33" s="11" t="s">
        <v>86</v>
      </c>
      <c r="G33" s="11" t="s">
        <v>47</v>
      </c>
      <c r="H33" s="12">
        <v>15000</v>
      </c>
      <c r="I33" s="12">
        <v>15000</v>
      </c>
      <c r="J33" s="12"/>
      <c r="K33" s="13"/>
      <c r="L33" s="11"/>
    </row>
    <row r="34" spans="1:12" ht="120" x14ac:dyDescent="0.25">
      <c r="A34" s="33">
        <v>31</v>
      </c>
      <c r="B34" s="10" t="s">
        <v>87</v>
      </c>
      <c r="C34" s="11" t="s">
        <v>88</v>
      </c>
      <c r="D34" s="11" t="s">
        <v>84</v>
      </c>
      <c r="E34" s="11" t="s">
        <v>89</v>
      </c>
      <c r="F34" s="11" t="s">
        <v>90</v>
      </c>
      <c r="G34" s="11" t="s">
        <v>47</v>
      </c>
      <c r="H34" s="12">
        <v>25000</v>
      </c>
      <c r="I34" s="12">
        <v>25000</v>
      </c>
      <c r="J34" s="12"/>
      <c r="K34" s="13"/>
      <c r="L34" s="11"/>
    </row>
    <row r="35" spans="1:12" ht="120" x14ac:dyDescent="0.25">
      <c r="A35" s="33">
        <v>32</v>
      </c>
      <c r="B35" s="10" t="s">
        <v>91</v>
      </c>
      <c r="C35" s="11" t="s">
        <v>88</v>
      </c>
      <c r="D35" s="11" t="s">
        <v>84</v>
      </c>
      <c r="E35" s="11" t="s">
        <v>89</v>
      </c>
      <c r="F35" s="11" t="s">
        <v>92</v>
      </c>
      <c r="G35" s="11" t="s">
        <v>47</v>
      </c>
      <c r="H35" s="12">
        <v>30000</v>
      </c>
      <c r="I35" s="12">
        <v>30000</v>
      </c>
      <c r="J35" s="12"/>
      <c r="K35" s="13"/>
      <c r="L35" s="11"/>
    </row>
    <row r="36" spans="1:12" ht="105" x14ac:dyDescent="0.25">
      <c r="A36" s="33">
        <v>33</v>
      </c>
      <c r="B36" s="10" t="s">
        <v>93</v>
      </c>
      <c r="C36" s="11" t="s">
        <v>94</v>
      </c>
      <c r="D36" s="11" t="s">
        <v>95</v>
      </c>
      <c r="E36" s="11">
        <v>397687</v>
      </c>
      <c r="F36" s="11" t="s">
        <v>96</v>
      </c>
      <c r="G36" s="17" t="s">
        <v>39</v>
      </c>
      <c r="H36" s="12">
        <v>26883.75</v>
      </c>
      <c r="I36" s="12">
        <v>26883.75</v>
      </c>
      <c r="J36" s="11"/>
      <c r="K36" s="13"/>
      <c r="L36" s="11"/>
    </row>
    <row r="37" spans="1:12" ht="45" x14ac:dyDescent="0.25">
      <c r="A37" s="33">
        <v>34</v>
      </c>
      <c r="B37" s="10" t="s">
        <v>97</v>
      </c>
      <c r="C37" s="11" t="s">
        <v>98</v>
      </c>
      <c r="D37" s="11" t="s">
        <v>95</v>
      </c>
      <c r="E37" s="11" t="s">
        <v>99</v>
      </c>
      <c r="F37" s="11" t="s">
        <v>100</v>
      </c>
      <c r="G37" s="17" t="s">
        <v>39</v>
      </c>
      <c r="H37" s="12">
        <v>47658</v>
      </c>
      <c r="I37" s="12">
        <v>47658</v>
      </c>
      <c r="J37" s="11"/>
      <c r="K37" s="13"/>
      <c r="L37" s="11"/>
    </row>
    <row r="38" spans="1:12" ht="60" x14ac:dyDescent="0.25">
      <c r="A38" s="33">
        <v>35</v>
      </c>
      <c r="B38" s="18" t="s">
        <v>101</v>
      </c>
      <c r="C38" s="11" t="s">
        <v>102</v>
      </c>
      <c r="D38" s="11" t="s">
        <v>95</v>
      </c>
      <c r="E38" s="19" t="s">
        <v>103</v>
      </c>
      <c r="F38" s="11" t="s">
        <v>104</v>
      </c>
      <c r="G38" s="17" t="s">
        <v>39</v>
      </c>
      <c r="H38" s="12">
        <v>95062.5</v>
      </c>
      <c r="I38" s="12">
        <v>95062.5</v>
      </c>
      <c r="J38" s="11"/>
      <c r="K38" s="13"/>
      <c r="L38" s="11"/>
    </row>
    <row r="39" spans="1:12" ht="60" x14ac:dyDescent="0.25">
      <c r="A39" s="33">
        <v>36</v>
      </c>
      <c r="B39" s="18" t="s">
        <v>105</v>
      </c>
      <c r="C39" s="11" t="s">
        <v>102</v>
      </c>
      <c r="D39" s="11" t="s">
        <v>95</v>
      </c>
      <c r="E39" s="19" t="s">
        <v>103</v>
      </c>
      <c r="F39" s="11" t="s">
        <v>106</v>
      </c>
      <c r="G39" s="17" t="s">
        <v>39</v>
      </c>
      <c r="H39" s="12">
        <v>24750</v>
      </c>
      <c r="I39" s="12">
        <v>24750</v>
      </c>
      <c r="J39" s="11"/>
      <c r="K39" s="13"/>
      <c r="L39" s="11"/>
    </row>
    <row r="40" spans="1:12" ht="60" x14ac:dyDescent="0.25">
      <c r="A40" s="33">
        <v>37</v>
      </c>
      <c r="B40" s="18" t="s">
        <v>107</v>
      </c>
      <c r="C40" s="11" t="s">
        <v>102</v>
      </c>
      <c r="D40" s="11" t="s">
        <v>95</v>
      </c>
      <c r="E40" s="19" t="s">
        <v>103</v>
      </c>
      <c r="F40" s="11" t="s">
        <v>108</v>
      </c>
      <c r="G40" s="17" t="s">
        <v>39</v>
      </c>
      <c r="H40" s="12">
        <v>65421.88</v>
      </c>
      <c r="I40" s="12">
        <v>65421.88</v>
      </c>
      <c r="J40" s="11"/>
      <c r="K40" s="13"/>
      <c r="L40" s="11"/>
    </row>
    <row r="41" spans="1:12" ht="45" x14ac:dyDescent="0.25">
      <c r="A41" s="33">
        <v>38</v>
      </c>
      <c r="B41" s="18" t="s">
        <v>109</v>
      </c>
      <c r="C41" s="11" t="s">
        <v>110</v>
      </c>
      <c r="D41" s="11" t="s">
        <v>84</v>
      </c>
      <c r="E41" s="19" t="s">
        <v>111</v>
      </c>
      <c r="F41" s="11" t="s">
        <v>112</v>
      </c>
      <c r="G41" s="17" t="s">
        <v>39</v>
      </c>
      <c r="H41" s="12">
        <v>34458</v>
      </c>
      <c r="I41" s="12">
        <v>34458</v>
      </c>
      <c r="J41" s="11"/>
      <c r="K41" s="13"/>
      <c r="L41" s="11"/>
    </row>
    <row r="42" spans="1:12" ht="60" x14ac:dyDescent="0.25">
      <c r="A42" s="33">
        <v>39</v>
      </c>
      <c r="B42" s="18" t="s">
        <v>113</v>
      </c>
      <c r="C42" s="11" t="s">
        <v>114</v>
      </c>
      <c r="D42" s="11" t="s">
        <v>84</v>
      </c>
      <c r="E42" s="19" t="s">
        <v>115</v>
      </c>
      <c r="F42" s="11" t="s">
        <v>116</v>
      </c>
      <c r="G42" s="17" t="s">
        <v>39</v>
      </c>
      <c r="H42" s="12">
        <v>98340</v>
      </c>
      <c r="I42" s="12">
        <v>98340</v>
      </c>
      <c r="J42" s="11"/>
      <c r="K42" s="13"/>
      <c r="L42" s="11"/>
    </row>
    <row r="43" spans="1:12" ht="60" x14ac:dyDescent="0.25">
      <c r="A43" s="33">
        <v>40</v>
      </c>
      <c r="B43" s="10" t="s">
        <v>117</v>
      </c>
      <c r="C43" s="11" t="s">
        <v>114</v>
      </c>
      <c r="D43" s="11" t="s">
        <v>84</v>
      </c>
      <c r="E43" s="19">
        <v>31748333</v>
      </c>
      <c r="F43" s="11" t="s">
        <v>118</v>
      </c>
      <c r="G43" s="17" t="s">
        <v>39</v>
      </c>
      <c r="H43" s="12">
        <v>130960</v>
      </c>
      <c r="I43" s="12">
        <v>130960</v>
      </c>
      <c r="J43" s="11"/>
      <c r="K43" s="13"/>
      <c r="L43" s="11"/>
    </row>
    <row r="44" spans="1:12" ht="75" x14ac:dyDescent="0.25">
      <c r="A44" s="33">
        <v>41</v>
      </c>
      <c r="B44" s="18" t="s">
        <v>87</v>
      </c>
      <c r="C44" s="11" t="s">
        <v>119</v>
      </c>
      <c r="D44" s="11" t="s">
        <v>84</v>
      </c>
      <c r="E44" s="11" t="s">
        <v>89</v>
      </c>
      <c r="F44" s="11" t="s">
        <v>120</v>
      </c>
      <c r="G44" s="17" t="s">
        <v>39</v>
      </c>
      <c r="H44" s="12">
        <v>58000</v>
      </c>
      <c r="I44" s="12">
        <v>58000</v>
      </c>
      <c r="J44" s="11"/>
      <c r="K44" s="13"/>
      <c r="L44" s="11"/>
    </row>
    <row r="45" spans="1:12" ht="75" x14ac:dyDescent="0.25">
      <c r="A45" s="33">
        <v>42</v>
      </c>
      <c r="B45" s="18" t="s">
        <v>91</v>
      </c>
      <c r="C45" s="11" t="s">
        <v>119</v>
      </c>
      <c r="D45" s="11" t="s">
        <v>84</v>
      </c>
      <c r="E45" s="11" t="s">
        <v>89</v>
      </c>
      <c r="F45" s="11" t="s">
        <v>121</v>
      </c>
      <c r="G45" s="17" t="s">
        <v>39</v>
      </c>
      <c r="H45" s="12">
        <v>48000</v>
      </c>
      <c r="I45" s="12">
        <v>48000</v>
      </c>
      <c r="J45" s="11"/>
      <c r="K45" s="13"/>
      <c r="L45" s="11"/>
    </row>
    <row r="46" spans="1:12" ht="45" x14ac:dyDescent="0.25">
      <c r="A46" s="33">
        <v>43</v>
      </c>
      <c r="B46" s="18" t="s">
        <v>122</v>
      </c>
      <c r="C46" s="11" t="s">
        <v>123</v>
      </c>
      <c r="D46" s="11" t="s">
        <v>84</v>
      </c>
      <c r="E46" s="19" t="s">
        <v>124</v>
      </c>
      <c r="F46" s="11" t="s">
        <v>125</v>
      </c>
      <c r="G46" s="17" t="s">
        <v>39</v>
      </c>
      <c r="H46" s="12">
        <v>10000</v>
      </c>
      <c r="I46" s="12">
        <v>10000</v>
      </c>
      <c r="J46" s="11"/>
      <c r="K46" s="13"/>
      <c r="L46" s="11"/>
    </row>
    <row r="47" spans="1:12" ht="60" x14ac:dyDescent="0.25">
      <c r="A47" s="33">
        <v>44</v>
      </c>
      <c r="B47" s="10" t="s">
        <v>126</v>
      </c>
      <c r="C47" s="11" t="s">
        <v>114</v>
      </c>
      <c r="D47" s="11" t="s">
        <v>84</v>
      </c>
      <c r="E47" s="19">
        <v>31748333</v>
      </c>
      <c r="F47" s="11" t="s">
        <v>127</v>
      </c>
      <c r="G47" s="17" t="s">
        <v>39</v>
      </c>
      <c r="H47" s="12">
        <v>107236</v>
      </c>
      <c r="I47" s="12">
        <v>107236</v>
      </c>
      <c r="J47" s="11"/>
      <c r="K47" s="11"/>
      <c r="L47" s="11"/>
    </row>
    <row r="48" spans="1:12" ht="60" x14ac:dyDescent="0.25">
      <c r="A48" s="33">
        <v>45</v>
      </c>
      <c r="B48" s="10" t="s">
        <v>128</v>
      </c>
      <c r="C48" s="11" t="s">
        <v>102</v>
      </c>
      <c r="D48" s="11" t="s">
        <v>95</v>
      </c>
      <c r="E48" s="19" t="s">
        <v>103</v>
      </c>
      <c r="F48" s="11" t="s">
        <v>129</v>
      </c>
      <c r="G48" s="17" t="s">
        <v>39</v>
      </c>
      <c r="H48" s="12">
        <v>300000</v>
      </c>
      <c r="I48" s="12">
        <v>300000</v>
      </c>
      <c r="J48" s="11"/>
      <c r="K48" s="11"/>
      <c r="L48" s="11"/>
    </row>
    <row r="49" spans="1:12" ht="60" x14ac:dyDescent="0.25">
      <c r="A49" s="33">
        <v>46</v>
      </c>
      <c r="B49" s="10" t="s">
        <v>130</v>
      </c>
      <c r="C49" s="11" t="s">
        <v>102</v>
      </c>
      <c r="D49" s="11" t="s">
        <v>95</v>
      </c>
      <c r="E49" s="19" t="s">
        <v>103</v>
      </c>
      <c r="F49" s="11" t="s">
        <v>131</v>
      </c>
      <c r="G49" s="17" t="s">
        <v>39</v>
      </c>
      <c r="H49" s="12">
        <v>250000</v>
      </c>
      <c r="I49" s="12">
        <v>250000</v>
      </c>
      <c r="J49" s="11"/>
      <c r="K49" s="11"/>
      <c r="L49" s="11"/>
    </row>
    <row r="50" spans="1:12" ht="45" x14ac:dyDescent="0.25">
      <c r="A50" s="33">
        <v>47</v>
      </c>
      <c r="B50" s="18" t="s">
        <v>132</v>
      </c>
      <c r="C50" s="11" t="s">
        <v>133</v>
      </c>
      <c r="D50" s="11" t="s">
        <v>95</v>
      </c>
      <c r="E50" s="20" t="s">
        <v>134</v>
      </c>
      <c r="F50" s="11" t="s">
        <v>120</v>
      </c>
      <c r="G50" s="17" t="s">
        <v>39</v>
      </c>
      <c r="H50" s="12">
        <v>27000</v>
      </c>
      <c r="I50" s="12">
        <v>27000</v>
      </c>
      <c r="J50" s="11"/>
      <c r="K50" s="11"/>
      <c r="L50" s="11"/>
    </row>
    <row r="51" spans="1:12" ht="105" x14ac:dyDescent="0.25">
      <c r="A51" s="33">
        <v>48</v>
      </c>
      <c r="B51" s="18" t="s">
        <v>135</v>
      </c>
      <c r="C51" s="11" t="s">
        <v>136</v>
      </c>
      <c r="D51" s="11" t="s">
        <v>95</v>
      </c>
      <c r="E51" s="19" t="s">
        <v>137</v>
      </c>
      <c r="F51" s="11" t="s">
        <v>138</v>
      </c>
      <c r="G51" s="17" t="s">
        <v>39</v>
      </c>
      <c r="H51" s="12">
        <v>11000</v>
      </c>
      <c r="I51" s="12">
        <v>11000</v>
      </c>
      <c r="J51" s="11"/>
      <c r="K51" s="11"/>
      <c r="L51" s="11"/>
    </row>
    <row r="52" spans="1:12" ht="105" x14ac:dyDescent="0.25">
      <c r="A52" s="33">
        <v>49</v>
      </c>
      <c r="B52" s="18" t="s">
        <v>139</v>
      </c>
      <c r="C52" s="11" t="s">
        <v>136</v>
      </c>
      <c r="D52" s="11" t="s">
        <v>95</v>
      </c>
      <c r="E52" s="19" t="s">
        <v>137</v>
      </c>
      <c r="F52" s="11" t="s">
        <v>140</v>
      </c>
      <c r="G52" s="17" t="s">
        <v>39</v>
      </c>
      <c r="H52" s="12">
        <v>8000</v>
      </c>
      <c r="I52" s="12">
        <v>8000</v>
      </c>
      <c r="J52" s="11"/>
      <c r="K52" s="11"/>
      <c r="L52" s="11"/>
    </row>
    <row r="53" spans="1:12" ht="105" x14ac:dyDescent="0.25">
      <c r="A53" s="33">
        <v>50</v>
      </c>
      <c r="B53" s="18" t="s">
        <v>141</v>
      </c>
      <c r="C53" s="11" t="s">
        <v>136</v>
      </c>
      <c r="D53" s="11" t="s">
        <v>95</v>
      </c>
      <c r="E53" s="19" t="s">
        <v>137</v>
      </c>
      <c r="F53" s="11" t="s">
        <v>142</v>
      </c>
      <c r="G53" s="17" t="s">
        <v>39</v>
      </c>
      <c r="H53" s="12">
        <v>73000</v>
      </c>
      <c r="I53" s="12">
        <v>73000</v>
      </c>
      <c r="J53" s="11"/>
      <c r="K53" s="11"/>
      <c r="L53" s="11"/>
    </row>
    <row r="54" spans="1:12" ht="105" x14ac:dyDescent="0.25">
      <c r="A54" s="33">
        <v>51</v>
      </c>
      <c r="B54" s="10" t="s">
        <v>143</v>
      </c>
      <c r="C54" s="11" t="s">
        <v>136</v>
      </c>
      <c r="D54" s="11" t="s">
        <v>95</v>
      </c>
      <c r="E54" s="19" t="s">
        <v>137</v>
      </c>
      <c r="F54" s="11" t="s">
        <v>144</v>
      </c>
      <c r="G54" s="17" t="s">
        <v>39</v>
      </c>
      <c r="H54" s="12">
        <v>41000</v>
      </c>
      <c r="I54" s="12">
        <v>41000</v>
      </c>
      <c r="J54" s="11"/>
      <c r="K54" s="11"/>
      <c r="L54" s="11"/>
    </row>
    <row r="55" spans="1:12" ht="45" x14ac:dyDescent="0.25">
      <c r="A55" s="33">
        <v>52</v>
      </c>
      <c r="B55" s="10" t="s">
        <v>145</v>
      </c>
      <c r="C55" s="11" t="s">
        <v>146</v>
      </c>
      <c r="D55" s="11" t="s">
        <v>95</v>
      </c>
      <c r="E55" s="19" t="s">
        <v>147</v>
      </c>
      <c r="F55" s="11" t="s">
        <v>148</v>
      </c>
      <c r="G55" s="17" t="s">
        <v>39</v>
      </c>
      <c r="H55" s="12">
        <v>2500</v>
      </c>
      <c r="I55" s="12">
        <v>2500</v>
      </c>
      <c r="J55" s="11"/>
      <c r="K55" s="11"/>
      <c r="L55" s="11"/>
    </row>
    <row r="56" spans="1:12" ht="45" x14ac:dyDescent="0.25">
      <c r="A56" s="33">
        <v>53</v>
      </c>
      <c r="B56" s="18" t="s">
        <v>149</v>
      </c>
      <c r="C56" s="11" t="s">
        <v>150</v>
      </c>
      <c r="D56" s="11" t="s">
        <v>95</v>
      </c>
      <c r="E56" s="20" t="s">
        <v>151</v>
      </c>
      <c r="F56" s="11" t="s">
        <v>144</v>
      </c>
      <c r="G56" s="17" t="s">
        <v>39</v>
      </c>
      <c r="H56" s="12">
        <v>33000</v>
      </c>
      <c r="I56" s="12">
        <v>33000</v>
      </c>
      <c r="J56" s="11"/>
      <c r="K56" s="11"/>
      <c r="L56" s="11"/>
    </row>
    <row r="57" spans="1:12" ht="45" x14ac:dyDescent="0.25">
      <c r="A57" s="33">
        <v>54</v>
      </c>
      <c r="B57" s="10" t="s">
        <v>152</v>
      </c>
      <c r="C57" s="11" t="s">
        <v>98</v>
      </c>
      <c r="D57" s="11" t="s">
        <v>95</v>
      </c>
      <c r="E57" s="20" t="s">
        <v>99</v>
      </c>
      <c r="F57" s="11" t="s">
        <v>153</v>
      </c>
      <c r="G57" s="17" t="s">
        <v>39</v>
      </c>
      <c r="H57" s="12">
        <v>8000</v>
      </c>
      <c r="I57" s="12">
        <v>8000</v>
      </c>
      <c r="J57" s="11"/>
      <c r="K57" s="11"/>
      <c r="L57" s="11"/>
    </row>
    <row r="58" spans="1:12" ht="60" x14ac:dyDescent="0.25">
      <c r="A58" s="33">
        <v>55</v>
      </c>
      <c r="B58" s="10" t="s">
        <v>128</v>
      </c>
      <c r="C58" s="11" t="s">
        <v>102</v>
      </c>
      <c r="D58" s="11" t="s">
        <v>95</v>
      </c>
      <c r="E58" s="19" t="s">
        <v>103</v>
      </c>
      <c r="F58" s="11" t="s">
        <v>129</v>
      </c>
      <c r="G58" s="17" t="s">
        <v>47</v>
      </c>
      <c r="H58" s="12">
        <v>50000</v>
      </c>
      <c r="I58" s="12">
        <v>50000</v>
      </c>
      <c r="J58" s="11"/>
      <c r="K58" s="11"/>
      <c r="L58" s="11"/>
    </row>
    <row r="59" spans="1:12" ht="105" x14ac:dyDescent="0.25">
      <c r="A59" s="33">
        <v>56</v>
      </c>
      <c r="B59" s="10" t="s">
        <v>141</v>
      </c>
      <c r="C59" s="11" t="s">
        <v>136</v>
      </c>
      <c r="D59" s="11" t="s">
        <v>95</v>
      </c>
      <c r="E59" s="19" t="s">
        <v>137</v>
      </c>
      <c r="F59" s="11" t="s">
        <v>92</v>
      </c>
      <c r="G59" s="17" t="s">
        <v>47</v>
      </c>
      <c r="H59" s="12">
        <v>30000</v>
      </c>
      <c r="I59" s="12">
        <v>30000</v>
      </c>
      <c r="J59" s="11"/>
      <c r="K59" s="11"/>
      <c r="L59" s="11"/>
    </row>
    <row r="60" spans="1:12" ht="105" x14ac:dyDescent="0.25">
      <c r="A60" s="33">
        <v>57</v>
      </c>
      <c r="B60" s="18" t="s">
        <v>154</v>
      </c>
      <c r="C60" s="11" t="s">
        <v>136</v>
      </c>
      <c r="D60" s="11" t="s">
        <v>95</v>
      </c>
      <c r="E60" s="19" t="s">
        <v>137</v>
      </c>
      <c r="F60" s="11" t="s">
        <v>155</v>
      </c>
      <c r="G60" s="17" t="s">
        <v>47</v>
      </c>
      <c r="H60" s="12">
        <v>25000</v>
      </c>
      <c r="I60" s="12">
        <v>25000</v>
      </c>
      <c r="J60" s="11"/>
      <c r="K60" s="11"/>
      <c r="L60" s="11"/>
    </row>
    <row r="61" spans="1:12" ht="60" x14ac:dyDescent="0.25">
      <c r="A61" s="33">
        <v>58</v>
      </c>
      <c r="B61" s="71" t="s">
        <v>156</v>
      </c>
      <c r="C61" s="17" t="s">
        <v>157</v>
      </c>
      <c r="D61" s="17" t="s">
        <v>158</v>
      </c>
      <c r="E61" s="72">
        <v>397865</v>
      </c>
      <c r="F61" s="73" t="s">
        <v>159</v>
      </c>
      <c r="G61" s="72" t="s">
        <v>17</v>
      </c>
      <c r="H61" s="88">
        <v>1030949.8</v>
      </c>
      <c r="I61" s="88">
        <v>1030949.8</v>
      </c>
      <c r="J61" s="88">
        <v>0</v>
      </c>
      <c r="K61" s="89">
        <v>45644</v>
      </c>
      <c r="L61" s="72"/>
    </row>
    <row r="62" spans="1:12" ht="60" x14ac:dyDescent="0.25">
      <c r="A62" s="33">
        <v>59</v>
      </c>
      <c r="B62" s="71" t="s">
        <v>160</v>
      </c>
      <c r="C62" s="17" t="s">
        <v>161</v>
      </c>
      <c r="D62" s="17" t="s">
        <v>158</v>
      </c>
      <c r="E62" s="72">
        <v>397768</v>
      </c>
      <c r="F62" s="73" t="s">
        <v>159</v>
      </c>
      <c r="G62" s="72" t="s">
        <v>17</v>
      </c>
      <c r="H62" s="88">
        <v>39140</v>
      </c>
      <c r="I62" s="88">
        <v>39140</v>
      </c>
      <c r="J62" s="88">
        <v>0</v>
      </c>
      <c r="K62" s="89">
        <v>45635</v>
      </c>
      <c r="L62" s="72"/>
    </row>
    <row r="63" spans="1:12" ht="60" x14ac:dyDescent="0.25">
      <c r="A63" s="33">
        <v>60</v>
      </c>
      <c r="B63" s="10" t="s">
        <v>162</v>
      </c>
      <c r="C63" s="17" t="s">
        <v>163</v>
      </c>
      <c r="D63" s="17" t="s">
        <v>158</v>
      </c>
      <c r="E63" s="72">
        <v>17070775</v>
      </c>
      <c r="F63" s="73" t="s">
        <v>159</v>
      </c>
      <c r="G63" s="72" t="s">
        <v>17</v>
      </c>
      <c r="H63" s="88">
        <v>72502.070000000007</v>
      </c>
      <c r="I63" s="88">
        <v>72502.070000000007</v>
      </c>
      <c r="J63" s="88">
        <v>0</v>
      </c>
      <c r="K63" s="89">
        <v>45642</v>
      </c>
      <c r="L63" s="72"/>
    </row>
    <row r="64" spans="1:12" ht="60" x14ac:dyDescent="0.25">
      <c r="A64" s="33">
        <v>61</v>
      </c>
      <c r="B64" s="71" t="s">
        <v>164</v>
      </c>
      <c r="C64" s="17" t="s">
        <v>165</v>
      </c>
      <c r="D64" s="17" t="s">
        <v>158</v>
      </c>
      <c r="E64" s="72">
        <v>36078913</v>
      </c>
      <c r="F64" s="73" t="s">
        <v>159</v>
      </c>
      <c r="G64" s="72" t="s">
        <v>17</v>
      </c>
      <c r="H64" s="88">
        <v>29247.88</v>
      </c>
      <c r="I64" s="88">
        <v>29247.88</v>
      </c>
      <c r="J64" s="88">
        <v>0</v>
      </c>
      <c r="K64" s="89">
        <v>45642</v>
      </c>
      <c r="L64" s="72"/>
    </row>
    <row r="65" spans="1:12" ht="60" x14ac:dyDescent="0.25">
      <c r="A65" s="33">
        <v>62</v>
      </c>
      <c r="B65" s="71" t="s">
        <v>166</v>
      </c>
      <c r="C65" s="17" t="s">
        <v>167</v>
      </c>
      <c r="D65" s="17" t="s">
        <v>158</v>
      </c>
      <c r="E65" s="72">
        <v>397474</v>
      </c>
      <c r="F65" s="73" t="s">
        <v>159</v>
      </c>
      <c r="G65" s="72" t="s">
        <v>17</v>
      </c>
      <c r="H65" s="88">
        <v>11900</v>
      </c>
      <c r="I65" s="88">
        <v>11900</v>
      </c>
      <c r="J65" s="88">
        <v>0</v>
      </c>
      <c r="K65" s="89">
        <v>45642</v>
      </c>
      <c r="L65" s="72"/>
    </row>
    <row r="66" spans="1:12" ht="60" x14ac:dyDescent="0.25">
      <c r="A66" s="33">
        <v>63</v>
      </c>
      <c r="B66" s="10" t="s">
        <v>168</v>
      </c>
      <c r="C66" s="17" t="s">
        <v>169</v>
      </c>
      <c r="D66" s="17" t="s">
        <v>158</v>
      </c>
      <c r="E66" s="72">
        <v>157716</v>
      </c>
      <c r="F66" s="73" t="s">
        <v>159</v>
      </c>
      <c r="G66" s="72" t="s">
        <v>17</v>
      </c>
      <c r="H66" s="88">
        <v>92140</v>
      </c>
      <c r="I66" s="88">
        <v>92140</v>
      </c>
      <c r="J66" s="88">
        <v>0</v>
      </c>
      <c r="K66" s="89">
        <v>45636</v>
      </c>
      <c r="L66" s="72"/>
    </row>
    <row r="67" spans="1:12" ht="60" x14ac:dyDescent="0.25">
      <c r="A67" s="33">
        <v>64</v>
      </c>
      <c r="B67" s="71" t="s">
        <v>170</v>
      </c>
      <c r="C67" s="17" t="s">
        <v>146</v>
      </c>
      <c r="D67" s="17" t="s">
        <v>158</v>
      </c>
      <c r="E67" s="72">
        <v>30232295</v>
      </c>
      <c r="F67" s="73" t="s">
        <v>159</v>
      </c>
      <c r="G67" s="72" t="s">
        <v>17</v>
      </c>
      <c r="H67" s="88">
        <v>620884.51</v>
      </c>
      <c r="I67" s="88">
        <v>620884.51</v>
      </c>
      <c r="J67" s="88">
        <v>0</v>
      </c>
      <c r="K67" s="89">
        <v>45638</v>
      </c>
      <c r="L67" s="72"/>
    </row>
    <row r="68" spans="1:12" ht="60" x14ac:dyDescent="0.25">
      <c r="A68" s="33">
        <v>65</v>
      </c>
      <c r="B68" s="71" t="s">
        <v>171</v>
      </c>
      <c r="C68" s="17" t="s">
        <v>172</v>
      </c>
      <c r="D68" s="17" t="s">
        <v>158</v>
      </c>
      <c r="E68" s="72">
        <v>31825249</v>
      </c>
      <c r="F68" s="73" t="s">
        <v>159</v>
      </c>
      <c r="G68" s="72" t="s">
        <v>17</v>
      </c>
      <c r="H68" s="88">
        <v>28640</v>
      </c>
      <c r="I68" s="88">
        <v>28640</v>
      </c>
      <c r="J68" s="88">
        <v>0</v>
      </c>
      <c r="K68" s="89">
        <v>45637</v>
      </c>
      <c r="L68" s="72"/>
    </row>
    <row r="69" spans="1:12" ht="60" x14ac:dyDescent="0.25">
      <c r="A69" s="33">
        <v>66</v>
      </c>
      <c r="B69" s="71" t="s">
        <v>173</v>
      </c>
      <c r="C69" s="17" t="s">
        <v>102</v>
      </c>
      <c r="D69" s="17" t="s">
        <v>158</v>
      </c>
      <c r="E69" s="72">
        <v>397687</v>
      </c>
      <c r="F69" s="73" t="s">
        <v>159</v>
      </c>
      <c r="G69" s="72" t="s">
        <v>17</v>
      </c>
      <c r="H69" s="88">
        <v>448326</v>
      </c>
      <c r="I69" s="88">
        <v>448326</v>
      </c>
      <c r="J69" s="88">
        <v>0</v>
      </c>
      <c r="K69" s="89">
        <v>45642</v>
      </c>
      <c r="L69" s="72"/>
    </row>
    <row r="70" spans="1:12" ht="60" x14ac:dyDescent="0.25">
      <c r="A70" s="33">
        <v>67</v>
      </c>
      <c r="B70" s="71" t="s">
        <v>174</v>
      </c>
      <c r="C70" s="17" t="s">
        <v>133</v>
      </c>
      <c r="D70" s="17" t="s">
        <v>158</v>
      </c>
      <c r="E70" s="72">
        <v>397610</v>
      </c>
      <c r="F70" s="73" t="s">
        <v>159</v>
      </c>
      <c r="G70" s="72" t="s">
        <v>17</v>
      </c>
      <c r="H70" s="88">
        <v>90002</v>
      </c>
      <c r="I70" s="88">
        <v>90002</v>
      </c>
      <c r="J70" s="88">
        <v>0</v>
      </c>
      <c r="K70" s="89">
        <v>45639</v>
      </c>
      <c r="L70" s="72"/>
    </row>
    <row r="71" spans="1:12" ht="60" x14ac:dyDescent="0.25">
      <c r="A71" s="33">
        <v>68</v>
      </c>
      <c r="B71" s="71" t="s">
        <v>175</v>
      </c>
      <c r="C71" s="17" t="s">
        <v>98</v>
      </c>
      <c r="D71" s="17" t="s">
        <v>158</v>
      </c>
      <c r="E71" s="72">
        <v>397563</v>
      </c>
      <c r="F71" s="73" t="s">
        <v>159</v>
      </c>
      <c r="G71" s="72" t="s">
        <v>17</v>
      </c>
      <c r="H71" s="88">
        <v>24005.5</v>
      </c>
      <c r="I71" s="88">
        <v>24005.5</v>
      </c>
      <c r="J71" s="88">
        <v>0</v>
      </c>
      <c r="K71" s="89">
        <v>45642</v>
      </c>
      <c r="L71" s="72"/>
    </row>
    <row r="72" spans="1:12" ht="75" x14ac:dyDescent="0.25">
      <c r="A72" s="33">
        <v>69</v>
      </c>
      <c r="B72" s="71" t="s">
        <v>176</v>
      </c>
      <c r="C72" s="17" t="s">
        <v>177</v>
      </c>
      <c r="D72" s="17" t="s">
        <v>158</v>
      </c>
      <c r="E72" s="72">
        <v>31118259</v>
      </c>
      <c r="F72" s="73" t="s">
        <v>159</v>
      </c>
      <c r="G72" s="72" t="s">
        <v>17</v>
      </c>
      <c r="H72" s="88">
        <v>5520</v>
      </c>
      <c r="I72" s="88">
        <v>5520</v>
      </c>
      <c r="J72" s="88">
        <v>0</v>
      </c>
      <c r="K72" s="89">
        <v>45642</v>
      </c>
      <c r="L72" s="72"/>
    </row>
    <row r="73" spans="1:12" ht="60" x14ac:dyDescent="0.25">
      <c r="A73" s="33">
        <v>70</v>
      </c>
      <c r="B73" s="71" t="s">
        <v>178</v>
      </c>
      <c r="C73" s="17" t="s">
        <v>179</v>
      </c>
      <c r="D73" s="17" t="s">
        <v>158</v>
      </c>
      <c r="E73" s="72">
        <v>399957</v>
      </c>
      <c r="F73" s="73" t="s">
        <v>159</v>
      </c>
      <c r="G73" s="72" t="s">
        <v>17</v>
      </c>
      <c r="H73" s="88">
        <v>125615.5</v>
      </c>
      <c r="I73" s="88">
        <v>125615.5</v>
      </c>
      <c r="J73" s="88">
        <v>0</v>
      </c>
      <c r="K73" s="89">
        <v>45636</v>
      </c>
      <c r="L73" s="72"/>
    </row>
    <row r="74" spans="1:12" ht="60" x14ac:dyDescent="0.25">
      <c r="A74" s="33">
        <v>71</v>
      </c>
      <c r="B74" s="71" t="s">
        <v>180</v>
      </c>
      <c r="C74" s="17" t="s">
        <v>181</v>
      </c>
      <c r="D74" s="17" t="s">
        <v>158</v>
      </c>
      <c r="E74" s="72">
        <v>397482</v>
      </c>
      <c r="F74" s="73" t="s">
        <v>159</v>
      </c>
      <c r="G74" s="72" t="s">
        <v>17</v>
      </c>
      <c r="H74" s="88">
        <v>107262</v>
      </c>
      <c r="I74" s="88">
        <v>107262</v>
      </c>
      <c r="J74" s="88">
        <v>0</v>
      </c>
      <c r="K74" s="89">
        <v>45638</v>
      </c>
      <c r="L74" s="72"/>
    </row>
    <row r="75" spans="1:12" ht="60" x14ac:dyDescent="0.25">
      <c r="A75" s="33">
        <v>72</v>
      </c>
      <c r="B75" s="71" t="s">
        <v>182</v>
      </c>
      <c r="C75" s="17" t="s">
        <v>183</v>
      </c>
      <c r="D75" s="17" t="s">
        <v>158</v>
      </c>
      <c r="E75" s="72">
        <v>397440</v>
      </c>
      <c r="F75" s="73" t="s">
        <v>159</v>
      </c>
      <c r="G75" s="72" t="s">
        <v>17</v>
      </c>
      <c r="H75" s="88">
        <v>14802</v>
      </c>
      <c r="I75" s="88">
        <v>14802</v>
      </c>
      <c r="J75" s="88">
        <v>0</v>
      </c>
      <c r="K75" s="89">
        <v>45642</v>
      </c>
      <c r="L75" s="72"/>
    </row>
    <row r="76" spans="1:12" ht="60" x14ac:dyDescent="0.25">
      <c r="A76" s="33">
        <v>73</v>
      </c>
      <c r="B76" s="71" t="s">
        <v>184</v>
      </c>
      <c r="C76" s="17" t="s">
        <v>185</v>
      </c>
      <c r="D76" s="17" t="s">
        <v>158</v>
      </c>
      <c r="E76" s="72">
        <v>397431</v>
      </c>
      <c r="F76" s="73" t="s">
        <v>159</v>
      </c>
      <c r="G76" s="72" t="s">
        <v>17</v>
      </c>
      <c r="H76" s="88">
        <v>42670</v>
      </c>
      <c r="I76" s="88">
        <v>42670</v>
      </c>
      <c r="J76" s="88">
        <v>0</v>
      </c>
      <c r="K76" s="89">
        <v>45644</v>
      </c>
      <c r="L76" s="72"/>
    </row>
    <row r="77" spans="1:12" ht="60" x14ac:dyDescent="0.25">
      <c r="A77" s="33">
        <v>74</v>
      </c>
      <c r="B77" s="71" t="s">
        <v>186</v>
      </c>
      <c r="C77" s="17" t="s">
        <v>187</v>
      </c>
      <c r="D77" s="17" t="s">
        <v>158</v>
      </c>
      <c r="E77" s="72">
        <v>157805</v>
      </c>
      <c r="F77" s="73" t="s">
        <v>159</v>
      </c>
      <c r="G77" s="72" t="s">
        <v>17</v>
      </c>
      <c r="H77" s="88">
        <v>12150</v>
      </c>
      <c r="I77" s="88">
        <v>12150</v>
      </c>
      <c r="J77" s="90">
        <v>0</v>
      </c>
      <c r="K77" s="91">
        <v>45642</v>
      </c>
      <c r="L77" s="72"/>
    </row>
    <row r="78" spans="1:12" ht="60" x14ac:dyDescent="0.25">
      <c r="A78" s="33">
        <v>75</v>
      </c>
      <c r="B78" s="71" t="s">
        <v>188</v>
      </c>
      <c r="C78" s="17" t="s">
        <v>189</v>
      </c>
      <c r="D78" s="17" t="s">
        <v>158</v>
      </c>
      <c r="E78" s="72">
        <v>31094970</v>
      </c>
      <c r="F78" s="73" t="s">
        <v>159</v>
      </c>
      <c r="G78" s="72" t="s">
        <v>17</v>
      </c>
      <c r="H78" s="88">
        <v>6830</v>
      </c>
      <c r="I78" s="88">
        <v>6830</v>
      </c>
      <c r="J78" s="88">
        <v>0</v>
      </c>
      <c r="K78" s="89">
        <v>45637</v>
      </c>
      <c r="L78" s="72"/>
    </row>
    <row r="79" spans="1:12" ht="195" x14ac:dyDescent="0.25">
      <c r="A79" s="33">
        <v>76</v>
      </c>
      <c r="B79" s="71" t="s">
        <v>190</v>
      </c>
      <c r="C79" s="17" t="s">
        <v>191</v>
      </c>
      <c r="D79" s="17" t="s">
        <v>192</v>
      </c>
      <c r="E79" s="72">
        <v>31744729</v>
      </c>
      <c r="F79" s="73" t="s">
        <v>193</v>
      </c>
      <c r="G79" s="72" t="s">
        <v>17</v>
      </c>
      <c r="H79" s="88">
        <v>350200</v>
      </c>
      <c r="I79" s="88" t="s">
        <v>194</v>
      </c>
      <c r="J79" s="88" t="s">
        <v>194</v>
      </c>
      <c r="K79" s="89" t="s">
        <v>195</v>
      </c>
      <c r="L79" s="17" t="s">
        <v>196</v>
      </c>
    </row>
    <row r="80" spans="1:12" ht="90" x14ac:dyDescent="0.25">
      <c r="A80" s="33">
        <v>77</v>
      </c>
      <c r="B80" s="74" t="s">
        <v>197</v>
      </c>
      <c r="C80" s="17" t="s">
        <v>198</v>
      </c>
      <c r="D80" s="17" t="s">
        <v>199</v>
      </c>
      <c r="E80" s="72">
        <v>30778867</v>
      </c>
      <c r="F80" s="73" t="s">
        <v>200</v>
      </c>
      <c r="G80" s="72" t="s">
        <v>17</v>
      </c>
      <c r="H80" s="92">
        <v>604000</v>
      </c>
      <c r="I80" s="88" t="s">
        <v>201</v>
      </c>
      <c r="J80" s="88" t="s">
        <v>201</v>
      </c>
      <c r="K80" s="72" t="s">
        <v>201</v>
      </c>
      <c r="L80" s="17" t="s">
        <v>202</v>
      </c>
    </row>
    <row r="81" spans="1:12" ht="90" x14ac:dyDescent="0.25">
      <c r="A81" s="33">
        <v>78</v>
      </c>
      <c r="B81" s="74" t="s">
        <v>197</v>
      </c>
      <c r="C81" s="17" t="s">
        <v>198</v>
      </c>
      <c r="D81" s="17" t="s">
        <v>199</v>
      </c>
      <c r="E81" s="72">
        <v>30778867</v>
      </c>
      <c r="F81" s="73" t="s">
        <v>203</v>
      </c>
      <c r="G81" s="72" t="s">
        <v>17</v>
      </c>
      <c r="H81" s="92">
        <v>90000</v>
      </c>
      <c r="I81" s="88" t="s">
        <v>201</v>
      </c>
      <c r="J81" s="88" t="s">
        <v>201</v>
      </c>
      <c r="K81" s="72" t="s">
        <v>201</v>
      </c>
      <c r="L81" s="17" t="s">
        <v>202</v>
      </c>
    </row>
    <row r="82" spans="1:12" ht="150" x14ac:dyDescent="0.25">
      <c r="A82" s="33">
        <v>79</v>
      </c>
      <c r="B82" s="74" t="s">
        <v>204</v>
      </c>
      <c r="C82" s="17" t="s">
        <v>205</v>
      </c>
      <c r="D82" s="17" t="s">
        <v>206</v>
      </c>
      <c r="E82" s="72">
        <v>37828100</v>
      </c>
      <c r="F82" s="73" t="s">
        <v>207</v>
      </c>
      <c r="G82" s="72" t="s">
        <v>17</v>
      </c>
      <c r="H82" s="88">
        <v>7112.12</v>
      </c>
      <c r="I82" s="88">
        <v>7112.12</v>
      </c>
      <c r="J82" s="88">
        <v>0</v>
      </c>
      <c r="K82" s="89">
        <v>45600</v>
      </c>
      <c r="L82" s="17"/>
    </row>
    <row r="83" spans="1:12" s="25" customFormat="1" ht="60" x14ac:dyDescent="0.25">
      <c r="A83" s="32">
        <v>80</v>
      </c>
      <c r="B83" s="10" t="s">
        <v>929</v>
      </c>
      <c r="C83" s="11" t="s">
        <v>930</v>
      </c>
      <c r="D83" s="11" t="s">
        <v>19</v>
      </c>
      <c r="E83" s="66" t="s">
        <v>931</v>
      </c>
      <c r="F83" s="11" t="s">
        <v>932</v>
      </c>
      <c r="G83" s="66" t="s">
        <v>17</v>
      </c>
      <c r="H83" s="75">
        <v>7540</v>
      </c>
      <c r="I83" s="75">
        <v>7540</v>
      </c>
      <c r="J83" s="75">
        <v>0</v>
      </c>
      <c r="K83" s="66"/>
      <c r="L83" s="66"/>
    </row>
    <row r="84" spans="1:12" s="25" customFormat="1" ht="30" x14ac:dyDescent="0.25">
      <c r="A84" s="32">
        <v>81</v>
      </c>
      <c r="B84" s="15" t="s">
        <v>933</v>
      </c>
      <c r="C84" s="11" t="s">
        <v>934</v>
      </c>
      <c r="D84" s="11" t="s">
        <v>19</v>
      </c>
      <c r="E84" s="76" t="s">
        <v>935</v>
      </c>
      <c r="F84" s="11" t="s">
        <v>932</v>
      </c>
      <c r="G84" s="66" t="s">
        <v>17</v>
      </c>
      <c r="H84" s="75">
        <v>15080</v>
      </c>
      <c r="I84" s="75">
        <v>15080</v>
      </c>
      <c r="J84" s="75">
        <v>0</v>
      </c>
      <c r="K84" s="66"/>
      <c r="L84" s="66"/>
    </row>
    <row r="85" spans="1:12" s="25" customFormat="1" ht="45" x14ac:dyDescent="0.25">
      <c r="A85" s="32">
        <v>82</v>
      </c>
      <c r="B85" s="15" t="s">
        <v>936</v>
      </c>
      <c r="C85" s="11" t="s">
        <v>937</v>
      </c>
      <c r="D85" s="11" t="s">
        <v>19</v>
      </c>
      <c r="E85" s="66" t="s">
        <v>938</v>
      </c>
      <c r="F85" s="11" t="s">
        <v>932</v>
      </c>
      <c r="G85" s="66" t="s">
        <v>17</v>
      </c>
      <c r="H85" s="75">
        <v>7540</v>
      </c>
      <c r="I85" s="75">
        <v>7540</v>
      </c>
      <c r="J85" s="75">
        <v>0</v>
      </c>
      <c r="K85" s="66"/>
      <c r="L85" s="66"/>
    </row>
    <row r="86" spans="1:12" s="25" customFormat="1" ht="60" x14ac:dyDescent="0.25">
      <c r="A86" s="32">
        <v>83</v>
      </c>
      <c r="B86" s="15" t="s">
        <v>939</v>
      </c>
      <c r="C86" s="11" t="s">
        <v>940</v>
      </c>
      <c r="D86" s="11" t="s">
        <v>19</v>
      </c>
      <c r="E86" s="72">
        <v>30810108</v>
      </c>
      <c r="F86" s="11" t="s">
        <v>932</v>
      </c>
      <c r="G86" s="66" t="s">
        <v>17</v>
      </c>
      <c r="H86" s="75">
        <v>12571</v>
      </c>
      <c r="I86" s="75">
        <v>12571</v>
      </c>
      <c r="J86" s="75">
        <v>0</v>
      </c>
      <c r="K86" s="66"/>
      <c r="L86" s="66"/>
    </row>
    <row r="87" spans="1:12" s="25" customFormat="1" ht="75" x14ac:dyDescent="0.25">
      <c r="A87" s="32">
        <v>84</v>
      </c>
      <c r="B87" s="15" t="s">
        <v>941</v>
      </c>
      <c r="C87" s="11" t="s">
        <v>942</v>
      </c>
      <c r="D87" s="11" t="s">
        <v>19</v>
      </c>
      <c r="E87" s="66" t="s">
        <v>943</v>
      </c>
      <c r="F87" s="11" t="s">
        <v>932</v>
      </c>
      <c r="G87" s="66" t="s">
        <v>17</v>
      </c>
      <c r="H87" s="75">
        <v>193008</v>
      </c>
      <c r="I87" s="75">
        <v>193008</v>
      </c>
      <c r="J87" s="75">
        <v>0</v>
      </c>
      <c r="K87" s="66"/>
      <c r="L87" s="66"/>
    </row>
    <row r="88" spans="1:12" s="25" customFormat="1" ht="30" x14ac:dyDescent="0.25">
      <c r="A88" s="32">
        <v>85</v>
      </c>
      <c r="B88" s="15" t="s">
        <v>944</v>
      </c>
      <c r="C88" s="11" t="s">
        <v>945</v>
      </c>
      <c r="D88" s="11" t="s">
        <v>19</v>
      </c>
      <c r="E88" s="66" t="s">
        <v>946</v>
      </c>
      <c r="F88" s="11" t="s">
        <v>932</v>
      </c>
      <c r="G88" s="66" t="s">
        <v>17</v>
      </c>
      <c r="H88" s="75">
        <v>29517</v>
      </c>
      <c r="I88" s="75">
        <v>29517</v>
      </c>
      <c r="J88" s="75">
        <v>0</v>
      </c>
      <c r="K88" s="66"/>
      <c r="L88" s="66"/>
    </row>
    <row r="89" spans="1:12" s="25" customFormat="1" ht="45" x14ac:dyDescent="0.25">
      <c r="A89" s="32">
        <v>86</v>
      </c>
      <c r="B89" s="15" t="s">
        <v>947</v>
      </c>
      <c r="C89" s="11" t="s">
        <v>948</v>
      </c>
      <c r="D89" s="11" t="s">
        <v>19</v>
      </c>
      <c r="E89" s="66" t="s">
        <v>949</v>
      </c>
      <c r="F89" s="11" t="s">
        <v>932</v>
      </c>
      <c r="G89" s="66" t="s">
        <v>17</v>
      </c>
      <c r="H89" s="75">
        <v>11362</v>
      </c>
      <c r="I89" s="75">
        <v>11362</v>
      </c>
      <c r="J89" s="75">
        <v>0</v>
      </c>
      <c r="K89" s="66"/>
      <c r="L89" s="66"/>
    </row>
    <row r="90" spans="1:12" s="25" customFormat="1" ht="60" x14ac:dyDescent="0.25">
      <c r="A90" s="32">
        <v>87</v>
      </c>
      <c r="B90" s="15" t="s">
        <v>950</v>
      </c>
      <c r="C90" s="11" t="s">
        <v>951</v>
      </c>
      <c r="D90" s="11" t="s">
        <v>19</v>
      </c>
      <c r="E90" s="66" t="s">
        <v>952</v>
      </c>
      <c r="F90" s="11" t="s">
        <v>932</v>
      </c>
      <c r="G90" s="66" t="s">
        <v>17</v>
      </c>
      <c r="H90" s="75">
        <v>119277</v>
      </c>
      <c r="I90" s="75">
        <v>119277</v>
      </c>
      <c r="J90" s="75">
        <v>0</v>
      </c>
      <c r="K90" s="66"/>
      <c r="L90" s="66"/>
    </row>
    <row r="91" spans="1:12" s="25" customFormat="1" ht="60" x14ac:dyDescent="0.25">
      <c r="A91" s="32">
        <v>88</v>
      </c>
      <c r="B91" s="15" t="s">
        <v>953</v>
      </c>
      <c r="C91" s="11" t="s">
        <v>954</v>
      </c>
      <c r="D91" s="11" t="s">
        <v>19</v>
      </c>
      <c r="E91" s="66" t="s">
        <v>955</v>
      </c>
      <c r="F91" s="11" t="s">
        <v>932</v>
      </c>
      <c r="G91" s="66" t="s">
        <v>17</v>
      </c>
      <c r="H91" s="75">
        <v>9166</v>
      </c>
      <c r="I91" s="75">
        <v>9166</v>
      </c>
      <c r="J91" s="75">
        <v>0</v>
      </c>
      <c r="K91" s="66"/>
      <c r="L91" s="66"/>
    </row>
    <row r="92" spans="1:12" s="25" customFormat="1" ht="45" x14ac:dyDescent="0.25">
      <c r="A92" s="32">
        <v>89</v>
      </c>
      <c r="B92" s="15" t="s">
        <v>956</v>
      </c>
      <c r="C92" s="11" t="s">
        <v>957</v>
      </c>
      <c r="D92" s="11" t="s">
        <v>19</v>
      </c>
      <c r="E92" s="66" t="s">
        <v>958</v>
      </c>
      <c r="F92" s="11" t="s">
        <v>932</v>
      </c>
      <c r="G92" s="66" t="s">
        <v>17</v>
      </c>
      <c r="H92" s="75">
        <v>20078</v>
      </c>
      <c r="I92" s="75">
        <v>20078</v>
      </c>
      <c r="J92" s="75">
        <v>0</v>
      </c>
      <c r="K92" s="66"/>
      <c r="L92" s="66"/>
    </row>
    <row r="93" spans="1:12" s="25" customFormat="1" ht="45" x14ac:dyDescent="0.25">
      <c r="A93" s="32">
        <v>90</v>
      </c>
      <c r="B93" s="15" t="s">
        <v>959</v>
      </c>
      <c r="C93" s="11" t="s">
        <v>960</v>
      </c>
      <c r="D93" s="11" t="s">
        <v>19</v>
      </c>
      <c r="E93" s="66" t="s">
        <v>961</v>
      </c>
      <c r="F93" s="11" t="s">
        <v>932</v>
      </c>
      <c r="G93" s="66" t="s">
        <v>17</v>
      </c>
      <c r="H93" s="75">
        <v>58481</v>
      </c>
      <c r="I93" s="75">
        <v>58481</v>
      </c>
      <c r="J93" s="75">
        <v>0</v>
      </c>
      <c r="K93" s="66"/>
      <c r="L93" s="66"/>
    </row>
    <row r="94" spans="1:12" s="25" customFormat="1" ht="45" x14ac:dyDescent="0.25">
      <c r="A94" s="32">
        <v>91</v>
      </c>
      <c r="B94" s="15" t="s">
        <v>962</v>
      </c>
      <c r="C94" s="11" t="s">
        <v>963</v>
      </c>
      <c r="D94" s="11" t="s">
        <v>19</v>
      </c>
      <c r="E94" s="66" t="s">
        <v>964</v>
      </c>
      <c r="F94" s="11" t="s">
        <v>932</v>
      </c>
      <c r="G94" s="66" t="s">
        <v>17</v>
      </c>
      <c r="H94" s="75">
        <v>369084</v>
      </c>
      <c r="I94" s="75">
        <v>369084</v>
      </c>
      <c r="J94" s="75">
        <v>0</v>
      </c>
      <c r="K94" s="66"/>
      <c r="L94" s="66"/>
    </row>
    <row r="95" spans="1:12" s="25" customFormat="1" ht="45" x14ac:dyDescent="0.25">
      <c r="A95" s="32">
        <v>92</v>
      </c>
      <c r="B95" s="15" t="s">
        <v>965</v>
      </c>
      <c r="C95" s="11" t="s">
        <v>966</v>
      </c>
      <c r="D95" s="11" t="s">
        <v>19</v>
      </c>
      <c r="E95" s="66" t="s">
        <v>967</v>
      </c>
      <c r="F95" s="11" t="s">
        <v>932</v>
      </c>
      <c r="G95" s="66" t="s">
        <v>17</v>
      </c>
      <c r="H95" s="75">
        <v>96978</v>
      </c>
      <c r="I95" s="75">
        <v>96978</v>
      </c>
      <c r="J95" s="75">
        <v>0</v>
      </c>
      <c r="K95" s="66"/>
      <c r="L95" s="66"/>
    </row>
    <row r="96" spans="1:12" s="25" customFormat="1" ht="45" x14ac:dyDescent="0.25">
      <c r="A96" s="32">
        <v>93</v>
      </c>
      <c r="B96" s="15" t="s">
        <v>968</v>
      </c>
      <c r="C96" s="11" t="s">
        <v>969</v>
      </c>
      <c r="D96" s="11" t="s">
        <v>19</v>
      </c>
      <c r="E96" s="66" t="s">
        <v>970</v>
      </c>
      <c r="F96" s="11" t="s">
        <v>932</v>
      </c>
      <c r="G96" s="66" t="s">
        <v>17</v>
      </c>
      <c r="H96" s="75">
        <v>7540</v>
      </c>
      <c r="I96" s="75">
        <v>7540</v>
      </c>
      <c r="J96" s="75">
        <v>0</v>
      </c>
      <c r="K96" s="66"/>
      <c r="L96" s="66"/>
    </row>
    <row r="97" spans="1:12" s="25" customFormat="1" ht="30" x14ac:dyDescent="0.25">
      <c r="A97" s="32">
        <v>94</v>
      </c>
      <c r="B97" s="15" t="s">
        <v>971</v>
      </c>
      <c r="C97" s="11" t="s">
        <v>972</v>
      </c>
      <c r="D97" s="11" t="s">
        <v>19</v>
      </c>
      <c r="E97" s="66" t="s">
        <v>973</v>
      </c>
      <c r="F97" s="11" t="s">
        <v>932</v>
      </c>
      <c r="G97" s="66" t="s">
        <v>17</v>
      </c>
      <c r="H97" s="75">
        <v>119343</v>
      </c>
      <c r="I97" s="75">
        <v>119343</v>
      </c>
      <c r="J97" s="75">
        <v>0</v>
      </c>
      <c r="K97" s="66"/>
      <c r="L97" s="66"/>
    </row>
    <row r="98" spans="1:12" s="25" customFormat="1" ht="45" x14ac:dyDescent="0.25">
      <c r="A98" s="32">
        <v>95</v>
      </c>
      <c r="B98" s="15" t="s">
        <v>974</v>
      </c>
      <c r="C98" s="11" t="s">
        <v>975</v>
      </c>
      <c r="D98" s="11" t="s">
        <v>19</v>
      </c>
      <c r="E98" s="66" t="s">
        <v>976</v>
      </c>
      <c r="F98" s="11" t="s">
        <v>932</v>
      </c>
      <c r="G98" s="66" t="s">
        <v>17</v>
      </c>
      <c r="H98" s="75">
        <v>289679</v>
      </c>
      <c r="I98" s="75">
        <v>289679</v>
      </c>
      <c r="J98" s="75">
        <v>0</v>
      </c>
      <c r="K98" s="66"/>
      <c r="L98" s="66"/>
    </row>
    <row r="99" spans="1:12" s="25" customFormat="1" ht="45" x14ac:dyDescent="0.25">
      <c r="A99" s="32">
        <v>96</v>
      </c>
      <c r="B99" s="15" t="s">
        <v>977</v>
      </c>
      <c r="C99" s="11" t="s">
        <v>978</v>
      </c>
      <c r="D99" s="11" t="s">
        <v>19</v>
      </c>
      <c r="E99" s="72">
        <v>54041368</v>
      </c>
      <c r="F99" s="11" t="s">
        <v>932</v>
      </c>
      <c r="G99" s="66" t="s">
        <v>17</v>
      </c>
      <c r="H99" s="75">
        <v>7540</v>
      </c>
      <c r="I99" s="75">
        <v>7540</v>
      </c>
      <c r="J99" s="75">
        <v>0</v>
      </c>
      <c r="K99" s="66"/>
      <c r="L99" s="66"/>
    </row>
    <row r="100" spans="1:12" s="25" customFormat="1" ht="45" x14ac:dyDescent="0.25">
      <c r="A100" s="32">
        <v>97</v>
      </c>
      <c r="B100" s="15" t="s">
        <v>979</v>
      </c>
      <c r="C100" s="11" t="s">
        <v>980</v>
      </c>
      <c r="D100" s="11" t="s">
        <v>19</v>
      </c>
      <c r="E100" s="66"/>
      <c r="F100" s="11" t="s">
        <v>932</v>
      </c>
      <c r="G100" s="66" t="s">
        <v>17</v>
      </c>
      <c r="H100" s="75">
        <v>52650</v>
      </c>
      <c r="I100" s="75">
        <v>52650</v>
      </c>
      <c r="J100" s="75">
        <v>0</v>
      </c>
      <c r="K100" s="66"/>
      <c r="L100" s="66"/>
    </row>
    <row r="101" spans="1:12" s="25" customFormat="1" ht="30" x14ac:dyDescent="0.25">
      <c r="A101" s="32">
        <v>98</v>
      </c>
      <c r="B101" s="15" t="s">
        <v>981</v>
      </c>
      <c r="C101" s="11" t="s">
        <v>982</v>
      </c>
      <c r="D101" s="11" t="s">
        <v>19</v>
      </c>
      <c r="E101" s="66" t="s">
        <v>983</v>
      </c>
      <c r="F101" s="11" t="s">
        <v>932</v>
      </c>
      <c r="G101" s="66" t="s">
        <v>17</v>
      </c>
      <c r="H101" s="75">
        <v>514404</v>
      </c>
      <c r="I101" s="75">
        <v>514404</v>
      </c>
      <c r="J101" s="75">
        <v>0</v>
      </c>
      <c r="K101" s="77"/>
      <c r="L101" s="66"/>
    </row>
    <row r="102" spans="1:12" s="25" customFormat="1" ht="45" x14ac:dyDescent="0.25">
      <c r="A102" s="32">
        <v>99</v>
      </c>
      <c r="B102" s="15" t="s">
        <v>984</v>
      </c>
      <c r="C102" s="11" t="s">
        <v>985</v>
      </c>
      <c r="D102" s="11" t="s">
        <v>19</v>
      </c>
      <c r="E102" s="66" t="s">
        <v>986</v>
      </c>
      <c r="F102" s="11" t="s">
        <v>932</v>
      </c>
      <c r="G102" s="66" t="s">
        <v>17</v>
      </c>
      <c r="H102" s="75">
        <v>7540</v>
      </c>
      <c r="I102" s="75">
        <v>7540</v>
      </c>
      <c r="J102" s="75">
        <v>0</v>
      </c>
      <c r="K102" s="66"/>
      <c r="L102" s="66"/>
    </row>
    <row r="103" spans="1:12" s="25" customFormat="1" ht="45" x14ac:dyDescent="0.25">
      <c r="A103" s="32">
        <v>100</v>
      </c>
      <c r="B103" s="15" t="s">
        <v>987</v>
      </c>
      <c r="C103" s="11" t="s">
        <v>988</v>
      </c>
      <c r="D103" s="11" t="s">
        <v>19</v>
      </c>
      <c r="E103" s="66" t="s">
        <v>989</v>
      </c>
      <c r="F103" s="11" t="s">
        <v>932</v>
      </c>
      <c r="G103" s="66" t="s">
        <v>17</v>
      </c>
      <c r="H103" s="75">
        <v>33834</v>
      </c>
      <c r="I103" s="75">
        <v>33834</v>
      </c>
      <c r="J103" s="75">
        <v>0</v>
      </c>
      <c r="K103" s="66"/>
      <c r="L103" s="66"/>
    </row>
    <row r="104" spans="1:12" s="25" customFormat="1" ht="45" x14ac:dyDescent="0.25">
      <c r="A104" s="32">
        <v>101</v>
      </c>
      <c r="B104" s="15" t="s">
        <v>990</v>
      </c>
      <c r="C104" s="11" t="s">
        <v>991</v>
      </c>
      <c r="D104" s="11" t="s">
        <v>19</v>
      </c>
      <c r="E104" s="66" t="s">
        <v>992</v>
      </c>
      <c r="F104" s="11" t="s">
        <v>932</v>
      </c>
      <c r="G104" s="66" t="s">
        <v>17</v>
      </c>
      <c r="H104" s="75">
        <v>8539</v>
      </c>
      <c r="I104" s="75">
        <v>8539</v>
      </c>
      <c r="J104" s="75">
        <v>0</v>
      </c>
      <c r="K104" s="66"/>
      <c r="L104" s="66"/>
    </row>
    <row r="105" spans="1:12" s="25" customFormat="1" ht="45" x14ac:dyDescent="0.25">
      <c r="A105" s="32">
        <v>102</v>
      </c>
      <c r="B105" s="15" t="s">
        <v>993</v>
      </c>
      <c r="C105" s="11" t="s">
        <v>411</v>
      </c>
      <c r="D105" s="11" t="s">
        <v>19</v>
      </c>
      <c r="E105" s="66" t="s">
        <v>994</v>
      </c>
      <c r="F105" s="11" t="s">
        <v>932</v>
      </c>
      <c r="G105" s="66" t="s">
        <v>17</v>
      </c>
      <c r="H105" s="75">
        <v>757833</v>
      </c>
      <c r="I105" s="75">
        <v>757833</v>
      </c>
      <c r="J105" s="75">
        <v>0</v>
      </c>
      <c r="K105" s="66"/>
      <c r="L105" s="66"/>
    </row>
    <row r="106" spans="1:12" s="25" customFormat="1" ht="45" x14ac:dyDescent="0.25">
      <c r="A106" s="32">
        <v>103</v>
      </c>
      <c r="B106" s="15" t="s">
        <v>995</v>
      </c>
      <c r="C106" s="11" t="s">
        <v>996</v>
      </c>
      <c r="D106" s="11" t="s">
        <v>19</v>
      </c>
      <c r="E106" s="66" t="s">
        <v>997</v>
      </c>
      <c r="F106" s="11" t="s">
        <v>932</v>
      </c>
      <c r="G106" s="66" t="s">
        <v>17</v>
      </c>
      <c r="H106" s="75">
        <v>7540</v>
      </c>
      <c r="I106" s="75">
        <v>7540</v>
      </c>
      <c r="J106" s="75">
        <v>0</v>
      </c>
      <c r="K106" s="66"/>
      <c r="L106" s="66"/>
    </row>
    <row r="107" spans="1:12" s="25" customFormat="1" ht="45" x14ac:dyDescent="0.25">
      <c r="A107" s="32">
        <v>104</v>
      </c>
      <c r="B107" s="15" t="s">
        <v>998</v>
      </c>
      <c r="C107" s="11" t="s">
        <v>999</v>
      </c>
      <c r="D107" s="11" t="s">
        <v>19</v>
      </c>
      <c r="E107" s="66" t="s">
        <v>1000</v>
      </c>
      <c r="F107" s="11" t="s">
        <v>932</v>
      </c>
      <c r="G107" s="66" t="s">
        <v>17</v>
      </c>
      <c r="H107" s="75">
        <v>12080</v>
      </c>
      <c r="I107" s="75">
        <v>12080</v>
      </c>
      <c r="J107" s="75">
        <v>0</v>
      </c>
      <c r="K107" s="66"/>
      <c r="L107" s="66"/>
    </row>
    <row r="108" spans="1:12" s="25" customFormat="1" ht="45" x14ac:dyDescent="0.25">
      <c r="A108" s="32">
        <v>105</v>
      </c>
      <c r="B108" s="15" t="s">
        <v>1001</v>
      </c>
      <c r="C108" s="11" t="s">
        <v>1002</v>
      </c>
      <c r="D108" s="11" t="s">
        <v>19</v>
      </c>
      <c r="E108" s="66" t="s">
        <v>1003</v>
      </c>
      <c r="F108" s="11" t="s">
        <v>932</v>
      </c>
      <c r="G108" s="66" t="s">
        <v>17</v>
      </c>
      <c r="H108" s="75">
        <v>7540</v>
      </c>
      <c r="I108" s="75">
        <v>7540</v>
      </c>
      <c r="J108" s="75">
        <v>0</v>
      </c>
      <c r="K108" s="66"/>
      <c r="L108" s="66"/>
    </row>
    <row r="109" spans="1:12" s="25" customFormat="1" ht="30" x14ac:dyDescent="0.25">
      <c r="A109" s="32">
        <v>106</v>
      </c>
      <c r="B109" s="15" t="s">
        <v>1004</v>
      </c>
      <c r="C109" s="11" t="s">
        <v>1005</v>
      </c>
      <c r="D109" s="11" t="s">
        <v>19</v>
      </c>
      <c r="E109" s="66">
        <v>31745466</v>
      </c>
      <c r="F109" s="11" t="s">
        <v>932</v>
      </c>
      <c r="G109" s="66" t="s">
        <v>17</v>
      </c>
      <c r="H109" s="75">
        <v>73593</v>
      </c>
      <c r="I109" s="75">
        <v>73593</v>
      </c>
      <c r="J109" s="75">
        <v>0</v>
      </c>
      <c r="K109" s="66"/>
      <c r="L109" s="66"/>
    </row>
    <row r="110" spans="1:12" s="25" customFormat="1" ht="45" x14ac:dyDescent="0.25">
      <c r="A110" s="32">
        <v>107</v>
      </c>
      <c r="B110" s="15" t="s">
        <v>1006</v>
      </c>
      <c r="C110" s="11" t="s">
        <v>1007</v>
      </c>
      <c r="D110" s="11" t="s">
        <v>19</v>
      </c>
      <c r="E110" s="66" t="s">
        <v>1008</v>
      </c>
      <c r="F110" s="11" t="s">
        <v>932</v>
      </c>
      <c r="G110" s="66" t="s">
        <v>17</v>
      </c>
      <c r="H110" s="75">
        <v>468009</v>
      </c>
      <c r="I110" s="75">
        <v>468009</v>
      </c>
      <c r="J110" s="75">
        <v>0</v>
      </c>
      <c r="K110" s="66"/>
      <c r="L110" s="66"/>
    </row>
    <row r="111" spans="1:12" s="25" customFormat="1" ht="30" x14ac:dyDescent="0.25">
      <c r="A111" s="32">
        <v>108</v>
      </c>
      <c r="B111" s="15" t="s">
        <v>1009</v>
      </c>
      <c r="C111" s="11" t="s">
        <v>1010</v>
      </c>
      <c r="D111" s="11" t="s">
        <v>19</v>
      </c>
      <c r="E111" s="66" t="s">
        <v>1011</v>
      </c>
      <c r="F111" s="11" t="s">
        <v>932</v>
      </c>
      <c r="G111" s="66" t="s">
        <v>17</v>
      </c>
      <c r="H111" s="75">
        <v>782221</v>
      </c>
      <c r="I111" s="75">
        <v>782221</v>
      </c>
      <c r="J111" s="75">
        <v>0</v>
      </c>
      <c r="K111" s="66"/>
      <c r="L111" s="66"/>
    </row>
    <row r="112" spans="1:12" s="25" customFormat="1" ht="30" x14ac:dyDescent="0.25">
      <c r="A112" s="32">
        <v>109</v>
      </c>
      <c r="B112" s="15" t="s">
        <v>1012</v>
      </c>
      <c r="C112" s="11" t="s">
        <v>1013</v>
      </c>
      <c r="D112" s="11" t="s">
        <v>19</v>
      </c>
      <c r="E112" s="66" t="s">
        <v>1014</v>
      </c>
      <c r="F112" s="11" t="s">
        <v>932</v>
      </c>
      <c r="G112" s="66" t="s">
        <v>17</v>
      </c>
      <c r="H112" s="75">
        <v>11246</v>
      </c>
      <c r="I112" s="75">
        <v>11246</v>
      </c>
      <c r="J112" s="75">
        <v>0</v>
      </c>
      <c r="K112" s="66"/>
      <c r="L112" s="66"/>
    </row>
    <row r="113" spans="1:12" s="25" customFormat="1" ht="30" x14ac:dyDescent="0.25">
      <c r="A113" s="32">
        <v>110</v>
      </c>
      <c r="B113" s="15" t="s">
        <v>1015</v>
      </c>
      <c r="C113" s="11" t="s">
        <v>1016</v>
      </c>
      <c r="D113" s="11" t="s">
        <v>19</v>
      </c>
      <c r="E113" s="66" t="s">
        <v>1017</v>
      </c>
      <c r="F113" s="11" t="s">
        <v>932</v>
      </c>
      <c r="G113" s="66" t="s">
        <v>17</v>
      </c>
      <c r="H113" s="75">
        <v>8644</v>
      </c>
      <c r="I113" s="75">
        <v>8644</v>
      </c>
      <c r="J113" s="75">
        <v>0</v>
      </c>
      <c r="K113" s="66"/>
      <c r="L113" s="66"/>
    </row>
    <row r="114" spans="1:12" s="25" customFormat="1" ht="30" x14ac:dyDescent="0.25">
      <c r="A114" s="32">
        <v>111</v>
      </c>
      <c r="B114" s="15" t="s">
        <v>1018</v>
      </c>
      <c r="C114" s="11" t="s">
        <v>1019</v>
      </c>
      <c r="D114" s="11" t="s">
        <v>19</v>
      </c>
      <c r="E114" s="66" t="s">
        <v>1020</v>
      </c>
      <c r="F114" s="11" t="s">
        <v>932</v>
      </c>
      <c r="G114" s="66" t="s">
        <v>17</v>
      </c>
      <c r="H114" s="75">
        <v>7540</v>
      </c>
      <c r="I114" s="75">
        <v>7540</v>
      </c>
      <c r="J114" s="75">
        <v>0</v>
      </c>
      <c r="K114" s="66"/>
      <c r="L114" s="66"/>
    </row>
    <row r="115" spans="1:12" s="25" customFormat="1" ht="30" x14ac:dyDescent="0.25">
      <c r="A115" s="32">
        <v>112</v>
      </c>
      <c r="B115" s="15" t="s">
        <v>1021</v>
      </c>
      <c r="C115" s="11" t="s">
        <v>1022</v>
      </c>
      <c r="D115" s="11" t="s">
        <v>19</v>
      </c>
      <c r="E115" s="66" t="s">
        <v>1023</v>
      </c>
      <c r="F115" s="11" t="s">
        <v>932</v>
      </c>
      <c r="G115" s="66" t="s">
        <v>17</v>
      </c>
      <c r="H115" s="75">
        <v>10715</v>
      </c>
      <c r="I115" s="75">
        <v>10715</v>
      </c>
      <c r="J115" s="75">
        <v>0</v>
      </c>
      <c r="K115" s="66"/>
      <c r="L115" s="66"/>
    </row>
    <row r="116" spans="1:12" s="25" customFormat="1" ht="30" x14ac:dyDescent="0.25">
      <c r="A116" s="32">
        <v>113</v>
      </c>
      <c r="B116" s="15" t="s">
        <v>1024</v>
      </c>
      <c r="C116" s="11" t="s">
        <v>1025</v>
      </c>
      <c r="D116" s="11" t="s">
        <v>19</v>
      </c>
      <c r="E116" s="66" t="s">
        <v>1026</v>
      </c>
      <c r="F116" s="11" t="s">
        <v>932</v>
      </c>
      <c r="G116" s="66" t="s">
        <v>17</v>
      </c>
      <c r="H116" s="75">
        <v>3204494</v>
      </c>
      <c r="I116" s="75">
        <v>3204494</v>
      </c>
      <c r="J116" s="75">
        <v>0</v>
      </c>
      <c r="K116" s="66"/>
      <c r="L116" s="66"/>
    </row>
    <row r="117" spans="1:12" s="25" customFormat="1" ht="45" x14ac:dyDescent="0.25">
      <c r="A117" s="32">
        <v>114</v>
      </c>
      <c r="B117" s="15" t="s">
        <v>1027</v>
      </c>
      <c r="C117" s="11" t="s">
        <v>1028</v>
      </c>
      <c r="D117" s="11" t="s">
        <v>19</v>
      </c>
      <c r="E117" s="66" t="s">
        <v>1029</v>
      </c>
      <c r="F117" s="11" t="s">
        <v>932</v>
      </c>
      <c r="G117" s="66" t="s">
        <v>17</v>
      </c>
      <c r="H117" s="75">
        <v>48377</v>
      </c>
      <c r="I117" s="75">
        <v>48377</v>
      </c>
      <c r="J117" s="75">
        <v>0</v>
      </c>
      <c r="K117" s="66"/>
      <c r="L117" s="66"/>
    </row>
    <row r="118" spans="1:12" s="25" customFormat="1" ht="45" x14ac:dyDescent="0.25">
      <c r="A118" s="32">
        <v>115</v>
      </c>
      <c r="B118" s="15" t="s">
        <v>1030</v>
      </c>
      <c r="C118" s="11" t="s">
        <v>1031</v>
      </c>
      <c r="D118" s="11" t="s">
        <v>19</v>
      </c>
      <c r="E118" s="66">
        <v>30793009</v>
      </c>
      <c r="F118" s="11" t="s">
        <v>932</v>
      </c>
      <c r="G118" s="66" t="s">
        <v>17</v>
      </c>
      <c r="H118" s="75">
        <v>63955</v>
      </c>
      <c r="I118" s="75">
        <v>63955</v>
      </c>
      <c r="J118" s="75">
        <v>0</v>
      </c>
      <c r="K118" s="66"/>
      <c r="L118" s="66"/>
    </row>
    <row r="119" spans="1:12" s="25" customFormat="1" ht="90" x14ac:dyDescent="0.25">
      <c r="A119" s="32">
        <v>116</v>
      </c>
      <c r="B119" s="15" t="s">
        <v>1032</v>
      </c>
      <c r="C119" s="11" t="s">
        <v>1033</v>
      </c>
      <c r="D119" s="11" t="s">
        <v>19</v>
      </c>
      <c r="E119" s="66" t="s">
        <v>1034</v>
      </c>
      <c r="F119" s="11" t="s">
        <v>932</v>
      </c>
      <c r="G119" s="66" t="s">
        <v>17</v>
      </c>
      <c r="H119" s="75">
        <v>39197</v>
      </c>
      <c r="I119" s="75">
        <v>39197</v>
      </c>
      <c r="J119" s="75">
        <v>0</v>
      </c>
      <c r="K119" s="66"/>
      <c r="L119" s="66"/>
    </row>
    <row r="120" spans="1:12" s="25" customFormat="1" ht="45" x14ac:dyDescent="0.25">
      <c r="A120" s="32">
        <v>117</v>
      </c>
      <c r="B120" s="15" t="s">
        <v>1035</v>
      </c>
      <c r="C120" s="11" t="s">
        <v>1036</v>
      </c>
      <c r="D120" s="11" t="s">
        <v>19</v>
      </c>
      <c r="E120" s="66" t="s">
        <v>1037</v>
      </c>
      <c r="F120" s="11" t="s">
        <v>932</v>
      </c>
      <c r="G120" s="66" t="s">
        <v>17</v>
      </c>
      <c r="H120" s="75">
        <v>18358</v>
      </c>
      <c r="I120" s="75">
        <v>18358</v>
      </c>
      <c r="J120" s="75">
        <v>0</v>
      </c>
      <c r="K120" s="66"/>
      <c r="L120" s="66"/>
    </row>
    <row r="121" spans="1:12" s="25" customFormat="1" ht="45" x14ac:dyDescent="0.25">
      <c r="A121" s="32">
        <v>118</v>
      </c>
      <c r="B121" s="15" t="s">
        <v>1038</v>
      </c>
      <c r="C121" s="11" t="s">
        <v>1039</v>
      </c>
      <c r="D121" s="11" t="s">
        <v>19</v>
      </c>
      <c r="E121" s="66" t="s">
        <v>1040</v>
      </c>
      <c r="F121" s="11" t="s">
        <v>932</v>
      </c>
      <c r="G121" s="66" t="s">
        <v>17</v>
      </c>
      <c r="H121" s="75">
        <v>409001</v>
      </c>
      <c r="I121" s="75">
        <v>409001</v>
      </c>
      <c r="J121" s="75">
        <v>0</v>
      </c>
      <c r="K121" s="66"/>
      <c r="L121" s="66"/>
    </row>
    <row r="122" spans="1:12" s="25" customFormat="1" ht="30" x14ac:dyDescent="0.25">
      <c r="A122" s="32">
        <v>119</v>
      </c>
      <c r="B122" s="15" t="s">
        <v>1041</v>
      </c>
      <c r="C122" s="11" t="s">
        <v>1042</v>
      </c>
      <c r="D122" s="11" t="s">
        <v>19</v>
      </c>
      <c r="E122" s="66" t="s">
        <v>1043</v>
      </c>
      <c r="F122" s="11" t="s">
        <v>932</v>
      </c>
      <c r="G122" s="66" t="s">
        <v>17</v>
      </c>
      <c r="H122" s="75">
        <v>252324</v>
      </c>
      <c r="I122" s="75">
        <v>252324</v>
      </c>
      <c r="J122" s="75">
        <v>0</v>
      </c>
      <c r="K122" s="66"/>
      <c r="L122" s="66"/>
    </row>
    <row r="123" spans="1:12" s="25" customFormat="1" ht="30" x14ac:dyDescent="0.25">
      <c r="A123" s="32">
        <v>120</v>
      </c>
      <c r="B123" s="15" t="s">
        <v>1044</v>
      </c>
      <c r="C123" s="11" t="s">
        <v>1045</v>
      </c>
      <c r="D123" s="11" t="s">
        <v>19</v>
      </c>
      <c r="E123" s="66" t="s">
        <v>1046</v>
      </c>
      <c r="F123" s="11" t="s">
        <v>932</v>
      </c>
      <c r="G123" s="66" t="s">
        <v>17</v>
      </c>
      <c r="H123" s="75">
        <v>126879</v>
      </c>
      <c r="I123" s="75">
        <v>126879</v>
      </c>
      <c r="J123" s="75">
        <v>0</v>
      </c>
      <c r="K123" s="66"/>
      <c r="L123" s="66"/>
    </row>
    <row r="124" spans="1:12" s="25" customFormat="1" ht="30" x14ac:dyDescent="0.25">
      <c r="A124" s="32">
        <v>121</v>
      </c>
      <c r="B124" s="15" t="s">
        <v>1047</v>
      </c>
      <c r="C124" s="11" t="s">
        <v>1048</v>
      </c>
      <c r="D124" s="11" t="s">
        <v>19</v>
      </c>
      <c r="E124" s="66" t="s">
        <v>1049</v>
      </c>
      <c r="F124" s="11" t="s">
        <v>932</v>
      </c>
      <c r="G124" s="66" t="s">
        <v>17</v>
      </c>
      <c r="H124" s="75">
        <v>38943</v>
      </c>
      <c r="I124" s="75">
        <v>38943</v>
      </c>
      <c r="J124" s="75">
        <v>0</v>
      </c>
      <c r="K124" s="66"/>
      <c r="L124" s="66"/>
    </row>
    <row r="125" spans="1:12" s="25" customFormat="1" ht="30" x14ac:dyDescent="0.25">
      <c r="A125" s="32">
        <v>122</v>
      </c>
      <c r="B125" s="15" t="s">
        <v>1050</v>
      </c>
      <c r="C125" s="11" t="s">
        <v>1051</v>
      </c>
      <c r="D125" s="11" t="s">
        <v>19</v>
      </c>
      <c r="E125" s="66" t="s">
        <v>1052</v>
      </c>
      <c r="F125" s="11" t="s">
        <v>932</v>
      </c>
      <c r="G125" s="66" t="s">
        <v>17</v>
      </c>
      <c r="H125" s="75">
        <v>1107043</v>
      </c>
      <c r="I125" s="75">
        <v>1107043</v>
      </c>
      <c r="J125" s="75">
        <v>0</v>
      </c>
      <c r="K125" s="66"/>
      <c r="L125" s="66"/>
    </row>
    <row r="126" spans="1:12" s="25" customFormat="1" ht="30" x14ac:dyDescent="0.25">
      <c r="A126" s="32">
        <v>123</v>
      </c>
      <c r="B126" s="15" t="s">
        <v>1053</v>
      </c>
      <c r="C126" s="11" t="s">
        <v>1054</v>
      </c>
      <c r="D126" s="11" t="s">
        <v>19</v>
      </c>
      <c r="E126" s="66" t="s">
        <v>1055</v>
      </c>
      <c r="F126" s="11" t="s">
        <v>932</v>
      </c>
      <c r="G126" s="66" t="s">
        <v>17</v>
      </c>
      <c r="H126" s="75">
        <v>34779</v>
      </c>
      <c r="I126" s="75">
        <v>34779</v>
      </c>
      <c r="J126" s="75">
        <v>0</v>
      </c>
      <c r="K126" s="66"/>
      <c r="L126" s="66"/>
    </row>
    <row r="127" spans="1:12" s="25" customFormat="1" ht="45" x14ac:dyDescent="0.25">
      <c r="A127" s="32">
        <v>124</v>
      </c>
      <c r="B127" s="15" t="s">
        <v>1056</v>
      </c>
      <c r="C127" s="11" t="s">
        <v>1057</v>
      </c>
      <c r="D127" s="11" t="s">
        <v>19</v>
      </c>
      <c r="E127" s="66" t="s">
        <v>1058</v>
      </c>
      <c r="F127" s="11" t="s">
        <v>932</v>
      </c>
      <c r="G127" s="66" t="s">
        <v>17</v>
      </c>
      <c r="H127" s="75">
        <v>91928</v>
      </c>
      <c r="I127" s="75">
        <v>91928</v>
      </c>
      <c r="J127" s="75">
        <v>0</v>
      </c>
      <c r="K127" s="66"/>
      <c r="L127" s="66"/>
    </row>
    <row r="128" spans="1:12" s="25" customFormat="1" ht="30" x14ac:dyDescent="0.25">
      <c r="A128" s="32">
        <v>125</v>
      </c>
      <c r="B128" s="15" t="s">
        <v>1059</v>
      </c>
      <c r="C128" s="11" t="s">
        <v>1060</v>
      </c>
      <c r="D128" s="11" t="s">
        <v>19</v>
      </c>
      <c r="E128" s="66">
        <v>30811546</v>
      </c>
      <c r="F128" s="11" t="s">
        <v>932</v>
      </c>
      <c r="G128" s="66" t="s">
        <v>17</v>
      </c>
      <c r="H128" s="75">
        <v>79983</v>
      </c>
      <c r="I128" s="75">
        <v>79983</v>
      </c>
      <c r="J128" s="75">
        <v>0</v>
      </c>
      <c r="K128" s="66"/>
      <c r="L128" s="66"/>
    </row>
    <row r="129" spans="1:12" s="25" customFormat="1" ht="30" x14ac:dyDescent="0.25">
      <c r="A129" s="32">
        <v>126</v>
      </c>
      <c r="B129" s="15" t="s">
        <v>1061</v>
      </c>
      <c r="C129" s="11" t="s">
        <v>1062</v>
      </c>
      <c r="D129" s="11" t="s">
        <v>19</v>
      </c>
      <c r="E129" s="66">
        <v>35656743</v>
      </c>
      <c r="F129" s="11" t="s">
        <v>932</v>
      </c>
      <c r="G129" s="66" t="s">
        <v>17</v>
      </c>
      <c r="H129" s="75">
        <v>164848</v>
      </c>
      <c r="I129" s="75">
        <v>164848</v>
      </c>
      <c r="J129" s="75">
        <v>0</v>
      </c>
      <c r="K129" s="66"/>
      <c r="L129" s="66"/>
    </row>
    <row r="130" spans="1:12" s="25" customFormat="1" ht="30" x14ac:dyDescent="0.25">
      <c r="A130" s="32">
        <v>127</v>
      </c>
      <c r="B130" s="15" t="s">
        <v>1063</v>
      </c>
      <c r="C130" s="11" t="s">
        <v>1064</v>
      </c>
      <c r="D130" s="11" t="s">
        <v>19</v>
      </c>
      <c r="E130" s="66" t="s">
        <v>1065</v>
      </c>
      <c r="F130" s="11" t="s">
        <v>932</v>
      </c>
      <c r="G130" s="66" t="s">
        <v>17</v>
      </c>
      <c r="H130" s="75">
        <v>23687</v>
      </c>
      <c r="I130" s="75">
        <v>23687</v>
      </c>
      <c r="J130" s="75">
        <v>0</v>
      </c>
      <c r="K130" s="66"/>
      <c r="L130" s="66"/>
    </row>
    <row r="131" spans="1:12" s="25" customFormat="1" ht="30" x14ac:dyDescent="0.25">
      <c r="A131" s="32">
        <v>128</v>
      </c>
      <c r="B131" s="15" t="s">
        <v>1066</v>
      </c>
      <c r="C131" s="11" t="s">
        <v>1067</v>
      </c>
      <c r="D131" s="11" t="s">
        <v>19</v>
      </c>
      <c r="E131" s="66" t="s">
        <v>1068</v>
      </c>
      <c r="F131" s="11" t="s">
        <v>932</v>
      </c>
      <c r="G131" s="66" t="s">
        <v>17</v>
      </c>
      <c r="H131" s="75">
        <v>651641</v>
      </c>
      <c r="I131" s="75">
        <v>651641</v>
      </c>
      <c r="J131" s="75">
        <v>0</v>
      </c>
      <c r="K131" s="66"/>
      <c r="L131" s="66"/>
    </row>
    <row r="132" spans="1:12" s="25" customFormat="1" ht="30" x14ac:dyDescent="0.25">
      <c r="A132" s="32">
        <v>129</v>
      </c>
      <c r="B132" s="15" t="s">
        <v>1069</v>
      </c>
      <c r="C132" s="11" t="s">
        <v>1070</v>
      </c>
      <c r="D132" s="11" t="s">
        <v>19</v>
      </c>
      <c r="E132" s="66" t="s">
        <v>1071</v>
      </c>
      <c r="F132" s="11" t="s">
        <v>932</v>
      </c>
      <c r="G132" s="66" t="s">
        <v>17</v>
      </c>
      <c r="H132" s="75">
        <v>9138</v>
      </c>
      <c r="I132" s="75">
        <v>9138</v>
      </c>
      <c r="J132" s="75">
        <v>0</v>
      </c>
      <c r="K132" s="66"/>
      <c r="L132" s="66"/>
    </row>
    <row r="133" spans="1:12" s="25" customFormat="1" ht="30" x14ac:dyDescent="0.25">
      <c r="A133" s="32">
        <v>130</v>
      </c>
      <c r="B133" s="15" t="s">
        <v>1072</v>
      </c>
      <c r="C133" s="11" t="s">
        <v>1073</v>
      </c>
      <c r="D133" s="11" t="s">
        <v>19</v>
      </c>
      <c r="E133" s="66" t="s">
        <v>1074</v>
      </c>
      <c r="F133" s="11" t="s">
        <v>932</v>
      </c>
      <c r="G133" s="66" t="s">
        <v>17</v>
      </c>
      <c r="H133" s="75">
        <v>205805</v>
      </c>
      <c r="I133" s="75">
        <v>205805</v>
      </c>
      <c r="J133" s="75">
        <v>0</v>
      </c>
      <c r="K133" s="66"/>
      <c r="L133" s="66"/>
    </row>
    <row r="134" spans="1:12" s="25" customFormat="1" ht="30" x14ac:dyDescent="0.25">
      <c r="A134" s="32">
        <v>131</v>
      </c>
      <c r="B134" s="15" t="s">
        <v>1075</v>
      </c>
      <c r="C134" s="11" t="s">
        <v>1076</v>
      </c>
      <c r="D134" s="11" t="s">
        <v>19</v>
      </c>
      <c r="E134" s="66" t="s">
        <v>1077</v>
      </c>
      <c r="F134" s="11" t="s">
        <v>932</v>
      </c>
      <c r="G134" s="66" t="s">
        <v>17</v>
      </c>
      <c r="H134" s="75">
        <v>500489</v>
      </c>
      <c r="I134" s="75">
        <v>500489</v>
      </c>
      <c r="J134" s="75">
        <v>0</v>
      </c>
      <c r="K134" s="66"/>
      <c r="L134" s="66"/>
    </row>
    <row r="135" spans="1:12" s="25" customFormat="1" ht="30" x14ac:dyDescent="0.25">
      <c r="A135" s="32">
        <v>132</v>
      </c>
      <c r="B135" s="15" t="s">
        <v>1078</v>
      </c>
      <c r="C135" s="11" t="s">
        <v>1079</v>
      </c>
      <c r="D135" s="11" t="s">
        <v>19</v>
      </c>
      <c r="E135" s="66" t="s">
        <v>1080</v>
      </c>
      <c r="F135" s="11" t="s">
        <v>932</v>
      </c>
      <c r="G135" s="66" t="s">
        <v>17</v>
      </c>
      <c r="H135" s="75">
        <v>24364</v>
      </c>
      <c r="I135" s="75">
        <v>24364</v>
      </c>
      <c r="J135" s="75">
        <v>0</v>
      </c>
      <c r="K135" s="66"/>
      <c r="L135" s="66"/>
    </row>
    <row r="136" spans="1:12" s="25" customFormat="1" ht="30" x14ac:dyDescent="0.25">
      <c r="A136" s="32">
        <v>133</v>
      </c>
      <c r="B136" s="15" t="s">
        <v>1081</v>
      </c>
      <c r="C136" s="11" t="s">
        <v>1082</v>
      </c>
      <c r="D136" s="11" t="s">
        <v>19</v>
      </c>
      <c r="E136" s="66" t="s">
        <v>1083</v>
      </c>
      <c r="F136" s="11" t="s">
        <v>932</v>
      </c>
      <c r="G136" s="66" t="s">
        <v>17</v>
      </c>
      <c r="H136" s="75">
        <v>68799</v>
      </c>
      <c r="I136" s="75">
        <v>68799</v>
      </c>
      <c r="J136" s="75">
        <v>0</v>
      </c>
      <c r="K136" s="66"/>
      <c r="L136" s="66"/>
    </row>
    <row r="137" spans="1:12" s="25" customFormat="1" ht="30" x14ac:dyDescent="0.25">
      <c r="A137" s="32">
        <v>134</v>
      </c>
      <c r="B137" s="15" t="s">
        <v>1084</v>
      </c>
      <c r="C137" s="11" t="s">
        <v>1085</v>
      </c>
      <c r="D137" s="11" t="s">
        <v>19</v>
      </c>
      <c r="E137" s="66" t="s">
        <v>1086</v>
      </c>
      <c r="F137" s="11" t="s">
        <v>932</v>
      </c>
      <c r="G137" s="66" t="s">
        <v>17</v>
      </c>
      <c r="H137" s="75">
        <v>226362</v>
      </c>
      <c r="I137" s="75">
        <v>226362</v>
      </c>
      <c r="J137" s="75">
        <v>0</v>
      </c>
      <c r="K137" s="66"/>
      <c r="L137" s="66"/>
    </row>
    <row r="138" spans="1:12" s="25" customFormat="1" ht="30" x14ac:dyDescent="0.25">
      <c r="A138" s="32">
        <v>135</v>
      </c>
      <c r="B138" s="15" t="s">
        <v>1087</v>
      </c>
      <c r="C138" s="11" t="s">
        <v>1088</v>
      </c>
      <c r="D138" s="11" t="s">
        <v>19</v>
      </c>
      <c r="E138" s="66" t="s">
        <v>1089</v>
      </c>
      <c r="F138" s="11" t="s">
        <v>932</v>
      </c>
      <c r="G138" s="66" t="s">
        <v>17</v>
      </c>
      <c r="H138" s="75">
        <v>41175</v>
      </c>
      <c r="I138" s="75">
        <v>41175</v>
      </c>
      <c r="J138" s="75">
        <v>0</v>
      </c>
      <c r="K138" s="66"/>
      <c r="L138" s="66"/>
    </row>
    <row r="139" spans="1:12" s="25" customFormat="1" ht="30" x14ac:dyDescent="0.25">
      <c r="A139" s="32">
        <v>136</v>
      </c>
      <c r="B139" s="15" t="s">
        <v>1090</v>
      </c>
      <c r="C139" s="11" t="s">
        <v>1091</v>
      </c>
      <c r="D139" s="11" t="s">
        <v>19</v>
      </c>
      <c r="E139" s="66" t="s">
        <v>1092</v>
      </c>
      <c r="F139" s="11" t="s">
        <v>932</v>
      </c>
      <c r="G139" s="66" t="s">
        <v>17</v>
      </c>
      <c r="H139" s="75">
        <v>2450495</v>
      </c>
      <c r="I139" s="75">
        <v>2450495</v>
      </c>
      <c r="J139" s="75">
        <v>0</v>
      </c>
      <c r="K139" s="66"/>
      <c r="L139" s="66"/>
    </row>
    <row r="140" spans="1:12" s="25" customFormat="1" ht="45" x14ac:dyDescent="0.25">
      <c r="A140" s="32">
        <v>137</v>
      </c>
      <c r="B140" s="15" t="s">
        <v>1093</v>
      </c>
      <c r="C140" s="11" t="s">
        <v>1094</v>
      </c>
      <c r="D140" s="11" t="s">
        <v>19</v>
      </c>
      <c r="E140" s="66" t="s">
        <v>1095</v>
      </c>
      <c r="F140" s="11" t="s">
        <v>932</v>
      </c>
      <c r="G140" s="66" t="s">
        <v>17</v>
      </c>
      <c r="H140" s="75">
        <v>29440</v>
      </c>
      <c r="I140" s="75">
        <v>29440</v>
      </c>
      <c r="J140" s="75">
        <v>0</v>
      </c>
      <c r="K140" s="66"/>
      <c r="L140" s="66"/>
    </row>
    <row r="141" spans="1:12" s="25" customFormat="1" ht="45" x14ac:dyDescent="0.25">
      <c r="A141" s="32">
        <v>138</v>
      </c>
      <c r="B141" s="15" t="s">
        <v>1096</v>
      </c>
      <c r="C141" s="11" t="s">
        <v>1097</v>
      </c>
      <c r="D141" s="11" t="s">
        <v>19</v>
      </c>
      <c r="E141" s="66" t="s">
        <v>1098</v>
      </c>
      <c r="F141" s="11" t="s">
        <v>932</v>
      </c>
      <c r="G141" s="66" t="s">
        <v>17</v>
      </c>
      <c r="H141" s="75">
        <v>14432</v>
      </c>
      <c r="I141" s="75">
        <v>14432</v>
      </c>
      <c r="J141" s="75">
        <v>0</v>
      </c>
      <c r="K141" s="66"/>
      <c r="L141" s="66"/>
    </row>
    <row r="142" spans="1:12" s="25" customFormat="1" ht="45" x14ac:dyDescent="0.25">
      <c r="A142" s="32">
        <v>139</v>
      </c>
      <c r="B142" s="15" t="s">
        <v>1099</v>
      </c>
      <c r="C142" s="11" t="s">
        <v>1100</v>
      </c>
      <c r="D142" s="11" t="s">
        <v>19</v>
      </c>
      <c r="E142" s="66" t="s">
        <v>1101</v>
      </c>
      <c r="F142" s="11" t="s">
        <v>932</v>
      </c>
      <c r="G142" s="66" t="s">
        <v>17</v>
      </c>
      <c r="H142" s="75">
        <v>40531</v>
      </c>
      <c r="I142" s="75">
        <v>40531</v>
      </c>
      <c r="J142" s="75">
        <v>0</v>
      </c>
      <c r="K142" s="66"/>
      <c r="L142" s="66"/>
    </row>
    <row r="143" spans="1:12" s="25" customFormat="1" ht="30" x14ac:dyDescent="0.25">
      <c r="A143" s="32">
        <v>140</v>
      </c>
      <c r="B143" s="15" t="s">
        <v>1102</v>
      </c>
      <c r="C143" s="11" t="s">
        <v>1103</v>
      </c>
      <c r="D143" s="11" t="s">
        <v>19</v>
      </c>
      <c r="E143" s="66" t="s">
        <v>1104</v>
      </c>
      <c r="F143" s="11" t="s">
        <v>932</v>
      </c>
      <c r="G143" s="66" t="s">
        <v>17</v>
      </c>
      <c r="H143" s="75">
        <v>10374</v>
      </c>
      <c r="I143" s="75">
        <v>10374</v>
      </c>
      <c r="J143" s="75">
        <v>0</v>
      </c>
      <c r="K143" s="66"/>
      <c r="L143" s="66"/>
    </row>
    <row r="144" spans="1:12" s="25" customFormat="1" ht="45" x14ac:dyDescent="0.25">
      <c r="A144" s="32">
        <v>141</v>
      </c>
      <c r="B144" s="15" t="s">
        <v>1105</v>
      </c>
      <c r="C144" s="11" t="s">
        <v>1106</v>
      </c>
      <c r="D144" s="11" t="s">
        <v>19</v>
      </c>
      <c r="E144" s="66" t="s">
        <v>1107</v>
      </c>
      <c r="F144" s="11" t="s">
        <v>932</v>
      </c>
      <c r="G144" s="66" t="s">
        <v>17</v>
      </c>
      <c r="H144" s="75">
        <v>16337</v>
      </c>
      <c r="I144" s="75">
        <v>16337</v>
      </c>
      <c r="J144" s="75">
        <v>0</v>
      </c>
      <c r="K144" s="66"/>
      <c r="L144" s="66"/>
    </row>
    <row r="145" spans="1:12" s="25" customFormat="1" ht="30" x14ac:dyDescent="0.25">
      <c r="A145" s="32">
        <v>142</v>
      </c>
      <c r="B145" s="15" t="s">
        <v>1108</v>
      </c>
      <c r="C145" s="11" t="s">
        <v>1109</v>
      </c>
      <c r="D145" s="11" t="s">
        <v>19</v>
      </c>
      <c r="E145" s="66" t="s">
        <v>1110</v>
      </c>
      <c r="F145" s="11" t="s">
        <v>932</v>
      </c>
      <c r="G145" s="66" t="s">
        <v>17</v>
      </c>
      <c r="H145" s="75">
        <v>35023</v>
      </c>
      <c r="I145" s="75">
        <v>35023</v>
      </c>
      <c r="J145" s="75">
        <v>0</v>
      </c>
      <c r="K145" s="66"/>
      <c r="L145" s="66"/>
    </row>
    <row r="146" spans="1:12" s="25" customFormat="1" ht="45" x14ac:dyDescent="0.25">
      <c r="A146" s="32">
        <v>143</v>
      </c>
      <c r="B146" s="15" t="s">
        <v>1111</v>
      </c>
      <c r="C146" s="11" t="s">
        <v>1112</v>
      </c>
      <c r="D146" s="11" t="s">
        <v>19</v>
      </c>
      <c r="E146" s="66">
        <v>42219922</v>
      </c>
      <c r="F146" s="11" t="s">
        <v>932</v>
      </c>
      <c r="G146" s="66" t="s">
        <v>17</v>
      </c>
      <c r="H146" s="75">
        <v>7540</v>
      </c>
      <c r="I146" s="75">
        <v>7540</v>
      </c>
      <c r="J146" s="75">
        <v>0</v>
      </c>
      <c r="K146" s="66"/>
      <c r="L146" s="66"/>
    </row>
    <row r="147" spans="1:12" s="25" customFormat="1" ht="45" x14ac:dyDescent="0.25">
      <c r="A147" s="32">
        <v>144</v>
      </c>
      <c r="B147" s="15" t="s">
        <v>1113</v>
      </c>
      <c r="C147" s="11" t="s">
        <v>1114</v>
      </c>
      <c r="D147" s="11" t="s">
        <v>19</v>
      </c>
      <c r="E147" s="66" t="s">
        <v>1115</v>
      </c>
      <c r="F147" s="11" t="s">
        <v>932</v>
      </c>
      <c r="G147" s="66" t="s">
        <v>17</v>
      </c>
      <c r="H147" s="75">
        <v>22253</v>
      </c>
      <c r="I147" s="75">
        <v>22253</v>
      </c>
      <c r="J147" s="75">
        <v>0</v>
      </c>
      <c r="K147" s="66"/>
      <c r="L147" s="66"/>
    </row>
    <row r="148" spans="1:12" s="25" customFormat="1" ht="45" x14ac:dyDescent="0.25">
      <c r="A148" s="32">
        <v>145</v>
      </c>
      <c r="B148" s="15" t="s">
        <v>1116</v>
      </c>
      <c r="C148" s="11" t="s">
        <v>1117</v>
      </c>
      <c r="D148" s="11" t="s">
        <v>19</v>
      </c>
      <c r="E148" s="66" t="s">
        <v>1118</v>
      </c>
      <c r="F148" s="11" t="s">
        <v>932</v>
      </c>
      <c r="G148" s="66" t="s">
        <v>17</v>
      </c>
      <c r="H148" s="75">
        <v>147554</v>
      </c>
      <c r="I148" s="75">
        <v>147554</v>
      </c>
      <c r="J148" s="75">
        <v>0</v>
      </c>
      <c r="K148" s="66"/>
      <c r="L148" s="66"/>
    </row>
    <row r="149" spans="1:12" s="25" customFormat="1" ht="60" x14ac:dyDescent="0.25">
      <c r="A149" s="32">
        <v>146</v>
      </c>
      <c r="B149" s="15" t="s">
        <v>1119</v>
      </c>
      <c r="C149" s="11" t="s">
        <v>1120</v>
      </c>
      <c r="D149" s="11" t="s">
        <v>19</v>
      </c>
      <c r="E149" s="66" t="s">
        <v>1121</v>
      </c>
      <c r="F149" s="11" t="s">
        <v>932</v>
      </c>
      <c r="G149" s="66" t="s">
        <v>17</v>
      </c>
      <c r="H149" s="75">
        <v>16144</v>
      </c>
      <c r="I149" s="75">
        <v>16144</v>
      </c>
      <c r="J149" s="75">
        <v>0</v>
      </c>
      <c r="K149" s="66"/>
      <c r="L149" s="66"/>
    </row>
    <row r="150" spans="1:12" s="25" customFormat="1" ht="45" x14ac:dyDescent="0.25">
      <c r="A150" s="32">
        <v>147</v>
      </c>
      <c r="B150" s="15" t="s">
        <v>1122</v>
      </c>
      <c r="C150" s="11" t="s">
        <v>1123</v>
      </c>
      <c r="D150" s="11" t="s">
        <v>19</v>
      </c>
      <c r="E150" s="66" t="s">
        <v>1124</v>
      </c>
      <c r="F150" s="11" t="s">
        <v>932</v>
      </c>
      <c r="G150" s="66" t="s">
        <v>17</v>
      </c>
      <c r="H150" s="75">
        <v>7540</v>
      </c>
      <c r="I150" s="75">
        <v>7540</v>
      </c>
      <c r="J150" s="75">
        <v>0</v>
      </c>
      <c r="K150" s="66"/>
      <c r="L150" s="66"/>
    </row>
    <row r="151" spans="1:12" s="25" customFormat="1" ht="30" x14ac:dyDescent="0.25">
      <c r="A151" s="32">
        <v>148</v>
      </c>
      <c r="B151" s="15" t="s">
        <v>1125</v>
      </c>
      <c r="C151" s="11" t="s">
        <v>1126</v>
      </c>
      <c r="D151" s="11" t="s">
        <v>19</v>
      </c>
      <c r="E151" s="66" t="s">
        <v>1127</v>
      </c>
      <c r="F151" s="11" t="s">
        <v>932</v>
      </c>
      <c r="G151" s="66" t="s">
        <v>17</v>
      </c>
      <c r="H151" s="75">
        <v>122049</v>
      </c>
      <c r="I151" s="75">
        <v>122049</v>
      </c>
      <c r="J151" s="75">
        <v>0</v>
      </c>
      <c r="K151" s="66"/>
      <c r="L151" s="66"/>
    </row>
    <row r="152" spans="1:12" s="25" customFormat="1" ht="45" x14ac:dyDescent="0.25">
      <c r="A152" s="32">
        <v>149</v>
      </c>
      <c r="B152" s="93" t="s">
        <v>1128</v>
      </c>
      <c r="C152" s="11" t="s">
        <v>1129</v>
      </c>
      <c r="D152" s="11" t="s">
        <v>19</v>
      </c>
      <c r="E152" s="78">
        <v>53007344</v>
      </c>
      <c r="F152" s="11" t="s">
        <v>932</v>
      </c>
      <c r="G152" s="66" t="s">
        <v>17</v>
      </c>
      <c r="H152" s="75">
        <v>7540</v>
      </c>
      <c r="I152" s="75">
        <v>7540</v>
      </c>
      <c r="J152" s="75">
        <v>0</v>
      </c>
      <c r="K152" s="66"/>
      <c r="L152" s="66"/>
    </row>
    <row r="153" spans="1:12" s="25" customFormat="1" ht="45" x14ac:dyDescent="0.25">
      <c r="A153" s="32">
        <v>150</v>
      </c>
      <c r="B153" s="15" t="s">
        <v>1130</v>
      </c>
      <c r="C153" s="11" t="s">
        <v>1131</v>
      </c>
      <c r="D153" s="11" t="s">
        <v>19</v>
      </c>
      <c r="E153" s="66" t="s">
        <v>1132</v>
      </c>
      <c r="F153" s="11" t="s">
        <v>932</v>
      </c>
      <c r="G153" s="66" t="s">
        <v>17</v>
      </c>
      <c r="H153" s="75">
        <v>14764</v>
      </c>
      <c r="I153" s="75">
        <v>14764</v>
      </c>
      <c r="J153" s="75">
        <v>0</v>
      </c>
      <c r="K153" s="66"/>
      <c r="L153" s="66"/>
    </row>
    <row r="154" spans="1:12" s="25" customFormat="1" ht="30" x14ac:dyDescent="0.25">
      <c r="A154" s="32">
        <v>151</v>
      </c>
      <c r="B154" s="15" t="s">
        <v>1133</v>
      </c>
      <c r="C154" s="11" t="s">
        <v>1134</v>
      </c>
      <c r="D154" s="11" t="s">
        <v>19</v>
      </c>
      <c r="E154" s="66" t="s">
        <v>1135</v>
      </c>
      <c r="F154" s="11" t="s">
        <v>932</v>
      </c>
      <c r="G154" s="66" t="s">
        <v>17</v>
      </c>
      <c r="H154" s="75">
        <v>25641</v>
      </c>
      <c r="I154" s="75">
        <v>25641</v>
      </c>
      <c r="J154" s="75">
        <v>0</v>
      </c>
      <c r="K154" s="66"/>
      <c r="L154" s="66"/>
    </row>
    <row r="155" spans="1:12" s="25" customFormat="1" ht="60" x14ac:dyDescent="0.25">
      <c r="A155" s="32">
        <v>152</v>
      </c>
      <c r="B155" s="15" t="s">
        <v>1136</v>
      </c>
      <c r="C155" s="11" t="s">
        <v>1137</v>
      </c>
      <c r="D155" s="11" t="s">
        <v>19</v>
      </c>
      <c r="E155" s="72">
        <v>42132690</v>
      </c>
      <c r="F155" s="11" t="s">
        <v>932</v>
      </c>
      <c r="G155" s="66" t="s">
        <v>17</v>
      </c>
      <c r="H155" s="75">
        <v>46400</v>
      </c>
      <c r="I155" s="75">
        <v>46400</v>
      </c>
      <c r="J155" s="75">
        <v>0</v>
      </c>
      <c r="K155" s="66"/>
      <c r="L155" s="66"/>
    </row>
    <row r="156" spans="1:12" s="25" customFormat="1" ht="45" x14ac:dyDescent="0.25">
      <c r="A156" s="32">
        <v>153</v>
      </c>
      <c r="B156" s="15" t="s">
        <v>1138</v>
      </c>
      <c r="C156" s="11" t="s">
        <v>1139</v>
      </c>
      <c r="D156" s="11" t="s">
        <v>19</v>
      </c>
      <c r="E156" s="66">
        <v>50671669</v>
      </c>
      <c r="F156" s="11" t="s">
        <v>932</v>
      </c>
      <c r="G156" s="66" t="s">
        <v>17</v>
      </c>
      <c r="H156" s="75">
        <v>417903</v>
      </c>
      <c r="I156" s="75">
        <v>417903</v>
      </c>
      <c r="J156" s="75">
        <v>0</v>
      </c>
      <c r="K156" s="66"/>
      <c r="L156" s="66"/>
    </row>
    <row r="157" spans="1:12" s="25" customFormat="1" ht="45" x14ac:dyDescent="0.25">
      <c r="A157" s="32">
        <v>154</v>
      </c>
      <c r="B157" s="15" t="s">
        <v>1140</v>
      </c>
      <c r="C157" s="11" t="s">
        <v>1141</v>
      </c>
      <c r="D157" s="11" t="s">
        <v>19</v>
      </c>
      <c r="E157" s="66">
        <v>42340594</v>
      </c>
      <c r="F157" s="11" t="s">
        <v>1142</v>
      </c>
      <c r="G157" s="66" t="s">
        <v>17</v>
      </c>
      <c r="H157" s="75">
        <v>7344</v>
      </c>
      <c r="I157" s="75">
        <v>7344</v>
      </c>
      <c r="J157" s="75">
        <v>0</v>
      </c>
      <c r="K157" s="66"/>
      <c r="L157" s="66"/>
    </row>
    <row r="158" spans="1:12" s="25" customFormat="1" ht="45" x14ac:dyDescent="0.25">
      <c r="A158" s="32">
        <v>155</v>
      </c>
      <c r="B158" s="15" t="s">
        <v>1143</v>
      </c>
      <c r="C158" s="11" t="s">
        <v>1144</v>
      </c>
      <c r="D158" s="11" t="s">
        <v>19</v>
      </c>
      <c r="E158" s="66" t="s">
        <v>1145</v>
      </c>
      <c r="F158" s="11" t="s">
        <v>1142</v>
      </c>
      <c r="G158" s="66" t="s">
        <v>17</v>
      </c>
      <c r="H158" s="75">
        <v>12150</v>
      </c>
      <c r="I158" s="75">
        <v>12150</v>
      </c>
      <c r="J158" s="75">
        <v>0</v>
      </c>
      <c r="K158" s="66"/>
      <c r="L158" s="66"/>
    </row>
    <row r="159" spans="1:12" s="25" customFormat="1" ht="45" x14ac:dyDescent="0.25">
      <c r="A159" s="32">
        <v>156</v>
      </c>
      <c r="B159" s="15" t="s">
        <v>1146</v>
      </c>
      <c r="C159" s="11" t="s">
        <v>1147</v>
      </c>
      <c r="D159" s="11" t="s">
        <v>19</v>
      </c>
      <c r="E159" s="66" t="s">
        <v>1148</v>
      </c>
      <c r="F159" s="11" t="s">
        <v>1142</v>
      </c>
      <c r="G159" s="66" t="s">
        <v>17</v>
      </c>
      <c r="H159" s="75">
        <v>12465</v>
      </c>
      <c r="I159" s="75">
        <v>12465</v>
      </c>
      <c r="J159" s="75">
        <v>0</v>
      </c>
      <c r="K159" s="77"/>
      <c r="L159" s="66"/>
    </row>
    <row r="160" spans="1:12" s="25" customFormat="1" ht="60" x14ac:dyDescent="0.25">
      <c r="A160" s="32">
        <v>157</v>
      </c>
      <c r="B160" s="15" t="s">
        <v>1149</v>
      </c>
      <c r="C160" s="11" t="s">
        <v>930</v>
      </c>
      <c r="D160" s="11" t="s">
        <v>19</v>
      </c>
      <c r="E160" s="66" t="s">
        <v>931</v>
      </c>
      <c r="F160" s="11" t="s">
        <v>1142</v>
      </c>
      <c r="G160" s="66" t="s">
        <v>17</v>
      </c>
      <c r="H160" s="75">
        <v>12465</v>
      </c>
      <c r="I160" s="75">
        <v>12465</v>
      </c>
      <c r="J160" s="75">
        <v>0</v>
      </c>
      <c r="K160" s="66"/>
      <c r="L160" s="66"/>
    </row>
    <row r="161" spans="1:12" s="25" customFormat="1" ht="45" x14ac:dyDescent="0.25">
      <c r="A161" s="32">
        <v>158</v>
      </c>
      <c r="B161" s="15" t="s">
        <v>1150</v>
      </c>
      <c r="C161" s="11" t="s">
        <v>975</v>
      </c>
      <c r="D161" s="11" t="s">
        <v>19</v>
      </c>
      <c r="E161" s="66" t="s">
        <v>976</v>
      </c>
      <c r="F161" s="11" t="s">
        <v>1142</v>
      </c>
      <c r="G161" s="66" t="s">
        <v>17</v>
      </c>
      <c r="H161" s="75">
        <v>9000</v>
      </c>
      <c r="I161" s="75">
        <v>9000</v>
      </c>
      <c r="J161" s="75">
        <v>0</v>
      </c>
      <c r="K161" s="77"/>
      <c r="L161" s="66"/>
    </row>
    <row r="162" spans="1:12" s="25" customFormat="1" ht="45" x14ac:dyDescent="0.25">
      <c r="A162" s="32">
        <v>159</v>
      </c>
      <c r="B162" s="15" t="s">
        <v>1151</v>
      </c>
      <c r="C162" s="11" t="s">
        <v>1152</v>
      </c>
      <c r="D162" s="11" t="s">
        <v>19</v>
      </c>
      <c r="E162" s="66" t="s">
        <v>1153</v>
      </c>
      <c r="F162" s="11" t="s">
        <v>1142</v>
      </c>
      <c r="G162" s="66" t="s">
        <v>17</v>
      </c>
      <c r="H162" s="75">
        <v>12465</v>
      </c>
      <c r="I162" s="75">
        <v>12465</v>
      </c>
      <c r="J162" s="75">
        <v>0</v>
      </c>
      <c r="K162" s="66"/>
      <c r="L162" s="66"/>
    </row>
    <row r="163" spans="1:12" s="25" customFormat="1" ht="45" x14ac:dyDescent="0.25">
      <c r="A163" s="32">
        <v>160</v>
      </c>
      <c r="B163" s="15" t="s">
        <v>1154</v>
      </c>
      <c r="C163" s="11" t="s">
        <v>1051</v>
      </c>
      <c r="D163" s="11" t="s">
        <v>19</v>
      </c>
      <c r="E163" s="66" t="s">
        <v>1052</v>
      </c>
      <c r="F163" s="11" t="s">
        <v>1142</v>
      </c>
      <c r="G163" s="66" t="s">
        <v>17</v>
      </c>
      <c r="H163" s="75">
        <v>10425</v>
      </c>
      <c r="I163" s="75">
        <v>10425</v>
      </c>
      <c r="J163" s="75">
        <v>0</v>
      </c>
      <c r="K163" s="66"/>
      <c r="L163" s="66"/>
    </row>
    <row r="164" spans="1:12" s="25" customFormat="1" ht="60" x14ac:dyDescent="0.25">
      <c r="A164" s="32">
        <v>161</v>
      </c>
      <c r="B164" s="15" t="s">
        <v>1155</v>
      </c>
      <c r="C164" s="11" t="s">
        <v>1156</v>
      </c>
      <c r="D164" s="11" t="s">
        <v>19</v>
      </c>
      <c r="E164" s="66" t="s">
        <v>1157</v>
      </c>
      <c r="F164" s="11" t="s">
        <v>1142</v>
      </c>
      <c r="G164" s="66" t="s">
        <v>17</v>
      </c>
      <c r="H164" s="75">
        <v>12150</v>
      </c>
      <c r="I164" s="75">
        <v>12150</v>
      </c>
      <c r="J164" s="75">
        <v>0</v>
      </c>
      <c r="K164" s="66"/>
      <c r="L164" s="66"/>
    </row>
    <row r="165" spans="1:12" s="25" customFormat="1" ht="45" x14ac:dyDescent="0.25">
      <c r="A165" s="32">
        <v>162</v>
      </c>
      <c r="B165" s="15" t="s">
        <v>1158</v>
      </c>
      <c r="C165" s="11" t="s">
        <v>972</v>
      </c>
      <c r="D165" s="11" t="s">
        <v>19</v>
      </c>
      <c r="E165" s="66" t="s">
        <v>973</v>
      </c>
      <c r="F165" s="11" t="s">
        <v>1142</v>
      </c>
      <c r="G165" s="66" t="s">
        <v>17</v>
      </c>
      <c r="H165" s="75">
        <v>12465</v>
      </c>
      <c r="I165" s="75">
        <v>12465</v>
      </c>
      <c r="J165" s="75">
        <v>0</v>
      </c>
      <c r="K165" s="66"/>
      <c r="L165" s="66"/>
    </row>
    <row r="166" spans="1:12" s="25" customFormat="1" ht="45" x14ac:dyDescent="0.25">
      <c r="A166" s="32">
        <v>163</v>
      </c>
      <c r="B166" s="15" t="s">
        <v>1159</v>
      </c>
      <c r="C166" s="11" t="s">
        <v>978</v>
      </c>
      <c r="D166" s="11" t="s">
        <v>19</v>
      </c>
      <c r="E166" s="66" t="s">
        <v>1160</v>
      </c>
      <c r="F166" s="11" t="s">
        <v>1142</v>
      </c>
      <c r="G166" s="66" t="s">
        <v>17</v>
      </c>
      <c r="H166" s="75">
        <v>9000</v>
      </c>
      <c r="I166" s="75">
        <v>9000</v>
      </c>
      <c r="J166" s="75">
        <v>0</v>
      </c>
      <c r="K166" s="66"/>
      <c r="L166" s="66"/>
    </row>
    <row r="167" spans="1:12" s="25" customFormat="1" ht="45" x14ac:dyDescent="0.25">
      <c r="A167" s="32">
        <v>164</v>
      </c>
      <c r="B167" s="15" t="s">
        <v>1161</v>
      </c>
      <c r="C167" s="11" t="s">
        <v>1007</v>
      </c>
      <c r="D167" s="11" t="s">
        <v>19</v>
      </c>
      <c r="E167" s="66">
        <v>688819</v>
      </c>
      <c r="F167" s="11" t="s">
        <v>1142</v>
      </c>
      <c r="G167" s="66" t="s">
        <v>17</v>
      </c>
      <c r="H167" s="75">
        <v>7231</v>
      </c>
      <c r="I167" s="75">
        <v>7231</v>
      </c>
      <c r="J167" s="75">
        <v>0</v>
      </c>
      <c r="K167" s="66"/>
      <c r="L167" s="66"/>
    </row>
    <row r="168" spans="1:12" s="25" customFormat="1" ht="45" x14ac:dyDescent="0.25">
      <c r="A168" s="32">
        <v>165</v>
      </c>
      <c r="B168" s="15" t="s">
        <v>1162</v>
      </c>
      <c r="C168" s="11" t="s">
        <v>1082</v>
      </c>
      <c r="D168" s="11" t="s">
        <v>19</v>
      </c>
      <c r="E168" s="66">
        <v>17308518</v>
      </c>
      <c r="F168" s="11" t="s">
        <v>1142</v>
      </c>
      <c r="G168" s="66" t="s">
        <v>17</v>
      </c>
      <c r="H168" s="75">
        <v>8100</v>
      </c>
      <c r="I168" s="75">
        <v>8100</v>
      </c>
      <c r="J168" s="75">
        <v>0</v>
      </c>
      <c r="K168" s="66"/>
      <c r="L168" s="66"/>
    </row>
    <row r="169" spans="1:12" s="25" customFormat="1" ht="45" x14ac:dyDescent="0.25">
      <c r="A169" s="32">
        <v>166</v>
      </c>
      <c r="B169" s="15" t="s">
        <v>1163</v>
      </c>
      <c r="C169" s="11" t="s">
        <v>1085</v>
      </c>
      <c r="D169" s="11" t="s">
        <v>19</v>
      </c>
      <c r="E169" s="66" t="s">
        <v>1086</v>
      </c>
      <c r="F169" s="11" t="s">
        <v>1142</v>
      </c>
      <c r="G169" s="66" t="s">
        <v>17</v>
      </c>
      <c r="H169" s="75">
        <v>12465</v>
      </c>
      <c r="I169" s="75">
        <v>12465</v>
      </c>
      <c r="J169" s="75">
        <v>0</v>
      </c>
      <c r="K169" s="66"/>
      <c r="L169" s="66"/>
    </row>
    <row r="170" spans="1:12" s="25" customFormat="1" ht="45" x14ac:dyDescent="0.25">
      <c r="A170" s="32">
        <v>167</v>
      </c>
      <c r="B170" s="15" t="s">
        <v>1164</v>
      </c>
      <c r="C170" s="11" t="s">
        <v>1117</v>
      </c>
      <c r="D170" s="11" t="s">
        <v>19</v>
      </c>
      <c r="E170" s="66" t="s">
        <v>1118</v>
      </c>
      <c r="F170" s="11" t="s">
        <v>1142</v>
      </c>
      <c r="G170" s="66" t="s">
        <v>17</v>
      </c>
      <c r="H170" s="75">
        <v>5850</v>
      </c>
      <c r="I170" s="75">
        <v>5850</v>
      </c>
      <c r="J170" s="75">
        <v>0</v>
      </c>
      <c r="K170" s="66"/>
      <c r="L170" s="66"/>
    </row>
    <row r="171" spans="1:12" s="25" customFormat="1" ht="45" x14ac:dyDescent="0.25">
      <c r="A171" s="32">
        <v>168</v>
      </c>
      <c r="B171" s="15" t="s">
        <v>1165</v>
      </c>
      <c r="C171" s="11" t="s">
        <v>1166</v>
      </c>
      <c r="D171" s="11" t="s">
        <v>19</v>
      </c>
      <c r="E171" s="66" t="s">
        <v>1167</v>
      </c>
      <c r="F171" s="11" t="s">
        <v>1168</v>
      </c>
      <c r="G171" s="66" t="s">
        <v>17</v>
      </c>
      <c r="H171" s="75">
        <v>376999</v>
      </c>
      <c r="I171" s="75">
        <v>376999</v>
      </c>
      <c r="J171" s="75">
        <v>0</v>
      </c>
      <c r="K171" s="66"/>
      <c r="L171" s="66"/>
    </row>
    <row r="172" spans="1:12" s="25" customFormat="1" ht="45" x14ac:dyDescent="0.25">
      <c r="A172" s="32">
        <v>169</v>
      </c>
      <c r="B172" s="15" t="s">
        <v>1169</v>
      </c>
      <c r="C172" s="11" t="s">
        <v>1170</v>
      </c>
      <c r="D172" s="11" t="s">
        <v>19</v>
      </c>
      <c r="E172" s="66" t="s">
        <v>1171</v>
      </c>
      <c r="F172" s="11" t="s">
        <v>1172</v>
      </c>
      <c r="G172" s="66" t="s">
        <v>17</v>
      </c>
      <c r="H172" s="75">
        <v>659749</v>
      </c>
      <c r="I172" s="75">
        <v>659749</v>
      </c>
      <c r="J172" s="75">
        <v>0</v>
      </c>
      <c r="K172" s="66"/>
      <c r="L172" s="66"/>
    </row>
    <row r="173" spans="1:12" s="25" customFormat="1" ht="45" x14ac:dyDescent="0.25">
      <c r="A173" s="32">
        <v>170</v>
      </c>
      <c r="B173" s="15" t="s">
        <v>1173</v>
      </c>
      <c r="C173" s="11" t="s">
        <v>1170</v>
      </c>
      <c r="D173" s="11" t="s">
        <v>19</v>
      </c>
      <c r="E173" s="66">
        <v>31745661</v>
      </c>
      <c r="F173" s="11" t="s">
        <v>1174</v>
      </c>
      <c r="G173" s="66" t="s">
        <v>17</v>
      </c>
      <c r="H173" s="75">
        <v>500000</v>
      </c>
      <c r="I173" s="75">
        <v>500000</v>
      </c>
      <c r="J173" s="75">
        <v>0</v>
      </c>
      <c r="K173" s="66"/>
      <c r="L173" s="66"/>
    </row>
    <row r="174" spans="1:12" s="25" customFormat="1" ht="105" x14ac:dyDescent="0.25">
      <c r="A174" s="32">
        <v>171</v>
      </c>
      <c r="B174" s="15" t="s">
        <v>1175</v>
      </c>
      <c r="C174" s="11" t="s">
        <v>1176</v>
      </c>
      <c r="D174" s="11" t="s">
        <v>418</v>
      </c>
      <c r="E174" s="66">
        <v>52846059</v>
      </c>
      <c r="F174" s="11" t="s">
        <v>1177</v>
      </c>
      <c r="G174" s="66" t="s">
        <v>17</v>
      </c>
      <c r="H174" s="75">
        <v>20000000</v>
      </c>
      <c r="I174" s="75">
        <v>20000000</v>
      </c>
      <c r="J174" s="75">
        <v>0</v>
      </c>
      <c r="K174" s="66"/>
      <c r="L174" s="66"/>
    </row>
    <row r="175" spans="1:12" ht="75" x14ac:dyDescent="0.25">
      <c r="A175" s="6">
        <v>172</v>
      </c>
      <c r="B175" s="10" t="s">
        <v>208</v>
      </c>
      <c r="C175" s="94" t="s">
        <v>209</v>
      </c>
      <c r="D175" s="11" t="s">
        <v>210</v>
      </c>
      <c r="E175" s="11">
        <v>36127001</v>
      </c>
      <c r="F175" s="11" t="s">
        <v>211</v>
      </c>
      <c r="G175" s="17" t="s">
        <v>212</v>
      </c>
      <c r="H175" s="12">
        <v>13500</v>
      </c>
      <c r="I175" s="12">
        <v>13500</v>
      </c>
      <c r="J175" s="14"/>
      <c r="K175" s="14"/>
      <c r="L175" s="14"/>
    </row>
    <row r="176" spans="1:12" ht="45" x14ac:dyDescent="0.25">
      <c r="A176" s="6">
        <v>173</v>
      </c>
      <c r="B176" s="10" t="s">
        <v>213</v>
      </c>
      <c r="C176" s="94" t="s">
        <v>214</v>
      </c>
      <c r="D176" s="11" t="s">
        <v>210</v>
      </c>
      <c r="E176" s="19" t="s">
        <v>215</v>
      </c>
      <c r="F176" s="11" t="s">
        <v>211</v>
      </c>
      <c r="G176" s="17" t="s">
        <v>212</v>
      </c>
      <c r="H176" s="12">
        <v>15000</v>
      </c>
      <c r="I176" s="12">
        <v>15000</v>
      </c>
      <c r="J176" s="14"/>
      <c r="K176" s="14"/>
      <c r="L176" s="14"/>
    </row>
    <row r="177" spans="1:12" ht="75" x14ac:dyDescent="0.25">
      <c r="A177" s="6">
        <v>174</v>
      </c>
      <c r="B177" s="10" t="s">
        <v>216</v>
      </c>
      <c r="C177" s="94" t="s">
        <v>217</v>
      </c>
      <c r="D177" s="11" t="s">
        <v>218</v>
      </c>
      <c r="E177" s="95">
        <v>50082001</v>
      </c>
      <c r="F177" s="11" t="s">
        <v>211</v>
      </c>
      <c r="G177" s="17" t="s">
        <v>212</v>
      </c>
      <c r="H177" s="12">
        <v>15000</v>
      </c>
      <c r="I177" s="12">
        <v>15000</v>
      </c>
      <c r="J177" s="14"/>
      <c r="K177" s="14"/>
      <c r="L177" s="14"/>
    </row>
    <row r="178" spans="1:12" ht="30" x14ac:dyDescent="0.25">
      <c r="A178" s="6">
        <v>175</v>
      </c>
      <c r="B178" s="15" t="s">
        <v>219</v>
      </c>
      <c r="C178" s="94" t="s">
        <v>220</v>
      </c>
      <c r="D178" s="11" t="s">
        <v>19</v>
      </c>
      <c r="E178" s="95">
        <v>50934511</v>
      </c>
      <c r="F178" s="11" t="s">
        <v>211</v>
      </c>
      <c r="G178" s="17" t="s">
        <v>212</v>
      </c>
      <c r="H178" s="12">
        <v>14950</v>
      </c>
      <c r="I178" s="12">
        <v>14950</v>
      </c>
      <c r="J178" s="11"/>
      <c r="K178" s="11"/>
      <c r="L178" s="11"/>
    </row>
    <row r="179" spans="1:12" ht="45" x14ac:dyDescent="0.25">
      <c r="A179" s="6">
        <v>176</v>
      </c>
      <c r="B179" s="15" t="s">
        <v>221</v>
      </c>
      <c r="C179" s="94" t="s">
        <v>222</v>
      </c>
      <c r="D179" s="11" t="s">
        <v>19</v>
      </c>
      <c r="E179" s="95">
        <v>42248418</v>
      </c>
      <c r="F179" s="11" t="s">
        <v>211</v>
      </c>
      <c r="G179" s="17" t="s">
        <v>212</v>
      </c>
      <c r="H179" s="12">
        <v>15000</v>
      </c>
      <c r="I179" s="12">
        <v>15000</v>
      </c>
      <c r="J179" s="11"/>
      <c r="K179" s="11"/>
      <c r="L179" s="11"/>
    </row>
    <row r="180" spans="1:12" ht="75" x14ac:dyDescent="0.25">
      <c r="A180" s="6">
        <v>177</v>
      </c>
      <c r="B180" s="10" t="s">
        <v>223</v>
      </c>
      <c r="C180" s="94" t="s">
        <v>224</v>
      </c>
      <c r="D180" s="11" t="s">
        <v>218</v>
      </c>
      <c r="E180" s="11">
        <v>42166292</v>
      </c>
      <c r="F180" s="11" t="s">
        <v>211</v>
      </c>
      <c r="G180" s="17" t="s">
        <v>212</v>
      </c>
      <c r="H180" s="12">
        <v>15000</v>
      </c>
      <c r="I180" s="12">
        <v>15000</v>
      </c>
      <c r="J180" s="11"/>
      <c r="K180" s="11"/>
      <c r="L180" s="11"/>
    </row>
    <row r="181" spans="1:12" ht="45" x14ac:dyDescent="0.25">
      <c r="A181" s="6">
        <v>178</v>
      </c>
      <c r="B181" s="15" t="s">
        <v>225</v>
      </c>
      <c r="C181" s="94" t="s">
        <v>226</v>
      </c>
      <c r="D181" s="11" t="s">
        <v>227</v>
      </c>
      <c r="E181" s="19" t="s">
        <v>228</v>
      </c>
      <c r="F181" s="11" t="s">
        <v>211</v>
      </c>
      <c r="G181" s="17" t="s">
        <v>212</v>
      </c>
      <c r="H181" s="12">
        <v>15000</v>
      </c>
      <c r="I181" s="12">
        <v>15000</v>
      </c>
      <c r="J181" s="11"/>
      <c r="K181" s="11"/>
      <c r="L181" s="11"/>
    </row>
    <row r="182" spans="1:12" ht="75" x14ac:dyDescent="0.25">
      <c r="A182" s="6">
        <v>179</v>
      </c>
      <c r="B182" s="10" t="s">
        <v>229</v>
      </c>
      <c r="C182" s="94" t="s">
        <v>230</v>
      </c>
      <c r="D182" s="11" t="s">
        <v>19</v>
      </c>
      <c r="E182" s="11">
        <v>50654969</v>
      </c>
      <c r="F182" s="11" t="s">
        <v>211</v>
      </c>
      <c r="G182" s="17" t="s">
        <v>212</v>
      </c>
      <c r="H182" s="12">
        <v>13995.81</v>
      </c>
      <c r="I182" s="12">
        <v>13995.81</v>
      </c>
      <c r="J182" s="11"/>
      <c r="K182" s="11"/>
      <c r="L182" s="11"/>
    </row>
    <row r="183" spans="1:12" ht="45" x14ac:dyDescent="0.25">
      <c r="A183" s="6">
        <v>180</v>
      </c>
      <c r="B183" s="10" t="s">
        <v>231</v>
      </c>
      <c r="C183" s="94" t="s">
        <v>232</v>
      </c>
      <c r="D183" s="11" t="s">
        <v>19</v>
      </c>
      <c r="E183" s="95">
        <v>42137021</v>
      </c>
      <c r="F183" s="11" t="s">
        <v>211</v>
      </c>
      <c r="G183" s="17" t="s">
        <v>212</v>
      </c>
      <c r="H183" s="12">
        <v>12675</v>
      </c>
      <c r="I183" s="12">
        <v>12675</v>
      </c>
      <c r="J183" s="11"/>
      <c r="K183" s="11"/>
      <c r="L183" s="11"/>
    </row>
    <row r="184" spans="1:12" ht="30" x14ac:dyDescent="0.25">
      <c r="A184" s="6">
        <v>181</v>
      </c>
      <c r="B184" s="10" t="s">
        <v>233</v>
      </c>
      <c r="C184" s="94" t="s">
        <v>234</v>
      </c>
      <c r="D184" s="11" t="s">
        <v>19</v>
      </c>
      <c r="E184" s="11">
        <v>50377868</v>
      </c>
      <c r="F184" s="11" t="s">
        <v>211</v>
      </c>
      <c r="G184" s="17" t="s">
        <v>212</v>
      </c>
      <c r="H184" s="12">
        <v>14775</v>
      </c>
      <c r="I184" s="12">
        <v>14775</v>
      </c>
      <c r="J184" s="11"/>
      <c r="K184" s="11"/>
      <c r="L184" s="11"/>
    </row>
    <row r="185" spans="1:12" ht="30" x14ac:dyDescent="0.25">
      <c r="A185" s="6">
        <v>182</v>
      </c>
      <c r="B185" s="15" t="s">
        <v>235</v>
      </c>
      <c r="C185" s="94" t="s">
        <v>236</v>
      </c>
      <c r="D185" s="11" t="s">
        <v>19</v>
      </c>
      <c r="E185" s="11">
        <v>42218012</v>
      </c>
      <c r="F185" s="11" t="s">
        <v>211</v>
      </c>
      <c r="G185" s="17" t="s">
        <v>212</v>
      </c>
      <c r="H185" s="12">
        <v>13500</v>
      </c>
      <c r="I185" s="12">
        <v>13500</v>
      </c>
      <c r="J185" s="11"/>
      <c r="K185" s="11"/>
      <c r="L185" s="11"/>
    </row>
    <row r="186" spans="1:12" ht="60" x14ac:dyDescent="0.25">
      <c r="A186" s="6">
        <v>183</v>
      </c>
      <c r="B186" s="10" t="s">
        <v>237</v>
      </c>
      <c r="C186" s="94" t="s">
        <v>238</v>
      </c>
      <c r="D186" s="11" t="s">
        <v>19</v>
      </c>
      <c r="E186" s="11">
        <v>52118053</v>
      </c>
      <c r="F186" s="11" t="s">
        <v>211</v>
      </c>
      <c r="G186" s="17" t="s">
        <v>212</v>
      </c>
      <c r="H186" s="12">
        <v>15000</v>
      </c>
      <c r="I186" s="12">
        <v>15000</v>
      </c>
      <c r="J186" s="11"/>
      <c r="K186" s="11"/>
      <c r="L186" s="11"/>
    </row>
    <row r="187" spans="1:12" ht="30" x14ac:dyDescent="0.25">
      <c r="A187" s="6">
        <v>184</v>
      </c>
      <c r="B187" s="15" t="s">
        <v>239</v>
      </c>
      <c r="C187" s="94" t="s">
        <v>240</v>
      </c>
      <c r="D187" s="11" t="s">
        <v>19</v>
      </c>
      <c r="E187" s="11">
        <v>42013291</v>
      </c>
      <c r="F187" s="11" t="s">
        <v>211</v>
      </c>
      <c r="G187" s="17" t="s">
        <v>212</v>
      </c>
      <c r="H187" s="12">
        <v>12458</v>
      </c>
      <c r="I187" s="12">
        <v>12458</v>
      </c>
      <c r="J187" s="11"/>
      <c r="K187" s="11"/>
      <c r="L187" s="11"/>
    </row>
    <row r="188" spans="1:12" ht="30" x14ac:dyDescent="0.25">
      <c r="A188" s="6">
        <v>185</v>
      </c>
      <c r="B188" s="15" t="s">
        <v>241</v>
      </c>
      <c r="C188" s="94" t="s">
        <v>242</v>
      </c>
      <c r="D188" s="11" t="s">
        <v>19</v>
      </c>
      <c r="E188" s="11">
        <v>36094862</v>
      </c>
      <c r="F188" s="11" t="s">
        <v>211</v>
      </c>
      <c r="G188" s="17" t="s">
        <v>212</v>
      </c>
      <c r="H188" s="12">
        <v>14300</v>
      </c>
      <c r="I188" s="12">
        <v>14300</v>
      </c>
      <c r="J188" s="11"/>
      <c r="K188" s="11"/>
      <c r="L188" s="11"/>
    </row>
    <row r="189" spans="1:12" ht="75" x14ac:dyDescent="0.25">
      <c r="A189" s="6">
        <v>186</v>
      </c>
      <c r="B189" s="15" t="s">
        <v>243</v>
      </c>
      <c r="C189" s="94" t="s">
        <v>244</v>
      </c>
      <c r="D189" s="11" t="s">
        <v>218</v>
      </c>
      <c r="E189" s="11">
        <v>37905783</v>
      </c>
      <c r="F189" s="11" t="s">
        <v>211</v>
      </c>
      <c r="G189" s="17" t="s">
        <v>212</v>
      </c>
      <c r="H189" s="12">
        <v>13995.81</v>
      </c>
      <c r="I189" s="12">
        <v>13995.81</v>
      </c>
      <c r="J189" s="11"/>
      <c r="K189" s="11"/>
      <c r="L189" s="11"/>
    </row>
    <row r="190" spans="1:12" ht="30" x14ac:dyDescent="0.25">
      <c r="A190" s="6">
        <v>187</v>
      </c>
      <c r="B190" s="15" t="s">
        <v>245</v>
      </c>
      <c r="C190" s="94" t="s">
        <v>246</v>
      </c>
      <c r="D190" s="11" t="s">
        <v>19</v>
      </c>
      <c r="E190" s="11">
        <v>42276829</v>
      </c>
      <c r="F190" s="11" t="s">
        <v>211</v>
      </c>
      <c r="G190" s="17" t="s">
        <v>212</v>
      </c>
      <c r="H190" s="12">
        <v>13872.8</v>
      </c>
      <c r="I190" s="12">
        <v>13872.8</v>
      </c>
      <c r="J190" s="11"/>
      <c r="K190" s="11"/>
      <c r="L190" s="11"/>
    </row>
    <row r="191" spans="1:12" ht="30" x14ac:dyDescent="0.25">
      <c r="A191" s="5">
        <v>188</v>
      </c>
      <c r="B191" s="96" t="s">
        <v>247</v>
      </c>
      <c r="C191" s="97" t="s">
        <v>248</v>
      </c>
      <c r="D191" s="16" t="s">
        <v>249</v>
      </c>
      <c r="E191" s="98" t="s">
        <v>250</v>
      </c>
      <c r="F191" s="16" t="s">
        <v>211</v>
      </c>
      <c r="G191" s="16" t="s">
        <v>212</v>
      </c>
      <c r="H191" s="79">
        <v>15000</v>
      </c>
      <c r="I191" s="79">
        <v>15000</v>
      </c>
      <c r="J191" s="79"/>
      <c r="K191" s="16"/>
      <c r="L191" s="16" t="s">
        <v>251</v>
      </c>
    </row>
    <row r="192" spans="1:12" ht="30" x14ac:dyDescent="0.25">
      <c r="A192" s="6">
        <v>189</v>
      </c>
      <c r="B192" s="15" t="s">
        <v>252</v>
      </c>
      <c r="C192" s="94" t="s">
        <v>253</v>
      </c>
      <c r="D192" s="11" t="s">
        <v>19</v>
      </c>
      <c r="E192" s="19" t="s">
        <v>254</v>
      </c>
      <c r="F192" s="11" t="s">
        <v>211</v>
      </c>
      <c r="G192" s="17" t="s">
        <v>212</v>
      </c>
      <c r="H192" s="12">
        <v>15000</v>
      </c>
      <c r="I192" s="12">
        <v>15000</v>
      </c>
      <c r="J192" s="11"/>
      <c r="K192" s="11"/>
      <c r="L192" s="11"/>
    </row>
    <row r="193" spans="1:12" ht="45" x14ac:dyDescent="0.25">
      <c r="A193" s="6">
        <v>190</v>
      </c>
      <c r="B193" s="15" t="s">
        <v>255</v>
      </c>
      <c r="C193" s="94" t="s">
        <v>256</v>
      </c>
      <c r="D193" s="11" t="s">
        <v>19</v>
      </c>
      <c r="E193" s="11">
        <v>31943713</v>
      </c>
      <c r="F193" s="11" t="s">
        <v>211</v>
      </c>
      <c r="G193" s="17" t="s">
        <v>212</v>
      </c>
      <c r="H193" s="12">
        <v>14360</v>
      </c>
      <c r="I193" s="12">
        <v>14360</v>
      </c>
      <c r="J193" s="11"/>
      <c r="K193" s="11"/>
      <c r="L193" s="11"/>
    </row>
    <row r="194" spans="1:12" ht="30" x14ac:dyDescent="0.25">
      <c r="A194" s="6">
        <v>191</v>
      </c>
      <c r="B194" s="15" t="s">
        <v>257</v>
      </c>
      <c r="C194" s="94" t="s">
        <v>258</v>
      </c>
      <c r="D194" s="11" t="s">
        <v>19</v>
      </c>
      <c r="E194" s="11">
        <v>51932628</v>
      </c>
      <c r="F194" s="11" t="s">
        <v>211</v>
      </c>
      <c r="G194" s="17" t="s">
        <v>212</v>
      </c>
      <c r="H194" s="12">
        <v>14150</v>
      </c>
      <c r="I194" s="12">
        <v>14150</v>
      </c>
      <c r="J194" s="11"/>
      <c r="K194" s="11"/>
      <c r="L194" s="11"/>
    </row>
    <row r="195" spans="1:12" ht="75" x14ac:dyDescent="0.25">
      <c r="A195" s="6">
        <v>192</v>
      </c>
      <c r="B195" s="10" t="s">
        <v>259</v>
      </c>
      <c r="C195" s="94" t="s">
        <v>260</v>
      </c>
      <c r="D195" s="11" t="s">
        <v>218</v>
      </c>
      <c r="E195" s="11">
        <v>45015945</v>
      </c>
      <c r="F195" s="11" t="s">
        <v>211</v>
      </c>
      <c r="G195" s="17" t="s">
        <v>212</v>
      </c>
      <c r="H195" s="12">
        <v>13497</v>
      </c>
      <c r="I195" s="12">
        <v>13497</v>
      </c>
      <c r="J195" s="11"/>
      <c r="K195" s="11"/>
      <c r="L195" s="11"/>
    </row>
    <row r="196" spans="1:12" ht="45" x14ac:dyDescent="0.25">
      <c r="A196" s="6">
        <v>193</v>
      </c>
      <c r="B196" s="10" t="s">
        <v>261</v>
      </c>
      <c r="C196" s="94" t="s">
        <v>262</v>
      </c>
      <c r="D196" s="11" t="s">
        <v>19</v>
      </c>
      <c r="E196" s="11">
        <v>31771246</v>
      </c>
      <c r="F196" s="11" t="s">
        <v>211</v>
      </c>
      <c r="G196" s="17" t="s">
        <v>212</v>
      </c>
      <c r="H196" s="12">
        <v>14950</v>
      </c>
      <c r="I196" s="12">
        <v>14950</v>
      </c>
      <c r="J196" s="11"/>
      <c r="K196" s="11"/>
      <c r="L196" s="11"/>
    </row>
    <row r="197" spans="1:12" ht="30" x14ac:dyDescent="0.25">
      <c r="A197" s="6">
        <v>194</v>
      </c>
      <c r="B197" s="10" t="s">
        <v>263</v>
      </c>
      <c r="C197" s="94" t="s">
        <v>264</v>
      </c>
      <c r="D197" s="11" t="s">
        <v>19</v>
      </c>
      <c r="E197" s="11">
        <v>53284135</v>
      </c>
      <c r="F197" s="11" t="s">
        <v>211</v>
      </c>
      <c r="G197" s="17" t="s">
        <v>212</v>
      </c>
      <c r="H197" s="12">
        <v>15000</v>
      </c>
      <c r="I197" s="12">
        <v>15000</v>
      </c>
      <c r="J197" s="11"/>
      <c r="K197" s="11"/>
      <c r="L197" s="11"/>
    </row>
    <row r="198" spans="1:12" ht="30" x14ac:dyDescent="0.25">
      <c r="A198" s="6">
        <v>195</v>
      </c>
      <c r="B198" s="10" t="s">
        <v>265</v>
      </c>
      <c r="C198" s="11" t="s">
        <v>266</v>
      </c>
      <c r="D198" s="11" t="s">
        <v>19</v>
      </c>
      <c r="E198" s="19" t="s">
        <v>267</v>
      </c>
      <c r="F198" s="11" t="s">
        <v>268</v>
      </c>
      <c r="G198" s="17" t="s">
        <v>212</v>
      </c>
      <c r="H198" s="12">
        <v>20000</v>
      </c>
      <c r="I198" s="12">
        <v>20000</v>
      </c>
      <c r="J198" s="11"/>
      <c r="K198" s="11"/>
      <c r="L198" s="11"/>
    </row>
    <row r="199" spans="1:12" ht="30" x14ac:dyDescent="0.25">
      <c r="A199" s="6">
        <v>196</v>
      </c>
      <c r="B199" s="10" t="s">
        <v>269</v>
      </c>
      <c r="C199" s="11" t="s">
        <v>270</v>
      </c>
      <c r="D199" s="11" t="s">
        <v>19</v>
      </c>
      <c r="E199" s="11">
        <v>51877147</v>
      </c>
      <c r="F199" s="11" t="s">
        <v>271</v>
      </c>
      <c r="G199" s="17" t="s">
        <v>212</v>
      </c>
      <c r="H199" s="12">
        <v>21123.93</v>
      </c>
      <c r="I199" s="12">
        <v>21123.93</v>
      </c>
      <c r="J199" s="11"/>
      <c r="K199" s="11"/>
      <c r="L199" s="11"/>
    </row>
    <row r="200" spans="1:12" ht="45" x14ac:dyDescent="0.25">
      <c r="A200" s="6">
        <v>197</v>
      </c>
      <c r="B200" s="10" t="s">
        <v>272</v>
      </c>
      <c r="C200" s="11" t="s">
        <v>273</v>
      </c>
      <c r="D200" s="11" t="s">
        <v>19</v>
      </c>
      <c r="E200" s="19" t="s">
        <v>274</v>
      </c>
      <c r="F200" s="11" t="s">
        <v>271</v>
      </c>
      <c r="G200" s="17" t="s">
        <v>212</v>
      </c>
      <c r="H200" s="12">
        <v>152592.37</v>
      </c>
      <c r="I200" s="12">
        <v>152592.37</v>
      </c>
      <c r="J200" s="11"/>
      <c r="K200" s="11"/>
      <c r="L200" s="11"/>
    </row>
    <row r="201" spans="1:12" ht="45" x14ac:dyDescent="0.25">
      <c r="A201" s="6">
        <v>198</v>
      </c>
      <c r="B201" s="18" t="s">
        <v>275</v>
      </c>
      <c r="C201" s="11" t="s">
        <v>276</v>
      </c>
      <c r="D201" s="11" t="s">
        <v>19</v>
      </c>
      <c r="E201" s="11">
        <v>17310920</v>
      </c>
      <c r="F201" s="11" t="s">
        <v>271</v>
      </c>
      <c r="G201" s="17" t="s">
        <v>212</v>
      </c>
      <c r="H201" s="12">
        <v>234565.23</v>
      </c>
      <c r="I201" s="12">
        <v>234565.23</v>
      </c>
      <c r="J201" s="11"/>
      <c r="K201" s="11"/>
      <c r="L201" s="11"/>
    </row>
    <row r="202" spans="1:12" ht="60" x14ac:dyDescent="0.25">
      <c r="A202" s="6">
        <v>197</v>
      </c>
      <c r="B202" s="18" t="s">
        <v>277</v>
      </c>
      <c r="C202" s="11" t="s">
        <v>278</v>
      </c>
      <c r="D202" s="11" t="s">
        <v>19</v>
      </c>
      <c r="E202" s="11">
        <v>31789218</v>
      </c>
      <c r="F202" s="11" t="s">
        <v>271</v>
      </c>
      <c r="G202" s="17" t="s">
        <v>212</v>
      </c>
      <c r="H202" s="12">
        <v>353932.28</v>
      </c>
      <c r="I202" s="12">
        <v>353932.28</v>
      </c>
      <c r="J202" s="11"/>
      <c r="K202" s="11"/>
      <c r="L202" s="11"/>
    </row>
    <row r="203" spans="1:12" ht="60" x14ac:dyDescent="0.25">
      <c r="A203" s="6">
        <v>200</v>
      </c>
      <c r="B203" s="18" t="s">
        <v>279</v>
      </c>
      <c r="C203" s="11" t="s">
        <v>280</v>
      </c>
      <c r="D203" s="11" t="s">
        <v>19</v>
      </c>
      <c r="E203" s="19" t="s">
        <v>281</v>
      </c>
      <c r="F203" s="11" t="s">
        <v>271</v>
      </c>
      <c r="G203" s="17" t="s">
        <v>212</v>
      </c>
      <c r="H203" s="12">
        <v>239011.13</v>
      </c>
      <c r="I203" s="12">
        <v>239011.13</v>
      </c>
      <c r="J203" s="11"/>
      <c r="K203" s="11"/>
      <c r="L203" s="11"/>
    </row>
    <row r="204" spans="1:12" ht="45" x14ac:dyDescent="0.25">
      <c r="A204" s="6">
        <v>201</v>
      </c>
      <c r="B204" s="18" t="s">
        <v>282</v>
      </c>
      <c r="C204" s="11" t="s">
        <v>283</v>
      </c>
      <c r="D204" s="11" t="s">
        <v>19</v>
      </c>
      <c r="E204" s="11">
        <v>35667729</v>
      </c>
      <c r="F204" s="11" t="s">
        <v>271</v>
      </c>
      <c r="G204" s="17" t="s">
        <v>212</v>
      </c>
      <c r="H204" s="12">
        <v>25948.43</v>
      </c>
      <c r="I204" s="12">
        <v>25948.43</v>
      </c>
      <c r="J204" s="11"/>
      <c r="K204" s="11"/>
      <c r="L204" s="11"/>
    </row>
    <row r="205" spans="1:12" ht="30" x14ac:dyDescent="0.25">
      <c r="A205" s="6">
        <v>202</v>
      </c>
      <c r="B205" s="18" t="s">
        <v>284</v>
      </c>
      <c r="C205" s="11" t="s">
        <v>285</v>
      </c>
      <c r="D205" s="11" t="s">
        <v>19</v>
      </c>
      <c r="E205" s="11">
        <v>31955916</v>
      </c>
      <c r="F205" s="11" t="s">
        <v>271</v>
      </c>
      <c r="G205" s="17" t="s">
        <v>212</v>
      </c>
      <c r="H205" s="12">
        <v>62476.19</v>
      </c>
      <c r="I205" s="12">
        <v>62476.19</v>
      </c>
      <c r="J205" s="11"/>
      <c r="K205" s="11"/>
      <c r="L205" s="11"/>
    </row>
    <row r="206" spans="1:12" ht="45" x14ac:dyDescent="0.25">
      <c r="A206" s="6">
        <v>203</v>
      </c>
      <c r="B206" s="10" t="s">
        <v>286</v>
      </c>
      <c r="C206" s="11" t="s">
        <v>287</v>
      </c>
      <c r="D206" s="11" t="s">
        <v>19</v>
      </c>
      <c r="E206" s="11">
        <v>37918095</v>
      </c>
      <c r="F206" s="11" t="s">
        <v>271</v>
      </c>
      <c r="G206" s="17" t="s">
        <v>212</v>
      </c>
      <c r="H206" s="12">
        <f>21601.37+9400</f>
        <v>31001.37</v>
      </c>
      <c r="I206" s="12">
        <f>21601.37+9400</f>
        <v>31001.37</v>
      </c>
      <c r="J206" s="11"/>
      <c r="K206" s="11"/>
      <c r="L206" s="11"/>
    </row>
    <row r="207" spans="1:12" ht="45" x14ac:dyDescent="0.25">
      <c r="A207" s="6">
        <v>204</v>
      </c>
      <c r="B207" s="18" t="s">
        <v>288</v>
      </c>
      <c r="C207" s="11" t="s">
        <v>289</v>
      </c>
      <c r="D207" s="11" t="s">
        <v>19</v>
      </c>
      <c r="E207" s="11">
        <v>31801480</v>
      </c>
      <c r="F207" s="11" t="s">
        <v>271</v>
      </c>
      <c r="G207" s="17" t="s">
        <v>212</v>
      </c>
      <c r="H207" s="12">
        <v>31818.28</v>
      </c>
      <c r="I207" s="12">
        <v>31818.28</v>
      </c>
      <c r="J207" s="11"/>
      <c r="K207" s="11"/>
      <c r="L207" s="11"/>
    </row>
    <row r="208" spans="1:12" ht="30" x14ac:dyDescent="0.25">
      <c r="A208" s="6">
        <v>205</v>
      </c>
      <c r="B208" s="18" t="s">
        <v>290</v>
      </c>
      <c r="C208" s="11" t="s">
        <v>253</v>
      </c>
      <c r="D208" s="11" t="s">
        <v>19</v>
      </c>
      <c r="E208" s="19" t="s">
        <v>254</v>
      </c>
      <c r="F208" s="11" t="s">
        <v>271</v>
      </c>
      <c r="G208" s="17" t="s">
        <v>212</v>
      </c>
      <c r="H208" s="12">
        <v>326715.05</v>
      </c>
      <c r="I208" s="12">
        <v>326715.05</v>
      </c>
      <c r="J208" s="11"/>
      <c r="K208" s="11"/>
      <c r="L208" s="11"/>
    </row>
    <row r="209" spans="1:12" ht="45" x14ac:dyDescent="0.25">
      <c r="A209" s="6">
        <v>206</v>
      </c>
      <c r="B209" s="18" t="s">
        <v>291</v>
      </c>
      <c r="C209" s="11" t="s">
        <v>256</v>
      </c>
      <c r="D209" s="11" t="s">
        <v>19</v>
      </c>
      <c r="E209" s="11">
        <v>31943713</v>
      </c>
      <c r="F209" s="11" t="s">
        <v>271</v>
      </c>
      <c r="G209" s="17" t="s">
        <v>212</v>
      </c>
      <c r="H209" s="12">
        <v>151141.95000000001</v>
      </c>
      <c r="I209" s="12">
        <v>151141.95000000001</v>
      </c>
      <c r="J209" s="11"/>
      <c r="K209" s="11"/>
      <c r="L209" s="11"/>
    </row>
    <row r="210" spans="1:12" ht="75" x14ac:dyDescent="0.25">
      <c r="A210" s="6">
        <v>207</v>
      </c>
      <c r="B210" s="10" t="s">
        <v>292</v>
      </c>
      <c r="C210" s="11" t="s">
        <v>293</v>
      </c>
      <c r="D210" s="11" t="s">
        <v>19</v>
      </c>
      <c r="E210" s="11">
        <v>17316537</v>
      </c>
      <c r="F210" s="11" t="s">
        <v>271</v>
      </c>
      <c r="G210" s="17" t="s">
        <v>212</v>
      </c>
      <c r="H210" s="12">
        <v>201861.88</v>
      </c>
      <c r="I210" s="12">
        <v>201861.88</v>
      </c>
      <c r="J210" s="11"/>
      <c r="K210" s="11"/>
      <c r="L210" s="11"/>
    </row>
    <row r="211" spans="1:12" ht="30" x14ac:dyDescent="0.25">
      <c r="A211" s="6">
        <v>208</v>
      </c>
      <c r="B211" s="10" t="s">
        <v>294</v>
      </c>
      <c r="C211" s="11" t="s">
        <v>295</v>
      </c>
      <c r="D211" s="11" t="s">
        <v>19</v>
      </c>
      <c r="E211" s="19" t="s">
        <v>296</v>
      </c>
      <c r="F211" s="11" t="s">
        <v>271</v>
      </c>
      <c r="G211" s="17" t="s">
        <v>212</v>
      </c>
      <c r="H211" s="12">
        <v>199424.55</v>
      </c>
      <c r="I211" s="12">
        <v>199424.55</v>
      </c>
      <c r="J211" s="11"/>
      <c r="K211" s="11"/>
      <c r="L211" s="11"/>
    </row>
    <row r="212" spans="1:12" ht="90" x14ac:dyDescent="0.25">
      <c r="A212" s="6">
        <v>209</v>
      </c>
      <c r="B212" s="18" t="s">
        <v>297</v>
      </c>
      <c r="C212" s="11" t="s">
        <v>298</v>
      </c>
      <c r="D212" s="11" t="s">
        <v>19</v>
      </c>
      <c r="E212" s="11">
        <v>17641896</v>
      </c>
      <c r="F212" s="11" t="s">
        <v>271</v>
      </c>
      <c r="G212" s="17" t="s">
        <v>212</v>
      </c>
      <c r="H212" s="12">
        <v>59693.54</v>
      </c>
      <c r="I212" s="12">
        <v>59693.54</v>
      </c>
      <c r="J212" s="11"/>
      <c r="K212" s="11"/>
      <c r="L212" s="11"/>
    </row>
    <row r="213" spans="1:12" ht="75" x14ac:dyDescent="0.25">
      <c r="A213" s="6">
        <v>210</v>
      </c>
      <c r="B213" s="18" t="s">
        <v>299</v>
      </c>
      <c r="C213" s="11" t="s">
        <v>300</v>
      </c>
      <c r="D213" s="11" t="s">
        <v>19</v>
      </c>
      <c r="E213" s="11">
        <v>42418232</v>
      </c>
      <c r="F213" s="11" t="s">
        <v>271</v>
      </c>
      <c r="G213" s="17" t="s">
        <v>212</v>
      </c>
      <c r="H213" s="12">
        <v>211842.68</v>
      </c>
      <c r="I213" s="12">
        <v>211842.68</v>
      </c>
      <c r="J213" s="11"/>
      <c r="K213" s="11"/>
      <c r="L213" s="11"/>
    </row>
    <row r="214" spans="1:12" ht="30" x14ac:dyDescent="0.25">
      <c r="A214" s="6">
        <v>211</v>
      </c>
      <c r="B214" s="18" t="s">
        <v>301</v>
      </c>
      <c r="C214" s="11" t="s">
        <v>302</v>
      </c>
      <c r="D214" s="11" t="s">
        <v>19</v>
      </c>
      <c r="E214" s="19" t="s">
        <v>303</v>
      </c>
      <c r="F214" s="11" t="s">
        <v>271</v>
      </c>
      <c r="G214" s="17" t="s">
        <v>212</v>
      </c>
      <c r="H214" s="12">
        <v>34141.11</v>
      </c>
      <c r="I214" s="12">
        <v>34141.11</v>
      </c>
      <c r="J214" s="11"/>
      <c r="K214" s="11"/>
      <c r="L214" s="11"/>
    </row>
    <row r="215" spans="1:12" ht="30" x14ac:dyDescent="0.25">
      <c r="A215" s="6">
        <v>212</v>
      </c>
      <c r="B215" s="18" t="s">
        <v>304</v>
      </c>
      <c r="C215" s="11" t="s">
        <v>305</v>
      </c>
      <c r="D215" s="11" t="s">
        <v>19</v>
      </c>
      <c r="E215" s="11">
        <v>37995341</v>
      </c>
      <c r="F215" s="11" t="s">
        <v>271</v>
      </c>
      <c r="G215" s="17" t="s">
        <v>212</v>
      </c>
      <c r="H215" s="12">
        <v>112455.43</v>
      </c>
      <c r="I215" s="12">
        <v>112455.43</v>
      </c>
      <c r="J215" s="11"/>
      <c r="K215" s="11"/>
      <c r="L215" s="11"/>
    </row>
    <row r="216" spans="1:12" ht="60" x14ac:dyDescent="0.25">
      <c r="A216" s="6">
        <v>213</v>
      </c>
      <c r="B216" s="18" t="s">
        <v>306</v>
      </c>
      <c r="C216" s="11" t="s">
        <v>307</v>
      </c>
      <c r="D216" s="11" t="s">
        <v>19</v>
      </c>
      <c r="E216" s="19" t="s">
        <v>308</v>
      </c>
      <c r="F216" s="11" t="s">
        <v>271</v>
      </c>
      <c r="G216" s="17" t="s">
        <v>212</v>
      </c>
      <c r="H216" s="12">
        <v>342236.57</v>
      </c>
      <c r="I216" s="12">
        <v>342236.57</v>
      </c>
      <c r="J216" s="11"/>
      <c r="K216" s="11"/>
      <c r="L216" s="11"/>
    </row>
    <row r="217" spans="1:12" ht="45" x14ac:dyDescent="0.25">
      <c r="A217" s="6">
        <v>214</v>
      </c>
      <c r="B217" s="10" t="s">
        <v>309</v>
      </c>
      <c r="C217" s="11" t="s">
        <v>310</v>
      </c>
      <c r="D217" s="11" t="s">
        <v>19</v>
      </c>
      <c r="E217" s="11">
        <v>37860399</v>
      </c>
      <c r="F217" s="11" t="s">
        <v>271</v>
      </c>
      <c r="G217" s="17" t="s">
        <v>212</v>
      </c>
      <c r="H217" s="12">
        <v>48167</v>
      </c>
      <c r="I217" s="12">
        <v>48167</v>
      </c>
      <c r="J217" s="11"/>
      <c r="K217" s="11"/>
      <c r="L217" s="11"/>
    </row>
    <row r="218" spans="1:12" ht="30" x14ac:dyDescent="0.25">
      <c r="A218" s="6">
        <v>215</v>
      </c>
      <c r="B218" s="10" t="s">
        <v>311</v>
      </c>
      <c r="C218" s="11" t="s">
        <v>312</v>
      </c>
      <c r="D218" s="11" t="s">
        <v>19</v>
      </c>
      <c r="E218" s="11">
        <v>54860440</v>
      </c>
      <c r="F218" s="11" t="s">
        <v>313</v>
      </c>
      <c r="G218" s="17" t="s">
        <v>212</v>
      </c>
      <c r="H218" s="12">
        <v>59136.4</v>
      </c>
      <c r="I218" s="12">
        <v>59136.4</v>
      </c>
      <c r="J218" s="11"/>
      <c r="K218" s="11"/>
      <c r="L218" s="11"/>
    </row>
    <row r="219" spans="1:12" ht="45" x14ac:dyDescent="0.25">
      <c r="A219" s="6">
        <v>216</v>
      </c>
      <c r="B219" s="18" t="s">
        <v>314</v>
      </c>
      <c r="C219" s="11" t="s">
        <v>315</v>
      </c>
      <c r="D219" s="11" t="s">
        <v>19</v>
      </c>
      <c r="E219" s="11">
        <v>42267111</v>
      </c>
      <c r="F219" s="11" t="s">
        <v>313</v>
      </c>
      <c r="G219" s="17" t="s">
        <v>212</v>
      </c>
      <c r="H219" s="12">
        <v>61378.18</v>
      </c>
      <c r="I219" s="12">
        <v>61378.18</v>
      </c>
      <c r="J219" s="11"/>
      <c r="K219" s="11"/>
      <c r="L219" s="11"/>
    </row>
    <row r="220" spans="1:12" ht="75" x14ac:dyDescent="0.25">
      <c r="A220" s="6">
        <v>217</v>
      </c>
      <c r="B220" s="10" t="s">
        <v>316</v>
      </c>
      <c r="C220" s="11" t="s">
        <v>317</v>
      </c>
      <c r="D220" s="11" t="s">
        <v>218</v>
      </c>
      <c r="E220" s="11">
        <v>50110039</v>
      </c>
      <c r="F220" s="11" t="s">
        <v>313</v>
      </c>
      <c r="G220" s="17" t="s">
        <v>212</v>
      </c>
      <c r="H220" s="12">
        <v>59659.3</v>
      </c>
      <c r="I220" s="12">
        <v>59659.3</v>
      </c>
      <c r="J220" s="11"/>
      <c r="K220" s="11"/>
      <c r="L220" s="11"/>
    </row>
    <row r="221" spans="1:12" ht="45" x14ac:dyDescent="0.25">
      <c r="A221" s="6">
        <v>218</v>
      </c>
      <c r="B221" s="18" t="s">
        <v>318</v>
      </c>
      <c r="C221" s="11" t="s">
        <v>319</v>
      </c>
      <c r="D221" s="11" t="s">
        <v>19</v>
      </c>
      <c r="E221" s="11">
        <v>30804027</v>
      </c>
      <c r="F221" s="11" t="s">
        <v>313</v>
      </c>
      <c r="G221" s="17" t="s">
        <v>212</v>
      </c>
      <c r="H221" s="12">
        <v>61378.18</v>
      </c>
      <c r="I221" s="12">
        <v>61378.18</v>
      </c>
      <c r="J221" s="11"/>
      <c r="K221" s="11"/>
      <c r="L221" s="11"/>
    </row>
    <row r="222" spans="1:12" ht="30" x14ac:dyDescent="0.25">
      <c r="A222" s="6">
        <v>219</v>
      </c>
      <c r="B222" s="10" t="s">
        <v>320</v>
      </c>
      <c r="C222" s="11" t="s">
        <v>321</v>
      </c>
      <c r="D222" s="11" t="s">
        <v>19</v>
      </c>
      <c r="E222" s="11">
        <v>52141365</v>
      </c>
      <c r="F222" s="11" t="s">
        <v>313</v>
      </c>
      <c r="G222" s="17" t="s">
        <v>212</v>
      </c>
      <c r="H222" s="12">
        <v>57295.85</v>
      </c>
      <c r="I222" s="12">
        <v>57295.85</v>
      </c>
      <c r="J222" s="11"/>
      <c r="K222" s="11"/>
      <c r="L222" s="11"/>
    </row>
    <row r="223" spans="1:12" ht="45" x14ac:dyDescent="0.25">
      <c r="A223" s="6">
        <v>220</v>
      </c>
      <c r="B223" s="18" t="s">
        <v>322</v>
      </c>
      <c r="C223" s="11" t="s">
        <v>323</v>
      </c>
      <c r="D223" s="11" t="s">
        <v>19</v>
      </c>
      <c r="E223" s="11">
        <v>42083141</v>
      </c>
      <c r="F223" s="11" t="s">
        <v>313</v>
      </c>
      <c r="G223" s="17" t="s">
        <v>212</v>
      </c>
      <c r="H223" s="12">
        <v>60518.74</v>
      </c>
      <c r="I223" s="12">
        <v>60518.74</v>
      </c>
      <c r="J223" s="11"/>
      <c r="K223" s="11"/>
      <c r="L223" s="11"/>
    </row>
    <row r="224" spans="1:12" ht="30" x14ac:dyDescent="0.25">
      <c r="A224" s="6">
        <v>221</v>
      </c>
      <c r="B224" s="10" t="s">
        <v>324</v>
      </c>
      <c r="C224" s="11" t="s">
        <v>325</v>
      </c>
      <c r="D224" s="11" t="s">
        <v>19</v>
      </c>
      <c r="E224" s="11">
        <v>50751191</v>
      </c>
      <c r="F224" s="11" t="s">
        <v>313</v>
      </c>
      <c r="G224" s="17" t="s">
        <v>212</v>
      </c>
      <c r="H224" s="12">
        <v>58585.01</v>
      </c>
      <c r="I224" s="12">
        <v>58585.01</v>
      </c>
      <c r="J224" s="11"/>
      <c r="K224" s="11"/>
      <c r="L224" s="11"/>
    </row>
    <row r="225" spans="1:12" ht="45" x14ac:dyDescent="0.25">
      <c r="A225" s="6">
        <v>222</v>
      </c>
      <c r="B225" s="10" t="s">
        <v>326</v>
      </c>
      <c r="C225" s="11" t="s">
        <v>327</v>
      </c>
      <c r="D225" s="11" t="s">
        <v>19</v>
      </c>
      <c r="E225" s="11">
        <v>50103555</v>
      </c>
      <c r="F225" s="11" t="s">
        <v>313</v>
      </c>
      <c r="G225" s="17" t="s">
        <v>212</v>
      </c>
      <c r="H225" s="12">
        <v>59659.3</v>
      </c>
      <c r="I225" s="12">
        <v>59659.3</v>
      </c>
      <c r="J225" s="11"/>
      <c r="K225" s="11"/>
      <c r="L225" s="11"/>
    </row>
    <row r="226" spans="1:12" ht="45" x14ac:dyDescent="0.25">
      <c r="A226" s="6">
        <v>223</v>
      </c>
      <c r="B226" s="18" t="s">
        <v>328</v>
      </c>
      <c r="C226" s="11" t="s">
        <v>329</v>
      </c>
      <c r="D226" s="11" t="s">
        <v>19</v>
      </c>
      <c r="E226" s="11">
        <v>42217202</v>
      </c>
      <c r="F226" s="11" t="s">
        <v>313</v>
      </c>
      <c r="G226" s="17" t="s">
        <v>212</v>
      </c>
      <c r="H226" s="12">
        <v>57080.99</v>
      </c>
      <c r="I226" s="12">
        <v>57080.99</v>
      </c>
      <c r="J226" s="11"/>
      <c r="K226" s="11"/>
      <c r="L226" s="11"/>
    </row>
    <row r="227" spans="1:12" ht="45" x14ac:dyDescent="0.25">
      <c r="A227" s="6">
        <v>224</v>
      </c>
      <c r="B227" s="18" t="s">
        <v>330</v>
      </c>
      <c r="C227" s="11" t="s">
        <v>331</v>
      </c>
      <c r="D227" s="11" t="s">
        <v>19</v>
      </c>
      <c r="E227" s="11">
        <v>42375959</v>
      </c>
      <c r="F227" s="11" t="s">
        <v>332</v>
      </c>
      <c r="G227" s="17" t="s">
        <v>212</v>
      </c>
      <c r="H227" s="12">
        <v>30017.71</v>
      </c>
      <c r="I227" s="12">
        <v>30017.71</v>
      </c>
      <c r="J227" s="11"/>
      <c r="K227" s="11"/>
      <c r="L227" s="11"/>
    </row>
    <row r="228" spans="1:12" ht="60" x14ac:dyDescent="0.25">
      <c r="A228" s="6">
        <v>225</v>
      </c>
      <c r="B228" s="10" t="s">
        <v>333</v>
      </c>
      <c r="C228" s="11" t="s">
        <v>334</v>
      </c>
      <c r="D228" s="11" t="s">
        <v>19</v>
      </c>
      <c r="E228" s="11">
        <v>37957058</v>
      </c>
      <c r="F228" s="11" t="s">
        <v>332</v>
      </c>
      <c r="G228" s="17" t="s">
        <v>212</v>
      </c>
      <c r="H228" s="12">
        <v>29236.1</v>
      </c>
      <c r="I228" s="12">
        <v>29236.1</v>
      </c>
      <c r="J228" s="11"/>
      <c r="K228" s="11"/>
      <c r="L228" s="11"/>
    </row>
    <row r="229" spans="1:12" ht="60" x14ac:dyDescent="0.25">
      <c r="A229" s="6">
        <v>226</v>
      </c>
      <c r="B229" s="10" t="s">
        <v>335</v>
      </c>
      <c r="C229" s="11" t="s">
        <v>336</v>
      </c>
      <c r="D229" s="11" t="s">
        <v>19</v>
      </c>
      <c r="E229" s="95">
        <v>37917129</v>
      </c>
      <c r="F229" s="11" t="s">
        <v>332</v>
      </c>
      <c r="G229" s="17" t="s">
        <v>212</v>
      </c>
      <c r="H229" s="12">
        <v>30129.360000000001</v>
      </c>
      <c r="I229" s="12">
        <v>30129.360000000001</v>
      </c>
      <c r="J229" s="11"/>
      <c r="K229" s="11"/>
      <c r="L229" s="11"/>
    </row>
    <row r="230" spans="1:12" ht="60" x14ac:dyDescent="0.25">
      <c r="A230" s="6">
        <v>227</v>
      </c>
      <c r="B230" s="10" t="s">
        <v>337</v>
      </c>
      <c r="C230" s="11" t="s">
        <v>338</v>
      </c>
      <c r="D230" s="11" t="s">
        <v>19</v>
      </c>
      <c r="E230" s="11">
        <v>31202624</v>
      </c>
      <c r="F230" s="11" t="s">
        <v>332</v>
      </c>
      <c r="G230" s="17" t="s">
        <v>212</v>
      </c>
      <c r="H230" s="12">
        <v>28577.8</v>
      </c>
      <c r="I230" s="12">
        <v>28577.8</v>
      </c>
      <c r="J230" s="11"/>
      <c r="K230" s="11"/>
      <c r="L230" s="11"/>
    </row>
    <row r="231" spans="1:12" ht="60" x14ac:dyDescent="0.25">
      <c r="A231" s="6">
        <v>228</v>
      </c>
      <c r="B231" s="18" t="s">
        <v>339</v>
      </c>
      <c r="C231" s="11" t="s">
        <v>340</v>
      </c>
      <c r="D231" s="11" t="s">
        <v>19</v>
      </c>
      <c r="E231" s="11">
        <v>31872484</v>
      </c>
      <c r="F231" s="11" t="s">
        <v>332</v>
      </c>
      <c r="G231" s="17" t="s">
        <v>212</v>
      </c>
      <c r="H231" s="12">
        <v>29347.759999999998</v>
      </c>
      <c r="I231" s="12">
        <v>29347.759999999998</v>
      </c>
      <c r="J231" s="11"/>
      <c r="K231" s="11"/>
      <c r="L231" s="11"/>
    </row>
    <row r="232" spans="1:12" ht="75" x14ac:dyDescent="0.25">
      <c r="A232" s="6">
        <v>229</v>
      </c>
      <c r="B232" s="10" t="s">
        <v>341</v>
      </c>
      <c r="C232" s="11" t="s">
        <v>342</v>
      </c>
      <c r="D232" s="11" t="s">
        <v>218</v>
      </c>
      <c r="E232" s="11">
        <v>36137979</v>
      </c>
      <c r="F232" s="11" t="s">
        <v>332</v>
      </c>
      <c r="G232" s="17" t="s">
        <v>212</v>
      </c>
      <c r="H232" s="12">
        <v>19940</v>
      </c>
      <c r="I232" s="12">
        <v>19940</v>
      </c>
      <c r="J232" s="11"/>
      <c r="K232" s="11"/>
      <c r="L232" s="11"/>
    </row>
    <row r="233" spans="1:12" ht="30" x14ac:dyDescent="0.25">
      <c r="A233" s="6">
        <v>230</v>
      </c>
      <c r="B233" s="10" t="s">
        <v>343</v>
      </c>
      <c r="C233" s="11" t="s">
        <v>344</v>
      </c>
      <c r="D233" s="11" t="s">
        <v>19</v>
      </c>
      <c r="E233" s="11">
        <v>50718274</v>
      </c>
      <c r="F233" s="11" t="s">
        <v>332</v>
      </c>
      <c r="G233" s="17" t="s">
        <v>212</v>
      </c>
      <c r="H233" s="12">
        <v>29906.05</v>
      </c>
      <c r="I233" s="12">
        <v>29906.05</v>
      </c>
      <c r="J233" s="11"/>
      <c r="K233" s="11"/>
      <c r="L233" s="11"/>
    </row>
    <row r="234" spans="1:12" ht="30" x14ac:dyDescent="0.25">
      <c r="A234" s="6">
        <v>231</v>
      </c>
      <c r="B234" s="10" t="s">
        <v>345</v>
      </c>
      <c r="C234" s="11" t="s">
        <v>346</v>
      </c>
      <c r="D234" s="11" t="s">
        <v>19</v>
      </c>
      <c r="E234" s="11">
        <v>50252119</v>
      </c>
      <c r="F234" s="11" t="s">
        <v>332</v>
      </c>
      <c r="G234" s="17" t="s">
        <v>212</v>
      </c>
      <c r="H234" s="12">
        <v>29236.1</v>
      </c>
      <c r="I234" s="12">
        <v>29236.1</v>
      </c>
      <c r="J234" s="11"/>
      <c r="K234" s="11"/>
      <c r="L234" s="11"/>
    </row>
    <row r="235" spans="1:12" ht="30" x14ac:dyDescent="0.25">
      <c r="A235" s="6">
        <v>232</v>
      </c>
      <c r="B235" s="18" t="s">
        <v>347</v>
      </c>
      <c r="C235" s="11" t="s">
        <v>348</v>
      </c>
      <c r="D235" s="11" t="s">
        <v>19</v>
      </c>
      <c r="E235" s="11">
        <v>42183774</v>
      </c>
      <c r="F235" s="11" t="s">
        <v>332</v>
      </c>
      <c r="G235" s="17" t="s">
        <v>212</v>
      </c>
      <c r="H235" s="12">
        <v>30017.71</v>
      </c>
      <c r="I235" s="12">
        <v>30017.71</v>
      </c>
      <c r="J235" s="11"/>
      <c r="K235" s="11"/>
      <c r="L235" s="11"/>
    </row>
    <row r="236" spans="1:12" ht="45" x14ac:dyDescent="0.25">
      <c r="A236" s="6">
        <v>233</v>
      </c>
      <c r="B236" s="10" t="s">
        <v>349</v>
      </c>
      <c r="C236" s="11" t="s">
        <v>350</v>
      </c>
      <c r="D236" s="11" t="s">
        <v>19</v>
      </c>
      <c r="E236" s="11">
        <v>52308537</v>
      </c>
      <c r="F236" s="11" t="s">
        <v>332</v>
      </c>
      <c r="G236" s="17" t="s">
        <v>212</v>
      </c>
      <c r="H236" s="12">
        <v>30003.8</v>
      </c>
      <c r="I236" s="12">
        <v>30003.8</v>
      </c>
      <c r="J236" s="11"/>
      <c r="K236" s="11"/>
      <c r="L236" s="11"/>
    </row>
    <row r="237" spans="1:12" ht="75" x14ac:dyDescent="0.25">
      <c r="A237" s="6">
        <v>234</v>
      </c>
      <c r="B237" s="10" t="s">
        <v>351</v>
      </c>
      <c r="C237" s="11" t="s">
        <v>244</v>
      </c>
      <c r="D237" s="11" t="s">
        <v>218</v>
      </c>
      <c r="E237" s="11">
        <v>37905783</v>
      </c>
      <c r="F237" s="11" t="s">
        <v>332</v>
      </c>
      <c r="G237" s="17" t="s">
        <v>212</v>
      </c>
      <c r="H237" s="12">
        <v>28231.17</v>
      </c>
      <c r="I237" s="12">
        <v>28231.17</v>
      </c>
      <c r="J237" s="11"/>
      <c r="K237" s="11"/>
      <c r="L237" s="11"/>
    </row>
    <row r="238" spans="1:12" ht="30" x14ac:dyDescent="0.25">
      <c r="A238" s="6">
        <v>235</v>
      </c>
      <c r="B238" s="18" t="s">
        <v>352</v>
      </c>
      <c r="C238" s="11" t="s">
        <v>353</v>
      </c>
      <c r="D238" s="11" t="s">
        <v>19</v>
      </c>
      <c r="E238" s="11">
        <v>50001248</v>
      </c>
      <c r="F238" s="11" t="s">
        <v>332</v>
      </c>
      <c r="G238" s="17" t="s">
        <v>212</v>
      </c>
      <c r="H238" s="12">
        <v>30685</v>
      </c>
      <c r="I238" s="12">
        <v>30685</v>
      </c>
      <c r="J238" s="11"/>
      <c r="K238" s="11"/>
      <c r="L238" s="11"/>
    </row>
    <row r="239" spans="1:12" ht="30" x14ac:dyDescent="0.25">
      <c r="A239" s="6">
        <v>236</v>
      </c>
      <c r="B239" s="10" t="s">
        <v>354</v>
      </c>
      <c r="C239" s="11" t="s">
        <v>355</v>
      </c>
      <c r="D239" s="11" t="s">
        <v>19</v>
      </c>
      <c r="E239" s="11">
        <v>42255015</v>
      </c>
      <c r="F239" s="11" t="s">
        <v>332</v>
      </c>
      <c r="G239" s="17" t="s">
        <v>212</v>
      </c>
      <c r="H239" s="12">
        <v>29794.39</v>
      </c>
      <c r="I239" s="12">
        <v>29794.39</v>
      </c>
      <c r="J239" s="11"/>
      <c r="K239" s="11"/>
      <c r="L239" s="11"/>
    </row>
    <row r="240" spans="1:12" ht="30" x14ac:dyDescent="0.25">
      <c r="A240" s="6">
        <v>237</v>
      </c>
      <c r="B240" s="10" t="s">
        <v>356</v>
      </c>
      <c r="C240" s="11" t="s">
        <v>357</v>
      </c>
      <c r="D240" s="11" t="s">
        <v>19</v>
      </c>
      <c r="E240" s="11">
        <v>50040901</v>
      </c>
      <c r="F240" s="11" t="s">
        <v>332</v>
      </c>
      <c r="G240" s="17" t="s">
        <v>212</v>
      </c>
      <c r="H240" s="12">
        <v>30241.03</v>
      </c>
      <c r="I240" s="12">
        <v>30241.03</v>
      </c>
      <c r="J240" s="11"/>
      <c r="K240" s="11"/>
      <c r="L240" s="11"/>
    </row>
    <row r="241" spans="1:12" ht="30" x14ac:dyDescent="0.25">
      <c r="A241" s="6">
        <v>238</v>
      </c>
      <c r="B241" s="18" t="s">
        <v>358</v>
      </c>
      <c r="C241" s="11" t="s">
        <v>359</v>
      </c>
      <c r="D241" s="11" t="s">
        <v>19</v>
      </c>
      <c r="E241" s="11">
        <v>52257622</v>
      </c>
      <c r="F241" s="11" t="s">
        <v>360</v>
      </c>
      <c r="G241" s="17" t="s">
        <v>212</v>
      </c>
      <c r="H241" s="12">
        <f>36300+10000</f>
        <v>46300</v>
      </c>
      <c r="I241" s="12">
        <f>36300+10000</f>
        <v>46300</v>
      </c>
      <c r="J241" s="11"/>
      <c r="K241" s="11"/>
      <c r="L241" s="11"/>
    </row>
    <row r="242" spans="1:12" ht="30" x14ac:dyDescent="0.25">
      <c r="A242" s="6">
        <v>239</v>
      </c>
      <c r="B242" s="18" t="s">
        <v>361</v>
      </c>
      <c r="C242" s="11" t="s">
        <v>362</v>
      </c>
      <c r="D242" s="11" t="s">
        <v>19</v>
      </c>
      <c r="E242" s="11">
        <v>42261791</v>
      </c>
      <c r="F242" s="11" t="s">
        <v>360</v>
      </c>
      <c r="G242" s="17" t="s">
        <v>212</v>
      </c>
      <c r="H242" s="12">
        <f>37739.36+45000</f>
        <v>82739.360000000001</v>
      </c>
      <c r="I242" s="12">
        <f>37739.36+45000</f>
        <v>82739.360000000001</v>
      </c>
      <c r="J242" s="11"/>
      <c r="K242" s="11"/>
      <c r="L242" s="11"/>
    </row>
    <row r="243" spans="1:12" ht="75" x14ac:dyDescent="0.25">
      <c r="A243" s="6">
        <v>240</v>
      </c>
      <c r="B243" s="18" t="s">
        <v>363</v>
      </c>
      <c r="C243" s="11" t="s">
        <v>364</v>
      </c>
      <c r="D243" s="11" t="s">
        <v>218</v>
      </c>
      <c r="E243" s="11">
        <v>45744327</v>
      </c>
      <c r="F243" s="11" t="s">
        <v>360</v>
      </c>
      <c r="G243" s="17" t="s">
        <v>212</v>
      </c>
      <c r="H243" s="12">
        <f>37739.36+35000</f>
        <v>72739.360000000001</v>
      </c>
      <c r="I243" s="12">
        <f>37739.36+35000</f>
        <v>72739.360000000001</v>
      </c>
      <c r="J243" s="11"/>
      <c r="K243" s="11"/>
      <c r="L243" s="11"/>
    </row>
    <row r="244" spans="1:12" ht="45" x14ac:dyDescent="0.25">
      <c r="A244" s="6">
        <v>241</v>
      </c>
      <c r="B244" s="18" t="s">
        <v>365</v>
      </c>
      <c r="C244" s="11" t="s">
        <v>366</v>
      </c>
      <c r="D244" s="11" t="s">
        <v>19</v>
      </c>
      <c r="E244" s="11">
        <v>35537663</v>
      </c>
      <c r="F244" s="11" t="s">
        <v>360</v>
      </c>
      <c r="G244" s="17" t="s">
        <v>212</v>
      </c>
      <c r="H244" s="12">
        <f>38218.09+10000</f>
        <v>48218.09</v>
      </c>
      <c r="I244" s="12">
        <f>38218.09+10000</f>
        <v>48218.09</v>
      </c>
      <c r="J244" s="11"/>
      <c r="K244" s="11"/>
      <c r="L244" s="11"/>
    </row>
    <row r="245" spans="1:12" ht="30" x14ac:dyDescent="0.25">
      <c r="A245" s="6">
        <v>242</v>
      </c>
      <c r="B245" s="10" t="s">
        <v>367</v>
      </c>
      <c r="C245" s="11" t="s">
        <v>368</v>
      </c>
      <c r="D245" s="11" t="s">
        <v>19</v>
      </c>
      <c r="E245" s="11">
        <v>42229430</v>
      </c>
      <c r="F245" s="11" t="s">
        <v>369</v>
      </c>
      <c r="G245" s="17" t="s">
        <v>212</v>
      </c>
      <c r="H245" s="12">
        <v>36725.24</v>
      </c>
      <c r="I245" s="12">
        <v>36725.24</v>
      </c>
      <c r="J245" s="11"/>
      <c r="K245" s="11"/>
      <c r="L245" s="11"/>
    </row>
    <row r="246" spans="1:12" ht="30" x14ac:dyDescent="0.25">
      <c r="A246" s="6">
        <v>243</v>
      </c>
      <c r="B246" s="18" t="s">
        <v>370</v>
      </c>
      <c r="C246" s="11" t="s">
        <v>371</v>
      </c>
      <c r="D246" s="11" t="s">
        <v>19</v>
      </c>
      <c r="E246" s="11">
        <v>42129681</v>
      </c>
      <c r="F246" s="11" t="s">
        <v>369</v>
      </c>
      <c r="G246" s="17" t="s">
        <v>212</v>
      </c>
      <c r="H246" s="12">
        <v>39624.6</v>
      </c>
      <c r="I246" s="12">
        <v>39624.6</v>
      </c>
      <c r="J246" s="11"/>
      <c r="K246" s="11"/>
      <c r="L246" s="11"/>
    </row>
    <row r="247" spans="1:12" ht="45" x14ac:dyDescent="0.25">
      <c r="A247" s="6">
        <v>244</v>
      </c>
      <c r="B247" s="10" t="s">
        <v>372</v>
      </c>
      <c r="C247" s="11" t="s">
        <v>373</v>
      </c>
      <c r="D247" s="11" t="s">
        <v>19</v>
      </c>
      <c r="E247" s="11">
        <v>37801848</v>
      </c>
      <c r="F247" s="11" t="s">
        <v>369</v>
      </c>
      <c r="G247" s="17" t="s">
        <v>212</v>
      </c>
      <c r="H247" s="12">
        <v>39097.440000000002</v>
      </c>
      <c r="I247" s="12">
        <v>39097.440000000002</v>
      </c>
      <c r="J247" s="11"/>
      <c r="K247" s="11"/>
      <c r="L247" s="11"/>
    </row>
    <row r="248" spans="1:12" ht="30" x14ac:dyDescent="0.25">
      <c r="A248" s="6">
        <v>245</v>
      </c>
      <c r="B248" s="18" t="s">
        <v>374</v>
      </c>
      <c r="C248" s="11" t="s">
        <v>375</v>
      </c>
      <c r="D248" s="11" t="s">
        <v>19</v>
      </c>
      <c r="E248" s="11">
        <v>36069744</v>
      </c>
      <c r="F248" s="11" t="s">
        <v>369</v>
      </c>
      <c r="G248" s="17" t="s">
        <v>212</v>
      </c>
      <c r="H248" s="12">
        <v>40000</v>
      </c>
      <c r="I248" s="12">
        <v>40000</v>
      </c>
      <c r="J248" s="11"/>
      <c r="K248" s="11"/>
      <c r="L248" s="11"/>
    </row>
    <row r="249" spans="1:12" ht="45" x14ac:dyDescent="0.25">
      <c r="A249" s="6">
        <v>246</v>
      </c>
      <c r="B249" s="10" t="s">
        <v>376</v>
      </c>
      <c r="C249" s="11" t="s">
        <v>377</v>
      </c>
      <c r="D249" s="11" t="s">
        <v>19</v>
      </c>
      <c r="E249" s="11">
        <v>42126819</v>
      </c>
      <c r="F249" s="11" t="s">
        <v>369</v>
      </c>
      <c r="G249" s="17" t="s">
        <v>212</v>
      </c>
      <c r="H249" s="12">
        <v>39097.440000000002</v>
      </c>
      <c r="I249" s="12">
        <v>39097.440000000002</v>
      </c>
      <c r="J249" s="11"/>
      <c r="K249" s="11"/>
      <c r="L249" s="11"/>
    </row>
    <row r="250" spans="1:12" ht="75" x14ac:dyDescent="0.25">
      <c r="A250" s="6">
        <v>247</v>
      </c>
      <c r="B250" s="18" t="s">
        <v>378</v>
      </c>
      <c r="C250" s="11" t="s">
        <v>379</v>
      </c>
      <c r="D250" s="11" t="s">
        <v>218</v>
      </c>
      <c r="E250" s="11">
        <v>37923617</v>
      </c>
      <c r="F250" s="11" t="s">
        <v>369</v>
      </c>
      <c r="G250" s="17" t="s">
        <v>212</v>
      </c>
      <c r="H250" s="12">
        <v>40678.910000000003</v>
      </c>
      <c r="I250" s="12">
        <v>40678.910000000003</v>
      </c>
      <c r="J250" s="11"/>
      <c r="K250" s="11"/>
      <c r="L250" s="11"/>
    </row>
    <row r="251" spans="1:12" ht="30" x14ac:dyDescent="0.25">
      <c r="A251" s="6">
        <v>248</v>
      </c>
      <c r="B251" s="10" t="s">
        <v>380</v>
      </c>
      <c r="C251" s="11" t="s">
        <v>381</v>
      </c>
      <c r="D251" s="11" t="s">
        <v>19</v>
      </c>
      <c r="E251" s="11">
        <v>42130387</v>
      </c>
      <c r="F251" s="11" t="s">
        <v>369</v>
      </c>
      <c r="G251" s="17" t="s">
        <v>212</v>
      </c>
      <c r="H251" s="12">
        <v>39620.230000000003</v>
      </c>
      <c r="I251" s="12">
        <v>39620.230000000003</v>
      </c>
      <c r="J251" s="11"/>
      <c r="K251" s="11"/>
      <c r="L251" s="11"/>
    </row>
    <row r="252" spans="1:12" ht="45" x14ac:dyDescent="0.25">
      <c r="A252" s="6">
        <v>249</v>
      </c>
      <c r="B252" s="18" t="s">
        <v>382</v>
      </c>
      <c r="C252" s="11" t="s">
        <v>383</v>
      </c>
      <c r="D252" s="11" t="s">
        <v>19</v>
      </c>
      <c r="E252" s="11">
        <v>31824994</v>
      </c>
      <c r="F252" s="11" t="s">
        <v>384</v>
      </c>
      <c r="G252" s="17" t="s">
        <v>212</v>
      </c>
      <c r="H252" s="12">
        <v>50421.8</v>
      </c>
      <c r="I252" s="12">
        <v>50421.8</v>
      </c>
      <c r="J252" s="11"/>
      <c r="K252" s="11"/>
      <c r="L252" s="11"/>
    </row>
    <row r="253" spans="1:12" ht="45" x14ac:dyDescent="0.25">
      <c r="A253" s="6">
        <v>250</v>
      </c>
      <c r="B253" s="10" t="s">
        <v>385</v>
      </c>
      <c r="C253" s="11" t="s">
        <v>386</v>
      </c>
      <c r="D253" s="11" t="s">
        <v>19</v>
      </c>
      <c r="E253" s="11">
        <v>52870332</v>
      </c>
      <c r="F253" s="11" t="s">
        <v>384</v>
      </c>
      <c r="G253" s="17" t="s">
        <v>212</v>
      </c>
      <c r="H253" s="12">
        <v>48248.19</v>
      </c>
      <c r="I253" s="12">
        <v>48248.19</v>
      </c>
      <c r="J253" s="11"/>
      <c r="K253" s="11"/>
      <c r="L253" s="11"/>
    </row>
    <row r="254" spans="1:12" ht="60" x14ac:dyDescent="0.25">
      <c r="A254" s="6">
        <v>251</v>
      </c>
      <c r="B254" s="18" t="s">
        <v>387</v>
      </c>
      <c r="C254" s="11" t="s">
        <v>388</v>
      </c>
      <c r="D254" s="11" t="s">
        <v>19</v>
      </c>
      <c r="E254" s="11">
        <v>42257221</v>
      </c>
      <c r="F254" s="11" t="s">
        <v>384</v>
      </c>
      <c r="G254" s="17" t="s">
        <v>212</v>
      </c>
      <c r="H254" s="12">
        <v>48972.75</v>
      </c>
      <c r="I254" s="12">
        <v>48972.75</v>
      </c>
      <c r="J254" s="11"/>
      <c r="K254" s="11"/>
      <c r="L254" s="11"/>
    </row>
    <row r="255" spans="1:12" ht="30" x14ac:dyDescent="0.25">
      <c r="A255" s="6">
        <v>252</v>
      </c>
      <c r="B255" s="18" t="s">
        <v>389</v>
      </c>
      <c r="C255" s="11" t="s">
        <v>390</v>
      </c>
      <c r="D255" s="11" t="s">
        <v>19</v>
      </c>
      <c r="E255" s="11">
        <v>35544406</v>
      </c>
      <c r="F255" s="11" t="s">
        <v>384</v>
      </c>
      <c r="G255" s="17" t="s">
        <v>212</v>
      </c>
      <c r="H255" s="12">
        <v>45710</v>
      </c>
      <c r="I255" s="12">
        <v>45710</v>
      </c>
      <c r="J255" s="11"/>
      <c r="K255" s="11"/>
      <c r="L255" s="11"/>
    </row>
    <row r="256" spans="1:12" ht="45" x14ac:dyDescent="0.25">
      <c r="A256" s="6">
        <v>253</v>
      </c>
      <c r="B256" s="18" t="s">
        <v>391</v>
      </c>
      <c r="C256" s="11" t="s">
        <v>392</v>
      </c>
      <c r="D256" s="11" t="s">
        <v>19</v>
      </c>
      <c r="E256" s="11">
        <v>37877836</v>
      </c>
      <c r="F256" s="11" t="s">
        <v>384</v>
      </c>
      <c r="G256" s="17" t="s">
        <v>212</v>
      </c>
      <c r="H256" s="12">
        <v>52957.65</v>
      </c>
      <c r="I256" s="12">
        <v>52957.65</v>
      </c>
      <c r="J256" s="11"/>
      <c r="K256" s="11"/>
      <c r="L256" s="11"/>
    </row>
    <row r="257" spans="1:12" ht="30" x14ac:dyDescent="0.25">
      <c r="A257" s="6">
        <v>254</v>
      </c>
      <c r="B257" s="10" t="s">
        <v>393</v>
      </c>
      <c r="C257" s="11" t="s">
        <v>266</v>
      </c>
      <c r="D257" s="11" t="s">
        <v>19</v>
      </c>
      <c r="E257" s="11" t="s">
        <v>267</v>
      </c>
      <c r="F257" s="11" t="s">
        <v>384</v>
      </c>
      <c r="G257" s="17" t="s">
        <v>212</v>
      </c>
      <c r="H257" s="12">
        <v>51508.6</v>
      </c>
      <c r="I257" s="12">
        <v>51508.6</v>
      </c>
      <c r="J257" s="11"/>
      <c r="K257" s="11"/>
      <c r="L257" s="11"/>
    </row>
    <row r="258" spans="1:12" ht="45" x14ac:dyDescent="0.25">
      <c r="A258" s="6">
        <v>255</v>
      </c>
      <c r="B258" s="18" t="s">
        <v>394</v>
      </c>
      <c r="C258" s="11" t="s">
        <v>395</v>
      </c>
      <c r="D258" s="11" t="s">
        <v>19</v>
      </c>
      <c r="E258" s="11">
        <v>36124966</v>
      </c>
      <c r="F258" s="11" t="s">
        <v>384</v>
      </c>
      <c r="G258" s="17" t="s">
        <v>212</v>
      </c>
      <c r="H258" s="12">
        <v>48486</v>
      </c>
      <c r="I258" s="12">
        <v>48486</v>
      </c>
      <c r="J258" s="11"/>
      <c r="K258" s="11"/>
      <c r="L258" s="11"/>
    </row>
    <row r="259" spans="1:12" ht="30" x14ac:dyDescent="0.25">
      <c r="A259" s="6">
        <v>256</v>
      </c>
      <c r="B259" s="10" t="s">
        <v>396</v>
      </c>
      <c r="C259" s="11" t="s">
        <v>397</v>
      </c>
      <c r="D259" s="11" t="s">
        <v>19</v>
      </c>
      <c r="E259" s="11">
        <v>37807552</v>
      </c>
      <c r="F259" s="11" t="s">
        <v>384</v>
      </c>
      <c r="G259" s="17" t="s">
        <v>212</v>
      </c>
      <c r="H259" s="12">
        <v>49697.27</v>
      </c>
      <c r="I259" s="12">
        <v>49697.27</v>
      </c>
      <c r="J259" s="11"/>
      <c r="K259" s="11"/>
      <c r="L259" s="11"/>
    </row>
    <row r="260" spans="1:12" ht="90" x14ac:dyDescent="0.25">
      <c r="A260" s="6">
        <v>257</v>
      </c>
      <c r="B260" s="10" t="s">
        <v>398</v>
      </c>
      <c r="C260" s="11" t="s">
        <v>399</v>
      </c>
      <c r="D260" s="11" t="s">
        <v>19</v>
      </c>
      <c r="E260" s="11">
        <v>17061334</v>
      </c>
      <c r="F260" s="11" t="s">
        <v>384</v>
      </c>
      <c r="G260" s="17" t="s">
        <v>212</v>
      </c>
      <c r="H260" s="12">
        <v>48972.75</v>
      </c>
      <c r="I260" s="12">
        <v>48972.75</v>
      </c>
      <c r="J260" s="11"/>
      <c r="K260" s="11"/>
      <c r="L260" s="11"/>
    </row>
    <row r="261" spans="1:12" ht="30" x14ac:dyDescent="0.25">
      <c r="A261" s="6">
        <v>258</v>
      </c>
      <c r="B261" s="10" t="s">
        <v>400</v>
      </c>
      <c r="C261" s="11" t="s">
        <v>401</v>
      </c>
      <c r="D261" s="11" t="s">
        <v>19</v>
      </c>
      <c r="E261" s="11">
        <v>37939009</v>
      </c>
      <c r="F261" s="11" t="s">
        <v>402</v>
      </c>
      <c r="G261" s="17" t="s">
        <v>212</v>
      </c>
      <c r="H261" s="12">
        <v>15000</v>
      </c>
      <c r="I261" s="12">
        <v>15000</v>
      </c>
      <c r="J261" s="11"/>
      <c r="K261" s="11"/>
      <c r="L261" s="11"/>
    </row>
    <row r="262" spans="1:12" ht="45" x14ac:dyDescent="0.25">
      <c r="A262" s="6">
        <v>259</v>
      </c>
      <c r="B262" s="10" t="s">
        <v>403</v>
      </c>
      <c r="C262" s="11" t="s">
        <v>404</v>
      </c>
      <c r="D262" s="11" t="s">
        <v>405</v>
      </c>
      <c r="E262" s="11">
        <v>51994909</v>
      </c>
      <c r="F262" s="11" t="s">
        <v>406</v>
      </c>
      <c r="G262" s="17" t="s">
        <v>212</v>
      </c>
      <c r="H262" s="12">
        <v>30000</v>
      </c>
      <c r="I262" s="12">
        <v>30000</v>
      </c>
      <c r="J262" s="11"/>
      <c r="K262" s="11"/>
      <c r="L262" s="11"/>
    </row>
    <row r="263" spans="1:12" ht="30" x14ac:dyDescent="0.25">
      <c r="A263" s="6">
        <v>260</v>
      </c>
      <c r="B263" s="10" t="s">
        <v>407</v>
      </c>
      <c r="C263" s="11" t="s">
        <v>408</v>
      </c>
      <c r="D263" s="11" t="s">
        <v>19</v>
      </c>
      <c r="E263" s="11">
        <v>35989416</v>
      </c>
      <c r="F263" s="11" t="s">
        <v>409</v>
      </c>
      <c r="G263" s="17" t="s">
        <v>212</v>
      </c>
      <c r="H263" s="12">
        <v>6000</v>
      </c>
      <c r="I263" s="12">
        <v>6000</v>
      </c>
      <c r="J263" s="11"/>
      <c r="K263" s="11"/>
      <c r="L263" s="11"/>
    </row>
    <row r="264" spans="1:12" ht="45" x14ac:dyDescent="0.25">
      <c r="A264" s="6">
        <v>261</v>
      </c>
      <c r="B264" s="10" t="s">
        <v>410</v>
      </c>
      <c r="C264" s="11" t="s">
        <v>411</v>
      </c>
      <c r="D264" s="11" t="s">
        <v>19</v>
      </c>
      <c r="E264" s="11">
        <v>36068764</v>
      </c>
      <c r="F264" s="11" t="s">
        <v>412</v>
      </c>
      <c r="G264" s="17" t="s">
        <v>212</v>
      </c>
      <c r="H264" s="12">
        <v>7410</v>
      </c>
      <c r="I264" s="12">
        <v>7410</v>
      </c>
      <c r="J264" s="11"/>
      <c r="K264" s="11"/>
      <c r="L264" s="11"/>
    </row>
    <row r="265" spans="1:12" ht="45" x14ac:dyDescent="0.25">
      <c r="A265" s="6">
        <v>262</v>
      </c>
      <c r="B265" s="10" t="s">
        <v>413</v>
      </c>
      <c r="C265" s="11" t="s">
        <v>414</v>
      </c>
      <c r="D265" s="11" t="s">
        <v>19</v>
      </c>
      <c r="E265" s="11">
        <v>50671669</v>
      </c>
      <c r="F265" s="11" t="s">
        <v>415</v>
      </c>
      <c r="G265" s="17" t="s">
        <v>212</v>
      </c>
      <c r="H265" s="12">
        <v>55043</v>
      </c>
      <c r="I265" s="12">
        <v>55043</v>
      </c>
      <c r="J265" s="11"/>
      <c r="K265" s="11"/>
      <c r="L265" s="11"/>
    </row>
    <row r="266" spans="1:12" ht="120" x14ac:dyDescent="0.25">
      <c r="A266" s="70">
        <v>263</v>
      </c>
      <c r="B266" s="99" t="s">
        <v>416</v>
      </c>
      <c r="C266" s="100" t="s">
        <v>417</v>
      </c>
      <c r="D266" s="100" t="s">
        <v>418</v>
      </c>
      <c r="E266" s="101" t="s">
        <v>137</v>
      </c>
      <c r="F266" s="102" t="s">
        <v>419</v>
      </c>
      <c r="G266" s="102" t="s">
        <v>420</v>
      </c>
      <c r="H266" s="103">
        <v>164211598</v>
      </c>
      <c r="I266" s="103"/>
      <c r="J266" s="103"/>
      <c r="K266" s="104"/>
      <c r="L266" s="103"/>
    </row>
    <row r="267" spans="1:12" ht="90" x14ac:dyDescent="0.25">
      <c r="A267" s="70">
        <v>264</v>
      </c>
      <c r="B267" s="99" t="s">
        <v>421</v>
      </c>
      <c r="C267" s="105" t="s">
        <v>417</v>
      </c>
      <c r="D267" s="105" t="s">
        <v>418</v>
      </c>
      <c r="E267" s="106" t="s">
        <v>137</v>
      </c>
      <c r="F267" s="24" t="s">
        <v>422</v>
      </c>
      <c r="G267" s="24" t="s">
        <v>420</v>
      </c>
      <c r="H267" s="80">
        <v>3868480</v>
      </c>
      <c r="I267" s="103"/>
      <c r="J267" s="103"/>
      <c r="K267" s="104"/>
      <c r="L267" s="80"/>
    </row>
    <row r="268" spans="1:12" ht="90" x14ac:dyDescent="0.25">
      <c r="A268" s="70">
        <v>265</v>
      </c>
      <c r="B268" s="68" t="s">
        <v>423</v>
      </c>
      <c r="C268" s="105" t="s">
        <v>417</v>
      </c>
      <c r="D268" s="105" t="s">
        <v>418</v>
      </c>
      <c r="E268" s="106" t="s">
        <v>137</v>
      </c>
      <c r="F268" s="24" t="s">
        <v>424</v>
      </c>
      <c r="G268" s="24" t="s">
        <v>425</v>
      </c>
      <c r="H268" s="80">
        <v>-186913</v>
      </c>
      <c r="I268" s="103"/>
      <c r="J268" s="103"/>
      <c r="K268" s="104"/>
      <c r="L268" s="81" t="s">
        <v>426</v>
      </c>
    </row>
    <row r="269" spans="1:12" ht="90" x14ac:dyDescent="0.25">
      <c r="A269" s="70">
        <v>266</v>
      </c>
      <c r="B269" s="68" t="s">
        <v>427</v>
      </c>
      <c r="C269" s="105" t="s">
        <v>417</v>
      </c>
      <c r="D269" s="105" t="s">
        <v>418</v>
      </c>
      <c r="E269" s="106" t="s">
        <v>137</v>
      </c>
      <c r="F269" s="24" t="s">
        <v>428</v>
      </c>
      <c r="G269" s="24" t="s">
        <v>420</v>
      </c>
      <c r="H269" s="80">
        <v>2119343</v>
      </c>
      <c r="I269" s="103"/>
      <c r="J269" s="103"/>
      <c r="K269" s="104"/>
      <c r="L269" s="80"/>
    </row>
    <row r="270" spans="1:12" ht="90" x14ac:dyDescent="0.25">
      <c r="A270" s="70">
        <v>267</v>
      </c>
      <c r="B270" s="68" t="s">
        <v>429</v>
      </c>
      <c r="C270" s="105" t="s">
        <v>417</v>
      </c>
      <c r="D270" s="105" t="s">
        <v>418</v>
      </c>
      <c r="E270" s="106" t="s">
        <v>137</v>
      </c>
      <c r="F270" s="24" t="s">
        <v>430</v>
      </c>
      <c r="G270" s="24" t="s">
        <v>420</v>
      </c>
      <c r="H270" s="80">
        <v>900</v>
      </c>
      <c r="I270" s="103"/>
      <c r="J270" s="103"/>
      <c r="K270" s="104"/>
      <c r="L270" s="80"/>
    </row>
    <row r="271" spans="1:12" ht="90" x14ac:dyDescent="0.25">
      <c r="A271" s="70">
        <v>268</v>
      </c>
      <c r="B271" s="68" t="s">
        <v>431</v>
      </c>
      <c r="C271" s="105" t="s">
        <v>417</v>
      </c>
      <c r="D271" s="105" t="s">
        <v>418</v>
      </c>
      <c r="E271" s="106" t="s">
        <v>137</v>
      </c>
      <c r="F271" s="24" t="s">
        <v>432</v>
      </c>
      <c r="G271" s="24" t="s">
        <v>425</v>
      </c>
      <c r="H271" s="80">
        <v>650000</v>
      </c>
      <c r="I271" s="103"/>
      <c r="J271" s="103"/>
      <c r="K271" s="104"/>
      <c r="L271" s="80"/>
    </row>
    <row r="272" spans="1:12" ht="90" x14ac:dyDescent="0.25">
      <c r="A272" s="70">
        <v>269</v>
      </c>
      <c r="B272" s="68" t="s">
        <v>433</v>
      </c>
      <c r="C272" s="105" t="s">
        <v>417</v>
      </c>
      <c r="D272" s="105" t="s">
        <v>418</v>
      </c>
      <c r="E272" s="106" t="s">
        <v>137</v>
      </c>
      <c r="F272" s="24" t="s">
        <v>434</v>
      </c>
      <c r="G272" s="24" t="s">
        <v>420</v>
      </c>
      <c r="H272" s="80">
        <v>591305</v>
      </c>
      <c r="I272" s="103"/>
      <c r="J272" s="103"/>
      <c r="K272" s="104"/>
      <c r="L272" s="80"/>
    </row>
    <row r="273" spans="1:12" ht="90" x14ac:dyDescent="0.25">
      <c r="A273" s="70">
        <v>270</v>
      </c>
      <c r="B273" s="68" t="s">
        <v>435</v>
      </c>
      <c r="C273" s="105" t="s">
        <v>417</v>
      </c>
      <c r="D273" s="105" t="s">
        <v>418</v>
      </c>
      <c r="E273" s="106" t="s">
        <v>137</v>
      </c>
      <c r="F273" s="24" t="s">
        <v>436</v>
      </c>
      <c r="G273" s="24" t="s">
        <v>420</v>
      </c>
      <c r="H273" s="80">
        <v>1671704</v>
      </c>
      <c r="I273" s="103"/>
      <c r="J273" s="103"/>
      <c r="K273" s="104"/>
      <c r="L273" s="80"/>
    </row>
    <row r="274" spans="1:12" ht="90" x14ac:dyDescent="0.25">
      <c r="A274" s="70">
        <v>271</v>
      </c>
      <c r="B274" s="68" t="s">
        <v>437</v>
      </c>
      <c r="C274" s="105" t="s">
        <v>417</v>
      </c>
      <c r="D274" s="105" t="s">
        <v>418</v>
      </c>
      <c r="E274" s="106" t="s">
        <v>137</v>
      </c>
      <c r="F274" s="24" t="s">
        <v>438</v>
      </c>
      <c r="G274" s="24" t="s">
        <v>420</v>
      </c>
      <c r="H274" s="80">
        <v>951849.9</v>
      </c>
      <c r="I274" s="103"/>
      <c r="J274" s="103"/>
      <c r="K274" s="104"/>
      <c r="L274" s="80"/>
    </row>
    <row r="275" spans="1:12" ht="90" x14ac:dyDescent="0.25">
      <c r="A275" s="70">
        <v>272</v>
      </c>
      <c r="B275" s="68" t="s">
        <v>439</v>
      </c>
      <c r="C275" s="105" t="s">
        <v>417</v>
      </c>
      <c r="D275" s="105" t="s">
        <v>418</v>
      </c>
      <c r="E275" s="106" t="s">
        <v>137</v>
      </c>
      <c r="F275" s="24" t="s">
        <v>440</v>
      </c>
      <c r="G275" s="24" t="s">
        <v>425</v>
      </c>
      <c r="H275" s="80">
        <v>2205050.6</v>
      </c>
      <c r="I275" s="103"/>
      <c r="J275" s="103"/>
      <c r="K275" s="104"/>
      <c r="L275" s="80"/>
    </row>
    <row r="276" spans="1:12" ht="75" x14ac:dyDescent="0.25">
      <c r="A276" s="70">
        <v>273</v>
      </c>
      <c r="B276" s="68" t="s">
        <v>441</v>
      </c>
      <c r="C276" s="105" t="s">
        <v>442</v>
      </c>
      <c r="D276" s="105" t="s">
        <v>418</v>
      </c>
      <c r="E276" s="107" t="s">
        <v>151</v>
      </c>
      <c r="F276" s="24" t="s">
        <v>443</v>
      </c>
      <c r="G276" s="24" t="s">
        <v>420</v>
      </c>
      <c r="H276" s="80">
        <v>51783701</v>
      </c>
      <c r="I276" s="103"/>
      <c r="J276" s="103"/>
      <c r="K276" s="104"/>
      <c r="L276" s="80"/>
    </row>
    <row r="277" spans="1:12" ht="75" x14ac:dyDescent="0.25">
      <c r="A277" s="70">
        <v>274</v>
      </c>
      <c r="B277" s="68" t="s">
        <v>444</v>
      </c>
      <c r="C277" s="105" t="s">
        <v>442</v>
      </c>
      <c r="D277" s="105" t="s">
        <v>418</v>
      </c>
      <c r="E277" s="107" t="s">
        <v>151</v>
      </c>
      <c r="F277" s="24" t="s">
        <v>445</v>
      </c>
      <c r="G277" s="24" t="s">
        <v>420</v>
      </c>
      <c r="H277" s="80">
        <v>1286466</v>
      </c>
      <c r="I277" s="103"/>
      <c r="J277" s="103"/>
      <c r="K277" s="104"/>
      <c r="L277" s="80"/>
    </row>
    <row r="278" spans="1:12" ht="75" x14ac:dyDescent="0.25">
      <c r="A278" s="70">
        <v>275</v>
      </c>
      <c r="B278" s="68" t="s">
        <v>446</v>
      </c>
      <c r="C278" s="105" t="s">
        <v>442</v>
      </c>
      <c r="D278" s="105" t="s">
        <v>418</v>
      </c>
      <c r="E278" s="107" t="s">
        <v>151</v>
      </c>
      <c r="F278" s="24" t="s">
        <v>447</v>
      </c>
      <c r="G278" s="24" t="s">
        <v>425</v>
      </c>
      <c r="H278" s="80">
        <v>536066</v>
      </c>
      <c r="I278" s="103"/>
      <c r="J278" s="103"/>
      <c r="K278" s="104"/>
      <c r="L278" s="81" t="s">
        <v>448</v>
      </c>
    </row>
    <row r="279" spans="1:12" ht="75" x14ac:dyDescent="0.25">
      <c r="A279" s="70">
        <v>276</v>
      </c>
      <c r="B279" s="68" t="s">
        <v>449</v>
      </c>
      <c r="C279" s="105" t="s">
        <v>442</v>
      </c>
      <c r="D279" s="105" t="s">
        <v>418</v>
      </c>
      <c r="E279" s="107" t="s">
        <v>151</v>
      </c>
      <c r="F279" s="24" t="s">
        <v>450</v>
      </c>
      <c r="G279" s="24" t="s">
        <v>420</v>
      </c>
      <c r="H279" s="80">
        <v>943083</v>
      </c>
      <c r="I279" s="103"/>
      <c r="J279" s="103"/>
      <c r="K279" s="104"/>
      <c r="L279" s="80"/>
    </row>
    <row r="280" spans="1:12" ht="75" x14ac:dyDescent="0.25">
      <c r="A280" s="70">
        <v>277</v>
      </c>
      <c r="B280" s="68" t="s">
        <v>451</v>
      </c>
      <c r="C280" s="105" t="s">
        <v>442</v>
      </c>
      <c r="D280" s="105" t="s">
        <v>418</v>
      </c>
      <c r="E280" s="107" t="s">
        <v>151</v>
      </c>
      <c r="F280" s="24" t="s">
        <v>452</v>
      </c>
      <c r="G280" s="24" t="s">
        <v>425</v>
      </c>
      <c r="H280" s="80">
        <v>200000</v>
      </c>
      <c r="I280" s="103"/>
      <c r="J280" s="103"/>
      <c r="K280" s="104"/>
      <c r="L280" s="80"/>
    </row>
    <row r="281" spans="1:12" ht="75" x14ac:dyDescent="0.25">
      <c r="A281" s="70">
        <v>278</v>
      </c>
      <c r="B281" s="68" t="s">
        <v>453</v>
      </c>
      <c r="C281" s="105" t="s">
        <v>442</v>
      </c>
      <c r="D281" s="105" t="s">
        <v>418</v>
      </c>
      <c r="E281" s="107" t="s">
        <v>151</v>
      </c>
      <c r="F281" s="24" t="s">
        <v>454</v>
      </c>
      <c r="G281" s="24" t="s">
        <v>420</v>
      </c>
      <c r="H281" s="80">
        <v>45000</v>
      </c>
      <c r="I281" s="103"/>
      <c r="J281" s="103"/>
      <c r="K281" s="104"/>
      <c r="L281" s="80"/>
    </row>
    <row r="282" spans="1:12" ht="75" x14ac:dyDescent="0.25">
      <c r="A282" s="70">
        <v>279</v>
      </c>
      <c r="B282" s="108" t="s">
        <v>455</v>
      </c>
      <c r="C282" s="105" t="s">
        <v>442</v>
      </c>
      <c r="D282" s="105" t="s">
        <v>418</v>
      </c>
      <c r="E282" s="107" t="s">
        <v>151</v>
      </c>
      <c r="F282" s="24" t="s">
        <v>456</v>
      </c>
      <c r="G282" s="24" t="s">
        <v>420</v>
      </c>
      <c r="H282" s="80">
        <v>97805</v>
      </c>
      <c r="I282" s="103"/>
      <c r="J282" s="103"/>
      <c r="K282" s="104"/>
      <c r="L282" s="80"/>
    </row>
    <row r="283" spans="1:12" ht="75" x14ac:dyDescent="0.25">
      <c r="A283" s="70">
        <v>280</v>
      </c>
      <c r="B283" s="108" t="s">
        <v>457</v>
      </c>
      <c r="C283" s="105" t="s">
        <v>442</v>
      </c>
      <c r="D283" s="105" t="s">
        <v>418</v>
      </c>
      <c r="E283" s="107" t="s">
        <v>151</v>
      </c>
      <c r="F283" s="24" t="s">
        <v>458</v>
      </c>
      <c r="G283" s="24" t="s">
        <v>420</v>
      </c>
      <c r="H283" s="80">
        <v>373197</v>
      </c>
      <c r="I283" s="103"/>
      <c r="J283" s="103"/>
      <c r="K283" s="104"/>
      <c r="L283" s="80"/>
    </row>
    <row r="284" spans="1:12" ht="75" x14ac:dyDescent="0.25">
      <c r="A284" s="70">
        <v>281</v>
      </c>
      <c r="B284" s="108" t="s">
        <v>459</v>
      </c>
      <c r="C284" s="105" t="s">
        <v>442</v>
      </c>
      <c r="D284" s="105" t="s">
        <v>418</v>
      </c>
      <c r="E284" s="107" t="s">
        <v>151</v>
      </c>
      <c r="F284" s="24" t="s">
        <v>460</v>
      </c>
      <c r="G284" s="24" t="s">
        <v>420</v>
      </c>
      <c r="H284" s="80">
        <v>385062</v>
      </c>
      <c r="I284" s="103"/>
      <c r="J284" s="103"/>
      <c r="K284" s="104"/>
      <c r="L284" s="80"/>
    </row>
    <row r="285" spans="1:12" ht="75" x14ac:dyDescent="0.25">
      <c r="A285" s="70">
        <v>282</v>
      </c>
      <c r="B285" s="108" t="s">
        <v>461</v>
      </c>
      <c r="C285" s="105" t="s">
        <v>442</v>
      </c>
      <c r="D285" s="105" t="s">
        <v>418</v>
      </c>
      <c r="E285" s="107" t="s">
        <v>151</v>
      </c>
      <c r="F285" s="24" t="s">
        <v>462</v>
      </c>
      <c r="G285" s="24" t="s">
        <v>425</v>
      </c>
      <c r="H285" s="80">
        <v>2688000</v>
      </c>
      <c r="I285" s="103"/>
      <c r="J285" s="103"/>
      <c r="K285" s="104"/>
      <c r="L285" s="80"/>
    </row>
    <row r="286" spans="1:12" ht="75" x14ac:dyDescent="0.25">
      <c r="A286" s="70">
        <v>283</v>
      </c>
      <c r="B286" s="68" t="s">
        <v>463</v>
      </c>
      <c r="C286" s="105" t="s">
        <v>464</v>
      </c>
      <c r="D286" s="105" t="s">
        <v>418</v>
      </c>
      <c r="E286" s="107">
        <v>17070775</v>
      </c>
      <c r="F286" s="102" t="s">
        <v>443</v>
      </c>
      <c r="G286" s="24" t="s">
        <v>420</v>
      </c>
      <c r="H286" s="80">
        <v>31989030</v>
      </c>
      <c r="I286" s="103"/>
      <c r="J286" s="103"/>
      <c r="K286" s="104"/>
      <c r="L286" s="80"/>
    </row>
    <row r="287" spans="1:12" ht="75" x14ac:dyDescent="0.25">
      <c r="A287" s="70">
        <v>284</v>
      </c>
      <c r="B287" s="68" t="s">
        <v>465</v>
      </c>
      <c r="C287" s="105" t="s">
        <v>464</v>
      </c>
      <c r="D287" s="105" t="s">
        <v>418</v>
      </c>
      <c r="E287" s="107">
        <v>17070775</v>
      </c>
      <c r="F287" s="24" t="s">
        <v>466</v>
      </c>
      <c r="G287" s="24" t="s">
        <v>420</v>
      </c>
      <c r="H287" s="80">
        <v>28000</v>
      </c>
      <c r="I287" s="103"/>
      <c r="J287" s="103"/>
      <c r="K287" s="104"/>
      <c r="L287" s="80"/>
    </row>
    <row r="288" spans="1:12" ht="75" x14ac:dyDescent="0.25">
      <c r="A288" s="70">
        <v>285</v>
      </c>
      <c r="B288" s="68" t="s">
        <v>467</v>
      </c>
      <c r="C288" s="105" t="s">
        <v>464</v>
      </c>
      <c r="D288" s="105" t="s">
        <v>418</v>
      </c>
      <c r="E288" s="107">
        <v>17070775</v>
      </c>
      <c r="F288" s="24" t="s">
        <v>468</v>
      </c>
      <c r="G288" s="24" t="s">
        <v>420</v>
      </c>
      <c r="H288" s="80">
        <v>854323</v>
      </c>
      <c r="I288" s="103"/>
      <c r="J288" s="103"/>
      <c r="K288" s="104"/>
      <c r="L288" s="80"/>
    </row>
    <row r="289" spans="1:12" ht="75" x14ac:dyDescent="0.25">
      <c r="A289" s="70">
        <v>286</v>
      </c>
      <c r="B289" s="68" t="s">
        <v>469</v>
      </c>
      <c r="C289" s="105" t="s">
        <v>464</v>
      </c>
      <c r="D289" s="105" t="s">
        <v>418</v>
      </c>
      <c r="E289" s="107">
        <v>17070775</v>
      </c>
      <c r="F289" s="24" t="s">
        <v>470</v>
      </c>
      <c r="G289" s="24" t="s">
        <v>425</v>
      </c>
      <c r="H289" s="80">
        <v>-20870</v>
      </c>
      <c r="I289" s="103"/>
      <c r="J289" s="103"/>
      <c r="K289" s="104"/>
      <c r="L289" s="81" t="s">
        <v>471</v>
      </c>
    </row>
    <row r="290" spans="1:12" ht="75" x14ac:dyDescent="0.25">
      <c r="A290" s="70">
        <v>287</v>
      </c>
      <c r="B290" s="68" t="s">
        <v>472</v>
      </c>
      <c r="C290" s="105" t="s">
        <v>464</v>
      </c>
      <c r="D290" s="105" t="s">
        <v>418</v>
      </c>
      <c r="E290" s="107">
        <v>17070775</v>
      </c>
      <c r="F290" s="24" t="s">
        <v>473</v>
      </c>
      <c r="G290" s="24" t="s">
        <v>420</v>
      </c>
      <c r="H290" s="80">
        <v>298902</v>
      </c>
      <c r="I290" s="103"/>
      <c r="J290" s="103"/>
      <c r="K290" s="104"/>
      <c r="L290" s="80"/>
    </row>
    <row r="291" spans="1:12" ht="75" x14ac:dyDescent="0.25">
      <c r="A291" s="70">
        <v>288</v>
      </c>
      <c r="B291" s="68" t="s">
        <v>474</v>
      </c>
      <c r="C291" s="105" t="s">
        <v>464</v>
      </c>
      <c r="D291" s="105" t="s">
        <v>418</v>
      </c>
      <c r="E291" s="107">
        <v>17070775</v>
      </c>
      <c r="F291" s="24" t="s">
        <v>475</v>
      </c>
      <c r="G291" s="24" t="s">
        <v>420</v>
      </c>
      <c r="H291" s="80">
        <v>181003</v>
      </c>
      <c r="I291" s="103"/>
      <c r="J291" s="103"/>
      <c r="K291" s="104"/>
      <c r="L291" s="80"/>
    </row>
    <row r="292" spans="1:12" ht="75" x14ac:dyDescent="0.25">
      <c r="A292" s="70">
        <v>289</v>
      </c>
      <c r="B292" s="68" t="s">
        <v>476</v>
      </c>
      <c r="C292" s="105" t="s">
        <v>464</v>
      </c>
      <c r="D292" s="105" t="s">
        <v>418</v>
      </c>
      <c r="E292" s="107">
        <v>17070775</v>
      </c>
      <c r="F292" s="24" t="s">
        <v>477</v>
      </c>
      <c r="G292" s="24" t="s">
        <v>420</v>
      </c>
      <c r="H292" s="80">
        <v>188594</v>
      </c>
      <c r="I292" s="103"/>
      <c r="J292" s="103"/>
      <c r="K292" s="104"/>
      <c r="L292" s="80"/>
    </row>
    <row r="293" spans="1:12" ht="75" x14ac:dyDescent="0.25">
      <c r="A293" s="70">
        <v>290</v>
      </c>
      <c r="B293" s="68" t="s">
        <v>478</v>
      </c>
      <c r="C293" s="105" t="s">
        <v>464</v>
      </c>
      <c r="D293" s="105" t="s">
        <v>418</v>
      </c>
      <c r="E293" s="107">
        <v>17070775</v>
      </c>
      <c r="F293" s="24" t="s">
        <v>479</v>
      </c>
      <c r="G293" s="24" t="s">
        <v>420</v>
      </c>
      <c r="H293" s="80">
        <v>164600</v>
      </c>
      <c r="I293" s="103"/>
      <c r="J293" s="103"/>
      <c r="K293" s="104"/>
      <c r="L293" s="80"/>
    </row>
    <row r="294" spans="1:12" ht="75" x14ac:dyDescent="0.25">
      <c r="A294" s="70">
        <v>291</v>
      </c>
      <c r="B294" s="68" t="s">
        <v>480</v>
      </c>
      <c r="C294" s="105" t="s">
        <v>481</v>
      </c>
      <c r="D294" s="105" t="s">
        <v>418</v>
      </c>
      <c r="E294" s="107" t="s">
        <v>482</v>
      </c>
      <c r="F294" s="24" t="s">
        <v>443</v>
      </c>
      <c r="G294" s="24" t="s">
        <v>420</v>
      </c>
      <c r="H294" s="80">
        <v>18081195</v>
      </c>
      <c r="I294" s="103"/>
      <c r="J294" s="103"/>
      <c r="K294" s="104"/>
      <c r="L294" s="80"/>
    </row>
    <row r="295" spans="1:12" ht="75" x14ac:dyDescent="0.25">
      <c r="A295" s="70">
        <v>292</v>
      </c>
      <c r="B295" s="68" t="s">
        <v>483</v>
      </c>
      <c r="C295" s="105" t="s">
        <v>481</v>
      </c>
      <c r="D295" s="105" t="s">
        <v>418</v>
      </c>
      <c r="E295" s="107" t="s">
        <v>482</v>
      </c>
      <c r="F295" s="24" t="s">
        <v>484</v>
      </c>
      <c r="G295" s="24" t="s">
        <v>420</v>
      </c>
      <c r="H295" s="80">
        <v>309558</v>
      </c>
      <c r="I295" s="103"/>
      <c r="J295" s="103"/>
      <c r="K295" s="104"/>
      <c r="L295" s="80"/>
    </row>
    <row r="296" spans="1:12" ht="75" x14ac:dyDescent="0.25">
      <c r="A296" s="70">
        <v>293</v>
      </c>
      <c r="B296" s="68" t="s">
        <v>485</v>
      </c>
      <c r="C296" s="105" t="s">
        <v>481</v>
      </c>
      <c r="D296" s="105" t="s">
        <v>418</v>
      </c>
      <c r="E296" s="107" t="s">
        <v>482</v>
      </c>
      <c r="F296" s="24" t="s">
        <v>486</v>
      </c>
      <c r="G296" s="24" t="s">
        <v>425</v>
      </c>
      <c r="H296" s="80">
        <v>-41166</v>
      </c>
      <c r="I296" s="103"/>
      <c r="J296" s="103"/>
      <c r="K296" s="104"/>
      <c r="L296" s="81" t="s">
        <v>487</v>
      </c>
    </row>
    <row r="297" spans="1:12" ht="75" x14ac:dyDescent="0.25">
      <c r="A297" s="70">
        <v>294</v>
      </c>
      <c r="B297" s="68" t="s">
        <v>488</v>
      </c>
      <c r="C297" s="105" t="s">
        <v>481</v>
      </c>
      <c r="D297" s="105" t="s">
        <v>418</v>
      </c>
      <c r="E297" s="107" t="s">
        <v>482</v>
      </c>
      <c r="F297" s="24" t="s">
        <v>489</v>
      </c>
      <c r="G297" s="24" t="s">
        <v>420</v>
      </c>
      <c r="H297" s="80">
        <v>144756</v>
      </c>
      <c r="I297" s="103"/>
      <c r="J297" s="103"/>
      <c r="K297" s="104"/>
      <c r="L297" s="80"/>
    </row>
    <row r="298" spans="1:12" ht="75" x14ac:dyDescent="0.25">
      <c r="A298" s="70">
        <v>295</v>
      </c>
      <c r="B298" s="68" t="s">
        <v>490</v>
      </c>
      <c r="C298" s="105" t="s">
        <v>481</v>
      </c>
      <c r="D298" s="105" t="s">
        <v>418</v>
      </c>
      <c r="E298" s="107" t="s">
        <v>482</v>
      </c>
      <c r="F298" s="24" t="s">
        <v>491</v>
      </c>
      <c r="G298" s="24" t="s">
        <v>425</v>
      </c>
      <c r="H298" s="80">
        <v>1500000</v>
      </c>
      <c r="I298" s="103"/>
      <c r="J298" s="103"/>
      <c r="K298" s="104"/>
      <c r="L298" s="80"/>
    </row>
    <row r="299" spans="1:12" ht="75" x14ac:dyDescent="0.25">
      <c r="A299" s="70">
        <v>296</v>
      </c>
      <c r="B299" s="68" t="s">
        <v>492</v>
      </c>
      <c r="C299" s="105" t="s">
        <v>481</v>
      </c>
      <c r="D299" s="105" t="s">
        <v>418</v>
      </c>
      <c r="E299" s="107" t="s">
        <v>482</v>
      </c>
      <c r="F299" s="24" t="s">
        <v>493</v>
      </c>
      <c r="G299" s="24" t="s">
        <v>420</v>
      </c>
      <c r="H299" s="80">
        <v>12588</v>
      </c>
      <c r="I299" s="103"/>
      <c r="J299" s="103"/>
      <c r="K299" s="104"/>
      <c r="L299" s="80"/>
    </row>
    <row r="300" spans="1:12" ht="75" x14ac:dyDescent="0.25">
      <c r="A300" s="70">
        <v>297</v>
      </c>
      <c r="B300" s="68" t="s">
        <v>494</v>
      </c>
      <c r="C300" s="105" t="s">
        <v>481</v>
      </c>
      <c r="D300" s="105" t="s">
        <v>418</v>
      </c>
      <c r="E300" s="107" t="s">
        <v>482</v>
      </c>
      <c r="F300" s="24" t="s">
        <v>495</v>
      </c>
      <c r="G300" s="24" t="s">
        <v>420</v>
      </c>
      <c r="H300" s="80">
        <v>104632</v>
      </c>
      <c r="I300" s="103"/>
      <c r="J300" s="103"/>
      <c r="K300" s="104"/>
      <c r="L300" s="80"/>
    </row>
    <row r="301" spans="1:12" ht="75" x14ac:dyDescent="0.25">
      <c r="A301" s="70">
        <v>298</v>
      </c>
      <c r="B301" s="68" t="s">
        <v>496</v>
      </c>
      <c r="C301" s="105" t="s">
        <v>481</v>
      </c>
      <c r="D301" s="105" t="s">
        <v>418</v>
      </c>
      <c r="E301" s="107" t="s">
        <v>482</v>
      </c>
      <c r="F301" s="24" t="s">
        <v>497</v>
      </c>
      <c r="G301" s="24" t="s">
        <v>420</v>
      </c>
      <c r="H301" s="80">
        <v>109872</v>
      </c>
      <c r="I301" s="103"/>
      <c r="J301" s="103"/>
      <c r="K301" s="104"/>
      <c r="L301" s="80"/>
    </row>
    <row r="302" spans="1:12" ht="105" x14ac:dyDescent="0.25">
      <c r="A302" s="70">
        <v>299</v>
      </c>
      <c r="B302" s="68" t="s">
        <v>498</v>
      </c>
      <c r="C302" s="105" t="s">
        <v>499</v>
      </c>
      <c r="D302" s="105" t="s">
        <v>418</v>
      </c>
      <c r="E302" s="107" t="s">
        <v>500</v>
      </c>
      <c r="F302" s="102" t="s">
        <v>443</v>
      </c>
      <c r="G302" s="24" t="s">
        <v>420</v>
      </c>
      <c r="H302" s="80">
        <v>20396947</v>
      </c>
      <c r="I302" s="103"/>
      <c r="J302" s="103"/>
      <c r="K302" s="104"/>
      <c r="L302" s="80"/>
    </row>
    <row r="303" spans="1:12" ht="105" x14ac:dyDescent="0.25">
      <c r="A303" s="70">
        <v>300</v>
      </c>
      <c r="B303" s="68" t="s">
        <v>501</v>
      </c>
      <c r="C303" s="105" t="s">
        <v>499</v>
      </c>
      <c r="D303" s="105" t="s">
        <v>418</v>
      </c>
      <c r="E303" s="107" t="s">
        <v>500</v>
      </c>
      <c r="F303" s="24" t="s">
        <v>502</v>
      </c>
      <c r="G303" s="24" t="s">
        <v>420</v>
      </c>
      <c r="H303" s="80">
        <v>715742</v>
      </c>
      <c r="I303" s="103"/>
      <c r="J303" s="103"/>
      <c r="K303" s="104"/>
      <c r="L303" s="80"/>
    </row>
    <row r="304" spans="1:12" ht="105" x14ac:dyDescent="0.25">
      <c r="A304" s="70">
        <v>301</v>
      </c>
      <c r="B304" s="68" t="s">
        <v>503</v>
      </c>
      <c r="C304" s="105" t="s">
        <v>499</v>
      </c>
      <c r="D304" s="105" t="s">
        <v>418</v>
      </c>
      <c r="E304" s="107" t="s">
        <v>500</v>
      </c>
      <c r="F304" s="24" t="s">
        <v>504</v>
      </c>
      <c r="G304" s="24" t="s">
        <v>425</v>
      </c>
      <c r="H304" s="80">
        <v>-35710</v>
      </c>
      <c r="I304" s="103"/>
      <c r="J304" s="103"/>
      <c r="K304" s="104"/>
      <c r="L304" s="81" t="s">
        <v>505</v>
      </c>
    </row>
    <row r="305" spans="1:12" ht="105" x14ac:dyDescent="0.25">
      <c r="A305" s="70">
        <v>302</v>
      </c>
      <c r="B305" s="68" t="s">
        <v>506</v>
      </c>
      <c r="C305" s="105" t="s">
        <v>499</v>
      </c>
      <c r="D305" s="105" t="s">
        <v>418</v>
      </c>
      <c r="E305" s="107" t="s">
        <v>500</v>
      </c>
      <c r="F305" s="24" t="s">
        <v>507</v>
      </c>
      <c r="G305" s="24" t="s">
        <v>420</v>
      </c>
      <c r="H305" s="80">
        <v>164951</v>
      </c>
      <c r="I305" s="103"/>
      <c r="J305" s="103"/>
      <c r="K305" s="104"/>
      <c r="L305" s="80"/>
    </row>
    <row r="306" spans="1:12" ht="105" x14ac:dyDescent="0.25">
      <c r="A306" s="70">
        <v>303</v>
      </c>
      <c r="B306" s="68" t="s">
        <v>508</v>
      </c>
      <c r="C306" s="105" t="s">
        <v>499</v>
      </c>
      <c r="D306" s="105" t="s">
        <v>418</v>
      </c>
      <c r="E306" s="107" t="s">
        <v>500</v>
      </c>
      <c r="F306" s="24" t="s">
        <v>509</v>
      </c>
      <c r="G306" s="24" t="s">
        <v>420</v>
      </c>
      <c r="H306" s="80">
        <v>152922</v>
      </c>
      <c r="I306" s="103"/>
      <c r="J306" s="103"/>
      <c r="K306" s="104"/>
      <c r="L306" s="80"/>
    </row>
    <row r="307" spans="1:12" ht="105" x14ac:dyDescent="0.25">
      <c r="A307" s="70">
        <v>304</v>
      </c>
      <c r="B307" s="68" t="s">
        <v>510</v>
      </c>
      <c r="C307" s="105" t="s">
        <v>499</v>
      </c>
      <c r="D307" s="105" t="s">
        <v>418</v>
      </c>
      <c r="E307" s="107" t="s">
        <v>500</v>
      </c>
      <c r="F307" s="24" t="s">
        <v>511</v>
      </c>
      <c r="G307" s="24" t="s">
        <v>420</v>
      </c>
      <c r="H307" s="80">
        <v>115442</v>
      </c>
      <c r="I307" s="103"/>
      <c r="J307" s="103"/>
      <c r="K307" s="104"/>
      <c r="L307" s="80"/>
    </row>
    <row r="308" spans="1:12" ht="90" x14ac:dyDescent="0.25">
      <c r="A308" s="70">
        <v>305</v>
      </c>
      <c r="B308" s="68" t="s">
        <v>512</v>
      </c>
      <c r="C308" s="105" t="s">
        <v>513</v>
      </c>
      <c r="D308" s="105" t="s">
        <v>418</v>
      </c>
      <c r="E308" s="107" t="s">
        <v>514</v>
      </c>
      <c r="F308" s="24" t="s">
        <v>443</v>
      </c>
      <c r="G308" s="24" t="s">
        <v>420</v>
      </c>
      <c r="H308" s="80">
        <v>28957787</v>
      </c>
      <c r="I308" s="103"/>
      <c r="J308" s="103"/>
      <c r="K308" s="104"/>
      <c r="L308" s="80"/>
    </row>
    <row r="309" spans="1:12" ht="90" x14ac:dyDescent="0.25">
      <c r="A309" s="70">
        <v>306</v>
      </c>
      <c r="B309" s="68" t="s">
        <v>515</v>
      </c>
      <c r="C309" s="105" t="s">
        <v>513</v>
      </c>
      <c r="D309" s="105" t="s">
        <v>418</v>
      </c>
      <c r="E309" s="107" t="s">
        <v>514</v>
      </c>
      <c r="F309" s="24" t="s">
        <v>516</v>
      </c>
      <c r="G309" s="24" t="s">
        <v>420</v>
      </c>
      <c r="H309" s="80">
        <v>612822</v>
      </c>
      <c r="I309" s="103"/>
      <c r="J309" s="103"/>
      <c r="K309" s="104"/>
      <c r="L309" s="80"/>
    </row>
    <row r="310" spans="1:12" ht="90" x14ac:dyDescent="0.25">
      <c r="A310" s="70">
        <v>307</v>
      </c>
      <c r="B310" s="68" t="s">
        <v>517</v>
      </c>
      <c r="C310" s="105" t="s">
        <v>513</v>
      </c>
      <c r="D310" s="105" t="s">
        <v>418</v>
      </c>
      <c r="E310" s="107" t="s">
        <v>514</v>
      </c>
      <c r="F310" s="24" t="s">
        <v>518</v>
      </c>
      <c r="G310" s="24" t="s">
        <v>425</v>
      </c>
      <c r="H310" s="80">
        <v>-68011</v>
      </c>
      <c r="I310" s="103"/>
      <c r="J310" s="103"/>
      <c r="K310" s="104"/>
      <c r="L310" s="81" t="s">
        <v>519</v>
      </c>
    </row>
    <row r="311" spans="1:12" ht="90" x14ac:dyDescent="0.25">
      <c r="A311" s="70">
        <v>308</v>
      </c>
      <c r="B311" s="68" t="s">
        <v>520</v>
      </c>
      <c r="C311" s="105" t="s">
        <v>513</v>
      </c>
      <c r="D311" s="105" t="s">
        <v>418</v>
      </c>
      <c r="E311" s="107" t="s">
        <v>514</v>
      </c>
      <c r="F311" s="24" t="s">
        <v>521</v>
      </c>
      <c r="G311" s="24" t="s">
        <v>420</v>
      </c>
      <c r="H311" s="80">
        <v>273628</v>
      </c>
      <c r="I311" s="104"/>
      <c r="J311" s="104"/>
      <c r="K311" s="104"/>
      <c r="L311" s="80"/>
    </row>
    <row r="312" spans="1:12" ht="90" x14ac:dyDescent="0.25">
      <c r="A312" s="70">
        <v>309</v>
      </c>
      <c r="B312" s="68" t="s">
        <v>522</v>
      </c>
      <c r="C312" s="105" t="s">
        <v>513</v>
      </c>
      <c r="D312" s="105" t="s">
        <v>418</v>
      </c>
      <c r="E312" s="107" t="s">
        <v>514</v>
      </c>
      <c r="F312" s="24" t="s">
        <v>523</v>
      </c>
      <c r="G312" s="24" t="s">
        <v>425</v>
      </c>
      <c r="H312" s="80">
        <v>3500</v>
      </c>
      <c r="I312" s="104"/>
      <c r="J312" s="104"/>
      <c r="K312" s="104"/>
      <c r="L312" s="80"/>
    </row>
    <row r="313" spans="1:12" ht="90" x14ac:dyDescent="0.25">
      <c r="A313" s="70">
        <v>310</v>
      </c>
      <c r="B313" s="109" t="s">
        <v>524</v>
      </c>
      <c r="C313" s="105" t="s">
        <v>513</v>
      </c>
      <c r="D313" s="105" t="s">
        <v>418</v>
      </c>
      <c r="E313" s="107" t="s">
        <v>514</v>
      </c>
      <c r="F313" s="24" t="s">
        <v>525</v>
      </c>
      <c r="G313" s="24" t="s">
        <v>420</v>
      </c>
      <c r="H313" s="80">
        <v>4599</v>
      </c>
      <c r="I313" s="104"/>
      <c r="J313" s="104"/>
      <c r="K313" s="104"/>
      <c r="L313" s="80"/>
    </row>
    <row r="314" spans="1:12" ht="90" x14ac:dyDescent="0.25">
      <c r="A314" s="70">
        <v>311</v>
      </c>
      <c r="B314" s="68" t="s">
        <v>526</v>
      </c>
      <c r="C314" s="105" t="s">
        <v>513</v>
      </c>
      <c r="D314" s="105" t="s">
        <v>418</v>
      </c>
      <c r="E314" s="107" t="s">
        <v>514</v>
      </c>
      <c r="F314" s="24" t="s">
        <v>527</v>
      </c>
      <c r="G314" s="24" t="s">
        <v>420</v>
      </c>
      <c r="H314" s="80">
        <v>160023</v>
      </c>
      <c r="I314" s="104"/>
      <c r="J314" s="104"/>
      <c r="K314" s="104"/>
      <c r="L314" s="80"/>
    </row>
    <row r="315" spans="1:12" ht="90" x14ac:dyDescent="0.25">
      <c r="A315" s="70">
        <v>312</v>
      </c>
      <c r="B315" s="68" t="s">
        <v>528</v>
      </c>
      <c r="C315" s="105" t="s">
        <v>513</v>
      </c>
      <c r="D315" s="105" t="s">
        <v>418</v>
      </c>
      <c r="E315" s="107" t="s">
        <v>514</v>
      </c>
      <c r="F315" s="24" t="s">
        <v>529</v>
      </c>
      <c r="G315" s="24" t="s">
        <v>420</v>
      </c>
      <c r="H315" s="80">
        <v>181058</v>
      </c>
      <c r="I315" s="104"/>
      <c r="J315" s="104"/>
      <c r="K315" s="104"/>
      <c r="L315" s="80"/>
    </row>
    <row r="316" spans="1:12" ht="90" x14ac:dyDescent="0.25">
      <c r="A316" s="70">
        <v>313</v>
      </c>
      <c r="B316" s="68" t="s">
        <v>530</v>
      </c>
      <c r="C316" s="105" t="s">
        <v>531</v>
      </c>
      <c r="D316" s="105" t="s">
        <v>418</v>
      </c>
      <c r="E316" s="107" t="s">
        <v>532</v>
      </c>
      <c r="F316" s="102" t="s">
        <v>443</v>
      </c>
      <c r="G316" s="24" t="s">
        <v>420</v>
      </c>
      <c r="H316" s="80">
        <v>24688257</v>
      </c>
      <c r="I316" s="104"/>
      <c r="J316" s="104"/>
      <c r="K316" s="104"/>
      <c r="L316" s="80"/>
    </row>
    <row r="317" spans="1:12" ht="90" x14ac:dyDescent="0.25">
      <c r="A317" s="70">
        <v>314</v>
      </c>
      <c r="B317" s="68" t="s">
        <v>533</v>
      </c>
      <c r="C317" s="105" t="s">
        <v>531</v>
      </c>
      <c r="D317" s="105" t="s">
        <v>418</v>
      </c>
      <c r="E317" s="107" t="s">
        <v>532</v>
      </c>
      <c r="F317" s="24" t="s">
        <v>534</v>
      </c>
      <c r="G317" s="24" t="s">
        <v>420</v>
      </c>
      <c r="H317" s="80">
        <v>639871</v>
      </c>
      <c r="I317" s="104"/>
      <c r="J317" s="104"/>
      <c r="K317" s="104"/>
      <c r="L317" s="80"/>
    </row>
    <row r="318" spans="1:12" ht="90" x14ac:dyDescent="0.25">
      <c r="A318" s="70">
        <v>315</v>
      </c>
      <c r="B318" s="68" t="s">
        <v>535</v>
      </c>
      <c r="C318" s="105" t="s">
        <v>531</v>
      </c>
      <c r="D318" s="105" t="s">
        <v>418</v>
      </c>
      <c r="E318" s="107" t="s">
        <v>532</v>
      </c>
      <c r="F318" s="24" t="s">
        <v>536</v>
      </c>
      <c r="G318" s="24" t="s">
        <v>425</v>
      </c>
      <c r="H318" s="80">
        <v>-68379</v>
      </c>
      <c r="I318" s="104"/>
      <c r="J318" s="104"/>
      <c r="K318" s="104"/>
      <c r="L318" s="81" t="s">
        <v>537</v>
      </c>
    </row>
    <row r="319" spans="1:12" ht="90" x14ac:dyDescent="0.25">
      <c r="A319" s="70">
        <v>316</v>
      </c>
      <c r="B319" s="109" t="s">
        <v>538</v>
      </c>
      <c r="C319" s="105" t="s">
        <v>531</v>
      </c>
      <c r="D319" s="105" t="s">
        <v>418</v>
      </c>
      <c r="E319" s="107" t="s">
        <v>532</v>
      </c>
      <c r="F319" s="24" t="s">
        <v>539</v>
      </c>
      <c r="G319" s="24" t="s">
        <v>420</v>
      </c>
      <c r="H319" s="80">
        <v>244032</v>
      </c>
      <c r="I319" s="104"/>
      <c r="J319" s="104"/>
      <c r="K319" s="104"/>
      <c r="L319" s="80"/>
    </row>
    <row r="320" spans="1:12" ht="90" x14ac:dyDescent="0.25">
      <c r="A320" s="70">
        <v>317</v>
      </c>
      <c r="B320" s="68" t="s">
        <v>540</v>
      </c>
      <c r="C320" s="105" t="s">
        <v>531</v>
      </c>
      <c r="D320" s="105" t="s">
        <v>418</v>
      </c>
      <c r="E320" s="107" t="s">
        <v>532</v>
      </c>
      <c r="F320" s="24" t="s">
        <v>541</v>
      </c>
      <c r="G320" s="24" t="s">
        <v>420</v>
      </c>
      <c r="H320" s="110">
        <v>-4453</v>
      </c>
      <c r="I320" s="104"/>
      <c r="J320" s="104"/>
      <c r="K320" s="104"/>
      <c r="L320" s="110"/>
    </row>
    <row r="321" spans="1:12" ht="90" x14ac:dyDescent="0.25">
      <c r="A321" s="70">
        <v>318</v>
      </c>
      <c r="B321" s="68" t="s">
        <v>542</v>
      </c>
      <c r="C321" s="105" t="s">
        <v>531</v>
      </c>
      <c r="D321" s="105" t="s">
        <v>418</v>
      </c>
      <c r="E321" s="107" t="s">
        <v>532</v>
      </c>
      <c r="F321" s="24" t="s">
        <v>543</v>
      </c>
      <c r="G321" s="24" t="s">
        <v>420</v>
      </c>
      <c r="H321" s="80">
        <v>80000</v>
      </c>
      <c r="I321" s="104"/>
      <c r="J321" s="104"/>
      <c r="K321" s="104"/>
      <c r="L321" s="80"/>
    </row>
    <row r="322" spans="1:12" ht="90" x14ac:dyDescent="0.25">
      <c r="A322" s="70">
        <v>319</v>
      </c>
      <c r="B322" s="68" t="s">
        <v>544</v>
      </c>
      <c r="C322" s="105" t="s">
        <v>531</v>
      </c>
      <c r="D322" s="105" t="s">
        <v>418</v>
      </c>
      <c r="E322" s="107" t="s">
        <v>532</v>
      </c>
      <c r="F322" s="24" t="s">
        <v>545</v>
      </c>
      <c r="G322" s="24" t="s">
        <v>420</v>
      </c>
      <c r="H322" s="80">
        <v>153747</v>
      </c>
      <c r="I322" s="104"/>
      <c r="J322" s="104"/>
      <c r="K322" s="104"/>
      <c r="L322" s="80"/>
    </row>
    <row r="323" spans="1:12" ht="90" x14ac:dyDescent="0.25">
      <c r="A323" s="70">
        <v>320</v>
      </c>
      <c r="B323" s="68" t="s">
        <v>546</v>
      </c>
      <c r="C323" s="105" t="s">
        <v>531</v>
      </c>
      <c r="D323" s="105" t="s">
        <v>418</v>
      </c>
      <c r="E323" s="107" t="s">
        <v>532</v>
      </c>
      <c r="F323" s="24" t="s">
        <v>547</v>
      </c>
      <c r="G323" s="24" t="s">
        <v>420</v>
      </c>
      <c r="H323" s="80">
        <v>104627</v>
      </c>
      <c r="I323" s="104"/>
      <c r="J323" s="104"/>
      <c r="K323" s="104"/>
      <c r="L323" s="80"/>
    </row>
    <row r="324" spans="1:12" ht="75" x14ac:dyDescent="0.25">
      <c r="A324" s="70">
        <v>321</v>
      </c>
      <c r="B324" s="68" t="s">
        <v>548</v>
      </c>
      <c r="C324" s="105" t="s">
        <v>549</v>
      </c>
      <c r="D324" s="105" t="s">
        <v>418</v>
      </c>
      <c r="E324" s="107" t="s">
        <v>550</v>
      </c>
      <c r="F324" s="24" t="s">
        <v>443</v>
      </c>
      <c r="G324" s="24" t="s">
        <v>420</v>
      </c>
      <c r="H324" s="80">
        <v>18072215</v>
      </c>
      <c r="I324" s="104"/>
      <c r="J324" s="104"/>
      <c r="K324" s="104"/>
      <c r="L324" s="80"/>
    </row>
    <row r="325" spans="1:12" ht="75" x14ac:dyDescent="0.25">
      <c r="A325" s="70">
        <v>322</v>
      </c>
      <c r="B325" s="68" t="s">
        <v>551</v>
      </c>
      <c r="C325" s="105" t="s">
        <v>549</v>
      </c>
      <c r="D325" s="105" t="s">
        <v>418</v>
      </c>
      <c r="E325" s="107" t="s">
        <v>550</v>
      </c>
      <c r="F325" s="24" t="s">
        <v>552</v>
      </c>
      <c r="G325" s="24" t="s">
        <v>420</v>
      </c>
      <c r="H325" s="80">
        <v>325037</v>
      </c>
      <c r="I325" s="104"/>
      <c r="J325" s="104"/>
      <c r="K325" s="104"/>
      <c r="L325" s="80"/>
    </row>
    <row r="326" spans="1:12" ht="75" x14ac:dyDescent="0.25">
      <c r="A326" s="70">
        <v>323</v>
      </c>
      <c r="B326" s="68" t="s">
        <v>553</v>
      </c>
      <c r="C326" s="105" t="s">
        <v>549</v>
      </c>
      <c r="D326" s="105" t="s">
        <v>418</v>
      </c>
      <c r="E326" s="107" t="s">
        <v>550</v>
      </c>
      <c r="F326" s="24" t="s">
        <v>554</v>
      </c>
      <c r="G326" s="24" t="s">
        <v>425</v>
      </c>
      <c r="H326" s="80">
        <v>2491</v>
      </c>
      <c r="I326" s="104"/>
      <c r="J326" s="104"/>
      <c r="K326" s="104"/>
      <c r="L326" s="81" t="s">
        <v>555</v>
      </c>
    </row>
    <row r="327" spans="1:12" ht="75" x14ac:dyDescent="0.25">
      <c r="A327" s="70">
        <v>324</v>
      </c>
      <c r="B327" s="68" t="s">
        <v>556</v>
      </c>
      <c r="C327" s="105" t="s">
        <v>549</v>
      </c>
      <c r="D327" s="105" t="s">
        <v>418</v>
      </c>
      <c r="E327" s="107" t="s">
        <v>550</v>
      </c>
      <c r="F327" s="24" t="s">
        <v>557</v>
      </c>
      <c r="G327" s="24" t="s">
        <v>420</v>
      </c>
      <c r="H327" s="80">
        <v>180135</v>
      </c>
      <c r="I327" s="104"/>
      <c r="J327" s="104"/>
      <c r="K327" s="104"/>
      <c r="L327" s="80"/>
    </row>
    <row r="328" spans="1:12" ht="75" x14ac:dyDescent="0.25">
      <c r="A328" s="70">
        <v>325</v>
      </c>
      <c r="B328" s="68" t="s">
        <v>558</v>
      </c>
      <c r="C328" s="105" t="s">
        <v>549</v>
      </c>
      <c r="D328" s="105" t="s">
        <v>418</v>
      </c>
      <c r="E328" s="107" t="s">
        <v>550</v>
      </c>
      <c r="F328" s="24" t="s">
        <v>559</v>
      </c>
      <c r="G328" s="24" t="s">
        <v>420</v>
      </c>
      <c r="H328" s="110">
        <v>-3500</v>
      </c>
      <c r="I328" s="104"/>
      <c r="J328" s="104"/>
      <c r="K328" s="104"/>
      <c r="L328" s="110"/>
    </row>
    <row r="329" spans="1:12" ht="75" x14ac:dyDescent="0.25">
      <c r="A329" s="70">
        <v>326</v>
      </c>
      <c r="B329" s="68" t="s">
        <v>560</v>
      </c>
      <c r="C329" s="105" t="s">
        <v>549</v>
      </c>
      <c r="D329" s="105" t="s">
        <v>418</v>
      </c>
      <c r="E329" s="107" t="s">
        <v>550</v>
      </c>
      <c r="F329" s="24" t="s">
        <v>561</v>
      </c>
      <c r="G329" s="24" t="s">
        <v>420</v>
      </c>
      <c r="H329" s="80">
        <v>97721</v>
      </c>
      <c r="I329" s="104"/>
      <c r="J329" s="104"/>
      <c r="K329" s="104"/>
      <c r="L329" s="80"/>
    </row>
    <row r="330" spans="1:12" ht="75" x14ac:dyDescent="0.25">
      <c r="A330" s="70">
        <v>327</v>
      </c>
      <c r="B330" s="68" t="s">
        <v>562</v>
      </c>
      <c r="C330" s="105" t="s">
        <v>549</v>
      </c>
      <c r="D330" s="105" t="s">
        <v>418</v>
      </c>
      <c r="E330" s="107" t="s">
        <v>550</v>
      </c>
      <c r="F330" s="24" t="s">
        <v>563</v>
      </c>
      <c r="G330" s="24" t="s">
        <v>420</v>
      </c>
      <c r="H330" s="80">
        <v>85369</v>
      </c>
      <c r="I330" s="104"/>
      <c r="J330" s="104"/>
      <c r="K330" s="104"/>
      <c r="L330" s="80"/>
    </row>
    <row r="331" spans="1:12" ht="75" x14ac:dyDescent="0.25">
      <c r="A331" s="70">
        <v>328</v>
      </c>
      <c r="B331" s="68" t="s">
        <v>564</v>
      </c>
      <c r="C331" s="105" t="s">
        <v>549</v>
      </c>
      <c r="D331" s="105" t="s">
        <v>418</v>
      </c>
      <c r="E331" s="107" t="s">
        <v>550</v>
      </c>
      <c r="F331" s="24" t="s">
        <v>565</v>
      </c>
      <c r="G331" s="24" t="s">
        <v>420</v>
      </c>
      <c r="H331" s="80">
        <v>70668</v>
      </c>
      <c r="I331" s="104"/>
      <c r="J331" s="104"/>
      <c r="K331" s="104"/>
      <c r="L331" s="80"/>
    </row>
    <row r="332" spans="1:12" ht="90" x14ac:dyDescent="0.25">
      <c r="A332" s="70">
        <v>329</v>
      </c>
      <c r="B332" s="68" t="s">
        <v>566</v>
      </c>
      <c r="C332" s="24" t="s">
        <v>567</v>
      </c>
      <c r="D332" s="24" t="s">
        <v>418</v>
      </c>
      <c r="E332" s="107" t="s">
        <v>103</v>
      </c>
      <c r="F332" s="102" t="s">
        <v>443</v>
      </c>
      <c r="G332" s="24" t="s">
        <v>420</v>
      </c>
      <c r="H332" s="80">
        <v>92828095</v>
      </c>
      <c r="I332" s="104"/>
      <c r="J332" s="104"/>
      <c r="K332" s="104"/>
      <c r="L332" s="80"/>
    </row>
    <row r="333" spans="1:12" ht="90" x14ac:dyDescent="0.25">
      <c r="A333" s="70">
        <v>330</v>
      </c>
      <c r="B333" s="68" t="s">
        <v>568</v>
      </c>
      <c r="C333" s="24" t="s">
        <v>567</v>
      </c>
      <c r="D333" s="24" t="s">
        <v>418</v>
      </c>
      <c r="E333" s="107" t="s">
        <v>103</v>
      </c>
      <c r="F333" s="24" t="s">
        <v>569</v>
      </c>
      <c r="G333" s="24" t="s">
        <v>420</v>
      </c>
      <c r="H333" s="80">
        <v>2328668</v>
      </c>
      <c r="I333" s="104"/>
      <c r="J333" s="104"/>
      <c r="K333" s="104"/>
      <c r="L333" s="80"/>
    </row>
    <row r="334" spans="1:12" ht="90" x14ac:dyDescent="0.25">
      <c r="A334" s="70">
        <v>331</v>
      </c>
      <c r="B334" s="68" t="s">
        <v>570</v>
      </c>
      <c r="C334" s="24" t="s">
        <v>567</v>
      </c>
      <c r="D334" s="24" t="s">
        <v>418</v>
      </c>
      <c r="E334" s="107" t="s">
        <v>103</v>
      </c>
      <c r="F334" s="24" t="s">
        <v>571</v>
      </c>
      <c r="G334" s="24" t="s">
        <v>425</v>
      </c>
      <c r="H334" s="80">
        <v>4059</v>
      </c>
      <c r="I334" s="104"/>
      <c r="J334" s="104"/>
      <c r="K334" s="104"/>
      <c r="L334" s="81" t="s">
        <v>572</v>
      </c>
    </row>
    <row r="335" spans="1:12" ht="90" x14ac:dyDescent="0.25">
      <c r="A335" s="70">
        <v>332</v>
      </c>
      <c r="B335" s="68" t="s">
        <v>573</v>
      </c>
      <c r="C335" s="24" t="s">
        <v>567</v>
      </c>
      <c r="D335" s="24" t="s">
        <v>418</v>
      </c>
      <c r="E335" s="107" t="s">
        <v>103</v>
      </c>
      <c r="F335" s="24" t="s">
        <v>574</v>
      </c>
      <c r="G335" s="24" t="s">
        <v>420</v>
      </c>
      <c r="H335" s="80">
        <v>705553</v>
      </c>
      <c r="I335" s="104"/>
      <c r="J335" s="104"/>
      <c r="K335" s="104"/>
      <c r="L335" s="80"/>
    </row>
    <row r="336" spans="1:12" ht="90" x14ac:dyDescent="0.25">
      <c r="A336" s="70">
        <v>333</v>
      </c>
      <c r="B336" s="68" t="s">
        <v>575</v>
      </c>
      <c r="C336" s="24" t="s">
        <v>567</v>
      </c>
      <c r="D336" s="24" t="s">
        <v>418</v>
      </c>
      <c r="E336" s="107" t="s">
        <v>103</v>
      </c>
      <c r="F336" s="24" t="s">
        <v>576</v>
      </c>
      <c r="G336" s="24" t="s">
        <v>425</v>
      </c>
      <c r="H336" s="80">
        <v>300000</v>
      </c>
      <c r="I336" s="104"/>
      <c r="J336" s="104"/>
      <c r="K336" s="104"/>
      <c r="L336" s="80"/>
    </row>
    <row r="337" spans="1:12" ht="90" x14ac:dyDescent="0.25">
      <c r="A337" s="70">
        <v>334</v>
      </c>
      <c r="B337" s="68" t="s">
        <v>577</v>
      </c>
      <c r="C337" s="24" t="s">
        <v>567</v>
      </c>
      <c r="D337" s="24" t="s">
        <v>418</v>
      </c>
      <c r="E337" s="107" t="s">
        <v>103</v>
      </c>
      <c r="F337" s="24" t="s">
        <v>578</v>
      </c>
      <c r="G337" s="24" t="s">
        <v>420</v>
      </c>
      <c r="H337" s="80">
        <v>63300</v>
      </c>
      <c r="I337" s="104"/>
      <c r="J337" s="104"/>
      <c r="K337" s="104"/>
      <c r="L337" s="80"/>
    </row>
    <row r="338" spans="1:12" ht="90" x14ac:dyDescent="0.25">
      <c r="A338" s="70">
        <v>335</v>
      </c>
      <c r="B338" s="68" t="s">
        <v>579</v>
      </c>
      <c r="C338" s="24" t="s">
        <v>567</v>
      </c>
      <c r="D338" s="24" t="s">
        <v>418</v>
      </c>
      <c r="E338" s="107" t="s">
        <v>103</v>
      </c>
      <c r="F338" s="24" t="s">
        <v>580</v>
      </c>
      <c r="G338" s="24" t="s">
        <v>420</v>
      </c>
      <c r="H338" s="80">
        <v>136792</v>
      </c>
      <c r="I338" s="104"/>
      <c r="J338" s="104"/>
      <c r="K338" s="104"/>
      <c r="L338" s="80"/>
    </row>
    <row r="339" spans="1:12" ht="90" x14ac:dyDescent="0.25">
      <c r="A339" s="70">
        <v>336</v>
      </c>
      <c r="B339" s="68" t="s">
        <v>581</v>
      </c>
      <c r="C339" s="24" t="s">
        <v>567</v>
      </c>
      <c r="D339" s="24" t="s">
        <v>418</v>
      </c>
      <c r="E339" s="107" t="s">
        <v>103</v>
      </c>
      <c r="F339" s="24" t="s">
        <v>582</v>
      </c>
      <c r="G339" s="24" t="s">
        <v>420</v>
      </c>
      <c r="H339" s="80">
        <v>403404</v>
      </c>
      <c r="I339" s="104"/>
      <c r="J339" s="104"/>
      <c r="K339" s="104"/>
      <c r="L339" s="80"/>
    </row>
    <row r="340" spans="1:12" ht="90" x14ac:dyDescent="0.25">
      <c r="A340" s="70">
        <v>337</v>
      </c>
      <c r="B340" s="68" t="s">
        <v>583</v>
      </c>
      <c r="C340" s="24" t="s">
        <v>567</v>
      </c>
      <c r="D340" s="24" t="s">
        <v>418</v>
      </c>
      <c r="E340" s="107" t="s">
        <v>103</v>
      </c>
      <c r="F340" s="24" t="s">
        <v>584</v>
      </c>
      <c r="G340" s="24" t="s">
        <v>425</v>
      </c>
      <c r="H340" s="80">
        <v>476921.44</v>
      </c>
      <c r="I340" s="104"/>
      <c r="J340" s="104"/>
      <c r="K340" s="104"/>
      <c r="L340" s="80"/>
    </row>
    <row r="341" spans="1:12" ht="75" x14ac:dyDescent="0.25">
      <c r="A341" s="70">
        <v>338</v>
      </c>
      <c r="B341" s="68" t="s">
        <v>585</v>
      </c>
      <c r="C341" s="105" t="s">
        <v>586</v>
      </c>
      <c r="D341" s="105" t="s">
        <v>418</v>
      </c>
      <c r="E341" s="107" t="s">
        <v>587</v>
      </c>
      <c r="F341" s="24" t="s">
        <v>443</v>
      </c>
      <c r="G341" s="24" t="s">
        <v>420</v>
      </c>
      <c r="H341" s="80">
        <v>75013502</v>
      </c>
      <c r="I341" s="104"/>
      <c r="J341" s="104"/>
      <c r="K341" s="104"/>
      <c r="L341" s="80"/>
    </row>
    <row r="342" spans="1:12" ht="75" x14ac:dyDescent="0.25">
      <c r="A342" s="70">
        <v>339</v>
      </c>
      <c r="B342" s="68" t="s">
        <v>588</v>
      </c>
      <c r="C342" s="105" t="s">
        <v>586</v>
      </c>
      <c r="D342" s="105" t="s">
        <v>418</v>
      </c>
      <c r="E342" s="107" t="s">
        <v>587</v>
      </c>
      <c r="F342" s="24" t="s">
        <v>589</v>
      </c>
      <c r="G342" s="24" t="s">
        <v>420</v>
      </c>
      <c r="H342" s="80">
        <v>100612</v>
      </c>
      <c r="I342" s="104"/>
      <c r="J342" s="104"/>
      <c r="K342" s="104"/>
      <c r="L342" s="80"/>
    </row>
    <row r="343" spans="1:12" ht="75" x14ac:dyDescent="0.25">
      <c r="A343" s="70">
        <v>340</v>
      </c>
      <c r="B343" s="68" t="s">
        <v>590</v>
      </c>
      <c r="C343" s="105" t="s">
        <v>586</v>
      </c>
      <c r="D343" s="105" t="s">
        <v>418</v>
      </c>
      <c r="E343" s="107" t="s">
        <v>587</v>
      </c>
      <c r="F343" s="24" t="s">
        <v>591</v>
      </c>
      <c r="G343" s="24" t="s">
        <v>420</v>
      </c>
      <c r="H343" s="80">
        <v>2306724</v>
      </c>
      <c r="I343" s="104"/>
      <c r="J343" s="104"/>
      <c r="K343" s="104"/>
      <c r="L343" s="80"/>
    </row>
    <row r="344" spans="1:12" ht="75" x14ac:dyDescent="0.25">
      <c r="A344" s="70">
        <v>341</v>
      </c>
      <c r="B344" s="68" t="s">
        <v>592</v>
      </c>
      <c r="C344" s="105" t="s">
        <v>586</v>
      </c>
      <c r="D344" s="105" t="s">
        <v>418</v>
      </c>
      <c r="E344" s="107" t="s">
        <v>587</v>
      </c>
      <c r="F344" s="24" t="s">
        <v>593</v>
      </c>
      <c r="G344" s="24" t="s">
        <v>425</v>
      </c>
      <c r="H344" s="80">
        <v>-600</v>
      </c>
      <c r="I344" s="104"/>
      <c r="J344" s="104"/>
      <c r="K344" s="104"/>
      <c r="L344" s="81" t="s">
        <v>594</v>
      </c>
    </row>
    <row r="345" spans="1:12" ht="75" x14ac:dyDescent="0.25">
      <c r="A345" s="70">
        <v>342</v>
      </c>
      <c r="B345" s="68" t="s">
        <v>595</v>
      </c>
      <c r="C345" s="105" t="s">
        <v>586</v>
      </c>
      <c r="D345" s="105" t="s">
        <v>418</v>
      </c>
      <c r="E345" s="107" t="s">
        <v>587</v>
      </c>
      <c r="F345" s="24" t="s">
        <v>596</v>
      </c>
      <c r="G345" s="24" t="s">
        <v>425</v>
      </c>
      <c r="H345" s="80">
        <v>972000</v>
      </c>
      <c r="I345" s="104"/>
      <c r="J345" s="104"/>
      <c r="K345" s="104"/>
      <c r="L345" s="80"/>
    </row>
    <row r="346" spans="1:12" ht="75" x14ac:dyDescent="0.25">
      <c r="A346" s="70">
        <v>343</v>
      </c>
      <c r="B346" s="68" t="s">
        <v>597</v>
      </c>
      <c r="C346" s="105" t="s">
        <v>586</v>
      </c>
      <c r="D346" s="105" t="s">
        <v>418</v>
      </c>
      <c r="E346" s="107" t="s">
        <v>587</v>
      </c>
      <c r="F346" s="24" t="s">
        <v>598</v>
      </c>
      <c r="G346" s="24" t="s">
        <v>420</v>
      </c>
      <c r="H346" s="80">
        <v>655302</v>
      </c>
      <c r="I346" s="104"/>
      <c r="J346" s="104"/>
      <c r="K346" s="104"/>
      <c r="L346" s="80"/>
    </row>
    <row r="347" spans="1:12" ht="75" x14ac:dyDescent="0.25">
      <c r="A347" s="70">
        <v>344</v>
      </c>
      <c r="B347" s="68" t="s">
        <v>599</v>
      </c>
      <c r="C347" s="105" t="s">
        <v>586</v>
      </c>
      <c r="D347" s="105" t="s">
        <v>418</v>
      </c>
      <c r="E347" s="107" t="s">
        <v>587</v>
      </c>
      <c r="F347" s="24" t="s">
        <v>600</v>
      </c>
      <c r="G347" s="24" t="s">
        <v>425</v>
      </c>
      <c r="H347" s="80">
        <v>485000</v>
      </c>
      <c r="I347" s="104"/>
      <c r="J347" s="104"/>
      <c r="K347" s="104"/>
      <c r="L347" s="80"/>
    </row>
    <row r="348" spans="1:12" ht="75" x14ac:dyDescent="0.25">
      <c r="A348" s="70">
        <v>345</v>
      </c>
      <c r="B348" s="68" t="s">
        <v>601</v>
      </c>
      <c r="C348" s="105" t="s">
        <v>586</v>
      </c>
      <c r="D348" s="105" t="s">
        <v>418</v>
      </c>
      <c r="E348" s="107" t="s">
        <v>587</v>
      </c>
      <c r="F348" s="24" t="s">
        <v>602</v>
      </c>
      <c r="G348" s="24" t="s">
        <v>420</v>
      </c>
      <c r="H348" s="80">
        <v>46400</v>
      </c>
      <c r="I348" s="104"/>
      <c r="J348" s="104"/>
      <c r="K348" s="104"/>
      <c r="L348" s="80"/>
    </row>
    <row r="349" spans="1:12" ht="75" x14ac:dyDescent="0.25">
      <c r="A349" s="70">
        <v>346</v>
      </c>
      <c r="B349" s="68" t="s">
        <v>603</v>
      </c>
      <c r="C349" s="105" t="s">
        <v>586</v>
      </c>
      <c r="D349" s="105" t="s">
        <v>418</v>
      </c>
      <c r="E349" s="107" t="s">
        <v>587</v>
      </c>
      <c r="F349" s="24" t="s">
        <v>604</v>
      </c>
      <c r="G349" s="24" t="s">
        <v>420</v>
      </c>
      <c r="H349" s="80">
        <v>170886</v>
      </c>
      <c r="I349" s="104"/>
      <c r="J349" s="104"/>
      <c r="K349" s="104"/>
      <c r="L349" s="80"/>
    </row>
    <row r="350" spans="1:12" ht="75" x14ac:dyDescent="0.25">
      <c r="A350" s="70">
        <v>347</v>
      </c>
      <c r="B350" s="68" t="s">
        <v>605</v>
      </c>
      <c r="C350" s="105" t="s">
        <v>586</v>
      </c>
      <c r="D350" s="105" t="s">
        <v>418</v>
      </c>
      <c r="E350" s="107" t="s">
        <v>587</v>
      </c>
      <c r="F350" s="24" t="s">
        <v>606</v>
      </c>
      <c r="G350" s="24" t="s">
        <v>420</v>
      </c>
      <c r="H350" s="80">
        <v>364084</v>
      </c>
      <c r="I350" s="104"/>
      <c r="J350" s="104"/>
      <c r="K350" s="104"/>
      <c r="L350" s="80"/>
    </row>
    <row r="351" spans="1:12" ht="90" x14ac:dyDescent="0.25">
      <c r="A351" s="70">
        <v>348</v>
      </c>
      <c r="B351" s="68" t="s">
        <v>607</v>
      </c>
      <c r="C351" s="24" t="s">
        <v>608</v>
      </c>
      <c r="D351" s="24" t="s">
        <v>418</v>
      </c>
      <c r="E351" s="107" t="s">
        <v>99</v>
      </c>
      <c r="F351" s="102" t="s">
        <v>443</v>
      </c>
      <c r="G351" s="24" t="s">
        <v>420</v>
      </c>
      <c r="H351" s="80">
        <v>49841421</v>
      </c>
      <c r="I351" s="111"/>
      <c r="J351" s="111"/>
      <c r="K351" s="111"/>
      <c r="L351" s="80"/>
    </row>
    <row r="352" spans="1:12" ht="90" x14ac:dyDescent="0.25">
      <c r="A352" s="70">
        <v>349</v>
      </c>
      <c r="B352" s="68" t="s">
        <v>609</v>
      </c>
      <c r="C352" s="24" t="s">
        <v>608</v>
      </c>
      <c r="D352" s="24" t="s">
        <v>418</v>
      </c>
      <c r="E352" s="107" t="s">
        <v>99</v>
      </c>
      <c r="F352" s="24" t="s">
        <v>610</v>
      </c>
      <c r="G352" s="24" t="s">
        <v>420</v>
      </c>
      <c r="H352" s="80">
        <v>196834</v>
      </c>
      <c r="I352" s="111"/>
      <c r="J352" s="111"/>
      <c r="K352" s="111"/>
      <c r="L352" s="80"/>
    </row>
    <row r="353" spans="1:12" ht="90" x14ac:dyDescent="0.25">
      <c r="A353" s="70">
        <v>350</v>
      </c>
      <c r="B353" s="68" t="s">
        <v>611</v>
      </c>
      <c r="C353" s="24" t="s">
        <v>608</v>
      </c>
      <c r="D353" s="24" t="s">
        <v>418</v>
      </c>
      <c r="E353" s="107" t="s">
        <v>99</v>
      </c>
      <c r="F353" s="24" t="s">
        <v>612</v>
      </c>
      <c r="G353" s="24" t="s">
        <v>420</v>
      </c>
      <c r="H353" s="80">
        <v>1529741</v>
      </c>
      <c r="I353" s="111"/>
      <c r="J353" s="111"/>
      <c r="K353" s="111"/>
      <c r="L353" s="80"/>
    </row>
    <row r="354" spans="1:12" ht="90" x14ac:dyDescent="0.25">
      <c r="A354" s="70">
        <v>351</v>
      </c>
      <c r="B354" s="68" t="s">
        <v>613</v>
      </c>
      <c r="C354" s="24" t="s">
        <v>608</v>
      </c>
      <c r="D354" s="24" t="s">
        <v>418</v>
      </c>
      <c r="E354" s="107" t="s">
        <v>99</v>
      </c>
      <c r="F354" s="24" t="s">
        <v>614</v>
      </c>
      <c r="G354" s="24" t="s">
        <v>425</v>
      </c>
      <c r="H354" s="80">
        <v>-4006</v>
      </c>
      <c r="I354" s="111"/>
      <c r="J354" s="111"/>
      <c r="K354" s="111"/>
      <c r="L354" s="81" t="s">
        <v>615</v>
      </c>
    </row>
    <row r="355" spans="1:12" ht="90" x14ac:dyDescent="0.25">
      <c r="A355" s="70">
        <v>352</v>
      </c>
      <c r="B355" s="68" t="s">
        <v>616</v>
      </c>
      <c r="C355" s="24" t="s">
        <v>608</v>
      </c>
      <c r="D355" s="24" t="s">
        <v>418</v>
      </c>
      <c r="E355" s="107" t="s">
        <v>99</v>
      </c>
      <c r="F355" s="24" t="s">
        <v>617</v>
      </c>
      <c r="G355" s="24" t="s">
        <v>420</v>
      </c>
      <c r="H355" s="80">
        <v>211434</v>
      </c>
      <c r="I355" s="111"/>
      <c r="J355" s="111"/>
      <c r="K355" s="111"/>
      <c r="L355" s="80"/>
    </row>
    <row r="356" spans="1:12" ht="90" x14ac:dyDescent="0.25">
      <c r="A356" s="70">
        <v>353</v>
      </c>
      <c r="B356" s="68" t="s">
        <v>618</v>
      </c>
      <c r="C356" s="24" t="s">
        <v>608</v>
      </c>
      <c r="D356" s="24" t="s">
        <v>418</v>
      </c>
      <c r="E356" s="107" t="s">
        <v>99</v>
      </c>
      <c r="F356" s="24" t="s">
        <v>619</v>
      </c>
      <c r="G356" s="24" t="s">
        <v>420</v>
      </c>
      <c r="H356" s="80">
        <v>700</v>
      </c>
      <c r="I356" s="111"/>
      <c r="J356" s="111"/>
      <c r="K356" s="111"/>
      <c r="L356" s="80"/>
    </row>
    <row r="357" spans="1:12" ht="90" x14ac:dyDescent="0.25">
      <c r="A357" s="70">
        <v>354</v>
      </c>
      <c r="B357" s="68" t="s">
        <v>620</v>
      </c>
      <c r="C357" s="24" t="s">
        <v>608</v>
      </c>
      <c r="D357" s="24" t="s">
        <v>418</v>
      </c>
      <c r="E357" s="107" t="s">
        <v>99</v>
      </c>
      <c r="F357" s="24" t="s">
        <v>621</v>
      </c>
      <c r="G357" s="24" t="s">
        <v>420</v>
      </c>
      <c r="H357" s="80">
        <v>37872</v>
      </c>
      <c r="I357" s="111"/>
      <c r="J357" s="111"/>
      <c r="K357" s="111"/>
      <c r="L357" s="80"/>
    </row>
    <row r="358" spans="1:12" ht="90" x14ac:dyDescent="0.25">
      <c r="A358" s="70">
        <v>355</v>
      </c>
      <c r="B358" s="68" t="s">
        <v>622</v>
      </c>
      <c r="C358" s="24" t="s">
        <v>608</v>
      </c>
      <c r="D358" s="24" t="s">
        <v>418</v>
      </c>
      <c r="E358" s="107" t="s">
        <v>99</v>
      </c>
      <c r="F358" s="24" t="s">
        <v>623</v>
      </c>
      <c r="G358" s="24" t="s">
        <v>420</v>
      </c>
      <c r="H358" s="80">
        <v>314399</v>
      </c>
      <c r="I358" s="111"/>
      <c r="J358" s="111"/>
      <c r="K358" s="111"/>
      <c r="L358" s="80"/>
    </row>
    <row r="359" spans="1:12" ht="90" x14ac:dyDescent="0.25">
      <c r="A359" s="70">
        <v>356</v>
      </c>
      <c r="B359" s="68" t="s">
        <v>624</v>
      </c>
      <c r="C359" s="24" t="s">
        <v>608</v>
      </c>
      <c r="D359" s="24" t="s">
        <v>418</v>
      </c>
      <c r="E359" s="107" t="s">
        <v>99</v>
      </c>
      <c r="F359" s="24" t="s">
        <v>625</v>
      </c>
      <c r="G359" s="24" t="s">
        <v>420</v>
      </c>
      <c r="H359" s="80">
        <v>221414</v>
      </c>
      <c r="I359" s="111"/>
      <c r="J359" s="111"/>
      <c r="K359" s="111"/>
      <c r="L359" s="80"/>
    </row>
    <row r="360" spans="1:12" ht="105" x14ac:dyDescent="0.25">
      <c r="A360" s="70">
        <v>357</v>
      </c>
      <c r="B360" s="68" t="s">
        <v>626</v>
      </c>
      <c r="C360" s="105" t="s">
        <v>627</v>
      </c>
      <c r="D360" s="105" t="s">
        <v>418</v>
      </c>
      <c r="E360" s="107" t="s">
        <v>628</v>
      </c>
      <c r="F360" s="24" t="s">
        <v>443</v>
      </c>
      <c r="G360" s="24" t="s">
        <v>420</v>
      </c>
      <c r="H360" s="80">
        <v>16894084</v>
      </c>
      <c r="I360" s="104"/>
      <c r="J360" s="104"/>
      <c r="K360" s="104"/>
      <c r="L360" s="80"/>
    </row>
    <row r="361" spans="1:12" ht="105" x14ac:dyDescent="0.25">
      <c r="A361" s="70">
        <v>358</v>
      </c>
      <c r="B361" s="68" t="s">
        <v>629</v>
      </c>
      <c r="C361" s="105" t="s">
        <v>627</v>
      </c>
      <c r="D361" s="105" t="s">
        <v>418</v>
      </c>
      <c r="E361" s="107" t="s">
        <v>628</v>
      </c>
      <c r="F361" s="24" t="s">
        <v>630</v>
      </c>
      <c r="G361" s="24" t="s">
        <v>425</v>
      </c>
      <c r="H361" s="80">
        <v>300000</v>
      </c>
      <c r="I361" s="104"/>
      <c r="J361" s="104"/>
      <c r="K361" s="104"/>
      <c r="L361" s="80"/>
    </row>
    <row r="362" spans="1:12" ht="105" x14ac:dyDescent="0.25">
      <c r="A362" s="70">
        <v>359</v>
      </c>
      <c r="B362" s="68" t="s">
        <v>631</v>
      </c>
      <c r="C362" s="105" t="s">
        <v>627</v>
      </c>
      <c r="D362" s="105" t="s">
        <v>418</v>
      </c>
      <c r="E362" s="107" t="s">
        <v>628</v>
      </c>
      <c r="F362" s="24" t="s">
        <v>632</v>
      </c>
      <c r="G362" s="24" t="s">
        <v>420</v>
      </c>
      <c r="H362" s="80">
        <v>200216</v>
      </c>
      <c r="I362" s="104"/>
      <c r="J362" s="104"/>
      <c r="K362" s="104"/>
      <c r="L362" s="80"/>
    </row>
    <row r="363" spans="1:12" ht="105" x14ac:dyDescent="0.25">
      <c r="A363" s="70">
        <v>360</v>
      </c>
      <c r="B363" s="68" t="s">
        <v>633</v>
      </c>
      <c r="C363" s="105" t="s">
        <v>627</v>
      </c>
      <c r="D363" s="105" t="s">
        <v>418</v>
      </c>
      <c r="E363" s="107" t="s">
        <v>628</v>
      </c>
      <c r="F363" s="24" t="s">
        <v>634</v>
      </c>
      <c r="G363" s="24" t="s">
        <v>425</v>
      </c>
      <c r="H363" s="80">
        <v>478328</v>
      </c>
      <c r="I363" s="104"/>
      <c r="J363" s="104"/>
      <c r="K363" s="104"/>
      <c r="L363" s="80"/>
    </row>
    <row r="364" spans="1:12" ht="105" x14ac:dyDescent="0.25">
      <c r="A364" s="70">
        <v>361</v>
      </c>
      <c r="B364" s="68" t="s">
        <v>635</v>
      </c>
      <c r="C364" s="105" t="s">
        <v>627</v>
      </c>
      <c r="D364" s="105" t="s">
        <v>418</v>
      </c>
      <c r="E364" s="107" t="s">
        <v>628</v>
      </c>
      <c r="F364" s="24" t="s">
        <v>636</v>
      </c>
      <c r="G364" s="24" t="s">
        <v>420</v>
      </c>
      <c r="H364" s="80">
        <v>142049</v>
      </c>
      <c r="I364" s="104"/>
      <c r="J364" s="104"/>
      <c r="K364" s="104"/>
      <c r="L364" s="80"/>
    </row>
    <row r="365" spans="1:12" ht="105" x14ac:dyDescent="0.25">
      <c r="A365" s="70">
        <v>362</v>
      </c>
      <c r="B365" s="68" t="s">
        <v>637</v>
      </c>
      <c r="C365" s="105" t="s">
        <v>627</v>
      </c>
      <c r="D365" s="105" t="s">
        <v>418</v>
      </c>
      <c r="E365" s="107" t="s">
        <v>628</v>
      </c>
      <c r="F365" s="24" t="s">
        <v>638</v>
      </c>
      <c r="G365" s="24" t="s">
        <v>420</v>
      </c>
      <c r="H365" s="80">
        <v>13820</v>
      </c>
      <c r="I365" s="104"/>
      <c r="J365" s="104"/>
      <c r="K365" s="104"/>
      <c r="L365" s="80"/>
    </row>
    <row r="366" spans="1:12" ht="105" x14ac:dyDescent="0.25">
      <c r="A366" s="70">
        <v>363</v>
      </c>
      <c r="B366" s="68" t="s">
        <v>639</v>
      </c>
      <c r="C366" s="105" t="s">
        <v>627</v>
      </c>
      <c r="D366" s="105" t="s">
        <v>418</v>
      </c>
      <c r="E366" s="107" t="s">
        <v>628</v>
      </c>
      <c r="F366" s="24" t="s">
        <v>640</v>
      </c>
      <c r="G366" s="24" t="s">
        <v>420</v>
      </c>
      <c r="H366" s="80">
        <v>29048</v>
      </c>
      <c r="I366" s="104"/>
      <c r="J366" s="104"/>
      <c r="K366" s="104"/>
      <c r="L366" s="80"/>
    </row>
    <row r="367" spans="1:12" ht="105" x14ac:dyDescent="0.25">
      <c r="A367" s="70">
        <v>364</v>
      </c>
      <c r="B367" s="68" t="s">
        <v>641</v>
      </c>
      <c r="C367" s="105" t="s">
        <v>627</v>
      </c>
      <c r="D367" s="105" t="s">
        <v>418</v>
      </c>
      <c r="E367" s="107" t="s">
        <v>628</v>
      </c>
      <c r="F367" s="24" t="s">
        <v>642</v>
      </c>
      <c r="G367" s="24" t="s">
        <v>420</v>
      </c>
      <c r="H367" s="80">
        <v>59999</v>
      </c>
      <c r="I367" s="104"/>
      <c r="J367" s="104"/>
      <c r="K367" s="104"/>
      <c r="L367" s="80"/>
    </row>
    <row r="368" spans="1:12" ht="90" x14ac:dyDescent="0.25">
      <c r="A368" s="70">
        <v>365</v>
      </c>
      <c r="B368" s="68" t="s">
        <v>643</v>
      </c>
      <c r="C368" s="105" t="s">
        <v>644</v>
      </c>
      <c r="D368" s="105" t="s">
        <v>418</v>
      </c>
      <c r="E368" s="107" t="s">
        <v>645</v>
      </c>
      <c r="F368" s="102" t="s">
        <v>443</v>
      </c>
      <c r="G368" s="24" t="s">
        <v>420</v>
      </c>
      <c r="H368" s="80">
        <v>26502910</v>
      </c>
      <c r="I368" s="112"/>
      <c r="J368" s="111"/>
      <c r="K368" s="111"/>
      <c r="L368" s="80"/>
    </row>
    <row r="369" spans="1:12" ht="90" x14ac:dyDescent="0.25">
      <c r="A369" s="70">
        <v>366</v>
      </c>
      <c r="B369" s="68" t="s">
        <v>646</v>
      </c>
      <c r="C369" s="105" t="s">
        <v>644</v>
      </c>
      <c r="D369" s="105" t="s">
        <v>418</v>
      </c>
      <c r="E369" s="107" t="s">
        <v>645</v>
      </c>
      <c r="F369" s="24" t="s">
        <v>647</v>
      </c>
      <c r="G369" s="24" t="s">
        <v>420</v>
      </c>
      <c r="H369" s="80">
        <v>645729</v>
      </c>
      <c r="I369" s="111"/>
      <c r="J369" s="111"/>
      <c r="K369" s="111"/>
      <c r="L369" s="80"/>
    </row>
    <row r="370" spans="1:12" ht="90" x14ac:dyDescent="0.25">
      <c r="A370" s="70">
        <v>367</v>
      </c>
      <c r="B370" s="68" t="s">
        <v>648</v>
      </c>
      <c r="C370" s="105" t="s">
        <v>644</v>
      </c>
      <c r="D370" s="105" t="s">
        <v>418</v>
      </c>
      <c r="E370" s="107" t="s">
        <v>645</v>
      </c>
      <c r="F370" s="24" t="s">
        <v>649</v>
      </c>
      <c r="G370" s="24" t="s">
        <v>425</v>
      </c>
      <c r="H370" s="80">
        <v>-51670</v>
      </c>
      <c r="I370" s="111"/>
      <c r="J370" s="111"/>
      <c r="K370" s="111"/>
      <c r="L370" s="81" t="s">
        <v>650</v>
      </c>
    </row>
    <row r="371" spans="1:12" ht="90" x14ac:dyDescent="0.25">
      <c r="A371" s="70">
        <v>368</v>
      </c>
      <c r="B371" s="68" t="s">
        <v>651</v>
      </c>
      <c r="C371" s="105" t="s">
        <v>644</v>
      </c>
      <c r="D371" s="105" t="s">
        <v>418</v>
      </c>
      <c r="E371" s="107" t="s">
        <v>645</v>
      </c>
      <c r="F371" s="24" t="s">
        <v>652</v>
      </c>
      <c r="G371" s="24" t="s">
        <v>420</v>
      </c>
      <c r="H371" s="80">
        <v>426716</v>
      </c>
      <c r="I371" s="111"/>
      <c r="J371" s="111"/>
      <c r="K371" s="111"/>
      <c r="L371" s="80"/>
    </row>
    <row r="372" spans="1:12" ht="90" x14ac:dyDescent="0.25">
      <c r="A372" s="70">
        <v>369</v>
      </c>
      <c r="B372" s="68" t="s">
        <v>653</v>
      </c>
      <c r="C372" s="105" t="s">
        <v>644</v>
      </c>
      <c r="D372" s="105" t="s">
        <v>418</v>
      </c>
      <c r="E372" s="107" t="s">
        <v>645</v>
      </c>
      <c r="F372" s="24" t="s">
        <v>654</v>
      </c>
      <c r="G372" s="24" t="s">
        <v>420</v>
      </c>
      <c r="H372" s="80">
        <v>28000</v>
      </c>
      <c r="I372" s="111"/>
      <c r="J372" s="111"/>
      <c r="K372" s="111"/>
      <c r="L372" s="80"/>
    </row>
    <row r="373" spans="1:12" ht="90" x14ac:dyDescent="0.25">
      <c r="A373" s="70">
        <v>370</v>
      </c>
      <c r="B373" s="68" t="s">
        <v>655</v>
      </c>
      <c r="C373" s="105" t="s">
        <v>644</v>
      </c>
      <c r="D373" s="105" t="s">
        <v>418</v>
      </c>
      <c r="E373" s="107" t="s">
        <v>645</v>
      </c>
      <c r="F373" s="24" t="s">
        <v>656</v>
      </c>
      <c r="G373" s="24" t="s">
        <v>420</v>
      </c>
      <c r="H373" s="80">
        <v>109801</v>
      </c>
      <c r="I373" s="111"/>
      <c r="J373" s="111"/>
      <c r="K373" s="111"/>
      <c r="L373" s="80"/>
    </row>
    <row r="374" spans="1:12" ht="90" x14ac:dyDescent="0.25">
      <c r="A374" s="70">
        <v>371</v>
      </c>
      <c r="B374" s="68" t="s">
        <v>657</v>
      </c>
      <c r="C374" s="105" t="s">
        <v>644</v>
      </c>
      <c r="D374" s="105" t="s">
        <v>418</v>
      </c>
      <c r="E374" s="107" t="s">
        <v>645</v>
      </c>
      <c r="F374" s="24" t="s">
        <v>658</v>
      </c>
      <c r="G374" s="24" t="s">
        <v>420</v>
      </c>
      <c r="H374" s="80">
        <v>127752</v>
      </c>
      <c r="I374" s="111"/>
      <c r="J374" s="111"/>
      <c r="K374" s="111"/>
      <c r="L374" s="80"/>
    </row>
    <row r="375" spans="1:12" ht="105" x14ac:dyDescent="0.25">
      <c r="A375" s="70">
        <v>372</v>
      </c>
      <c r="B375" s="68" t="s">
        <v>659</v>
      </c>
      <c r="C375" s="105" t="s">
        <v>660</v>
      </c>
      <c r="D375" s="105" t="s">
        <v>418</v>
      </c>
      <c r="E375" s="107" t="s">
        <v>661</v>
      </c>
      <c r="F375" s="24" t="s">
        <v>443</v>
      </c>
      <c r="G375" s="24" t="s">
        <v>420</v>
      </c>
      <c r="H375" s="80">
        <v>30287841</v>
      </c>
      <c r="I375" s="104"/>
      <c r="J375" s="104"/>
      <c r="K375" s="104"/>
      <c r="L375" s="80"/>
    </row>
    <row r="376" spans="1:12" ht="105" x14ac:dyDescent="0.25">
      <c r="A376" s="70">
        <v>373</v>
      </c>
      <c r="B376" s="68" t="s">
        <v>662</v>
      </c>
      <c r="C376" s="105" t="s">
        <v>660</v>
      </c>
      <c r="D376" s="105" t="s">
        <v>418</v>
      </c>
      <c r="E376" s="107" t="s">
        <v>661</v>
      </c>
      <c r="F376" s="24" t="s">
        <v>663</v>
      </c>
      <c r="G376" s="24" t="s">
        <v>420</v>
      </c>
      <c r="H376" s="80">
        <v>10000</v>
      </c>
      <c r="I376" s="104"/>
      <c r="J376" s="104"/>
      <c r="K376" s="104"/>
      <c r="L376" s="80"/>
    </row>
    <row r="377" spans="1:12" ht="105" x14ac:dyDescent="0.25">
      <c r="A377" s="70">
        <v>374</v>
      </c>
      <c r="B377" s="68" t="s">
        <v>664</v>
      </c>
      <c r="C377" s="105" t="s">
        <v>660</v>
      </c>
      <c r="D377" s="105" t="s">
        <v>418</v>
      </c>
      <c r="E377" s="107" t="s">
        <v>661</v>
      </c>
      <c r="F377" s="24" t="s">
        <v>665</v>
      </c>
      <c r="G377" s="24" t="s">
        <v>420</v>
      </c>
      <c r="H377" s="80">
        <v>1050371</v>
      </c>
      <c r="I377" s="104"/>
      <c r="J377" s="104"/>
      <c r="K377" s="104"/>
      <c r="L377" s="80"/>
    </row>
    <row r="378" spans="1:12" ht="105" x14ac:dyDescent="0.25">
      <c r="A378" s="70">
        <v>375</v>
      </c>
      <c r="B378" s="68" t="s">
        <v>666</v>
      </c>
      <c r="C378" s="105" t="s">
        <v>660</v>
      </c>
      <c r="D378" s="105" t="s">
        <v>418</v>
      </c>
      <c r="E378" s="107" t="s">
        <v>661</v>
      </c>
      <c r="F378" s="24" t="s">
        <v>667</v>
      </c>
      <c r="G378" s="24" t="s">
        <v>425</v>
      </c>
      <c r="H378" s="80">
        <v>460000</v>
      </c>
      <c r="I378" s="104"/>
      <c r="J378" s="104"/>
      <c r="K378" s="104"/>
      <c r="L378" s="80"/>
    </row>
    <row r="379" spans="1:12" ht="105" x14ac:dyDescent="0.25">
      <c r="A379" s="70">
        <v>376</v>
      </c>
      <c r="B379" s="68" t="s">
        <v>668</v>
      </c>
      <c r="C379" s="105" t="s">
        <v>660</v>
      </c>
      <c r="D379" s="105" t="s">
        <v>418</v>
      </c>
      <c r="E379" s="107" t="s">
        <v>661</v>
      </c>
      <c r="F379" s="24" t="s">
        <v>669</v>
      </c>
      <c r="G379" s="24" t="s">
        <v>420</v>
      </c>
      <c r="H379" s="80">
        <v>241590</v>
      </c>
      <c r="I379" s="104"/>
      <c r="J379" s="104"/>
      <c r="K379" s="104"/>
      <c r="L379" s="80"/>
    </row>
    <row r="380" spans="1:12" ht="105" x14ac:dyDescent="0.25">
      <c r="A380" s="70">
        <v>377</v>
      </c>
      <c r="B380" s="68" t="s">
        <v>670</v>
      </c>
      <c r="C380" s="105" t="s">
        <v>660</v>
      </c>
      <c r="D380" s="105" t="s">
        <v>418</v>
      </c>
      <c r="E380" s="107" t="s">
        <v>661</v>
      </c>
      <c r="F380" s="24" t="s">
        <v>671</v>
      </c>
      <c r="G380" s="24" t="s">
        <v>420</v>
      </c>
      <c r="H380" s="80">
        <v>36796</v>
      </c>
      <c r="I380" s="104"/>
      <c r="J380" s="104"/>
      <c r="K380" s="104"/>
      <c r="L380" s="80"/>
    </row>
    <row r="381" spans="1:12" ht="105" x14ac:dyDescent="0.25">
      <c r="A381" s="70">
        <v>378</v>
      </c>
      <c r="B381" s="68" t="s">
        <v>672</v>
      </c>
      <c r="C381" s="105" t="s">
        <v>660</v>
      </c>
      <c r="D381" s="105" t="s">
        <v>418</v>
      </c>
      <c r="E381" s="107" t="s">
        <v>661</v>
      </c>
      <c r="F381" s="24" t="s">
        <v>673</v>
      </c>
      <c r="G381" s="24" t="s">
        <v>420</v>
      </c>
      <c r="H381" s="80">
        <v>29541</v>
      </c>
      <c r="I381" s="104"/>
      <c r="J381" s="104"/>
      <c r="K381" s="104"/>
      <c r="L381" s="80"/>
    </row>
    <row r="382" spans="1:12" ht="105" x14ac:dyDescent="0.25">
      <c r="A382" s="70">
        <v>379</v>
      </c>
      <c r="B382" s="68" t="s">
        <v>674</v>
      </c>
      <c r="C382" s="105" t="s">
        <v>660</v>
      </c>
      <c r="D382" s="105" t="s">
        <v>418</v>
      </c>
      <c r="E382" s="107" t="s">
        <v>661</v>
      </c>
      <c r="F382" s="24" t="s">
        <v>675</v>
      </c>
      <c r="G382" s="24" t="s">
        <v>420</v>
      </c>
      <c r="H382" s="80">
        <v>123611</v>
      </c>
      <c r="I382" s="104"/>
      <c r="J382" s="104"/>
      <c r="K382" s="104"/>
      <c r="L382" s="80"/>
    </row>
    <row r="383" spans="1:12" ht="75" x14ac:dyDescent="0.25">
      <c r="A383" s="70">
        <v>380</v>
      </c>
      <c r="B383" s="68" t="s">
        <v>676</v>
      </c>
      <c r="C383" s="105" t="s">
        <v>677</v>
      </c>
      <c r="D383" s="105" t="s">
        <v>418</v>
      </c>
      <c r="E383" s="107" t="s">
        <v>678</v>
      </c>
      <c r="F383" s="102" t="s">
        <v>443</v>
      </c>
      <c r="G383" s="24" t="s">
        <v>420</v>
      </c>
      <c r="H383" s="80">
        <v>17343139</v>
      </c>
      <c r="I383" s="104"/>
      <c r="J383" s="104"/>
      <c r="K383" s="104"/>
      <c r="L383" s="80"/>
    </row>
    <row r="384" spans="1:12" ht="75" x14ac:dyDescent="0.25">
      <c r="A384" s="70">
        <v>381</v>
      </c>
      <c r="B384" s="68" t="s">
        <v>679</v>
      </c>
      <c r="C384" s="105" t="s">
        <v>677</v>
      </c>
      <c r="D384" s="105" t="s">
        <v>418</v>
      </c>
      <c r="E384" s="107" t="s">
        <v>678</v>
      </c>
      <c r="F384" s="24" t="s">
        <v>680</v>
      </c>
      <c r="G384" s="24" t="s">
        <v>420</v>
      </c>
      <c r="H384" s="80">
        <v>598449</v>
      </c>
      <c r="I384" s="104"/>
      <c r="J384" s="104"/>
      <c r="K384" s="104"/>
      <c r="L384" s="80"/>
    </row>
    <row r="385" spans="1:12" ht="75" x14ac:dyDescent="0.25">
      <c r="A385" s="70">
        <v>382</v>
      </c>
      <c r="B385" s="68" t="s">
        <v>681</v>
      </c>
      <c r="C385" s="105" t="s">
        <v>677</v>
      </c>
      <c r="D385" s="105" t="s">
        <v>418</v>
      </c>
      <c r="E385" s="107" t="s">
        <v>678</v>
      </c>
      <c r="F385" s="24" t="s">
        <v>682</v>
      </c>
      <c r="G385" s="24" t="s">
        <v>425</v>
      </c>
      <c r="H385" s="80">
        <v>503395</v>
      </c>
      <c r="I385" s="104"/>
      <c r="J385" s="104"/>
      <c r="K385" s="104"/>
      <c r="L385" s="80"/>
    </row>
    <row r="386" spans="1:12" ht="75" x14ac:dyDescent="0.25">
      <c r="A386" s="70">
        <v>383</v>
      </c>
      <c r="B386" s="68" t="s">
        <v>683</v>
      </c>
      <c r="C386" s="105" t="s">
        <v>677</v>
      </c>
      <c r="D386" s="105" t="s">
        <v>418</v>
      </c>
      <c r="E386" s="107" t="s">
        <v>678</v>
      </c>
      <c r="F386" s="24" t="s">
        <v>684</v>
      </c>
      <c r="G386" s="24" t="s">
        <v>420</v>
      </c>
      <c r="H386" s="80">
        <v>147918</v>
      </c>
      <c r="I386" s="104"/>
      <c r="J386" s="104"/>
      <c r="K386" s="104"/>
      <c r="L386" s="80"/>
    </row>
    <row r="387" spans="1:12" ht="75" x14ac:dyDescent="0.25">
      <c r="A387" s="70">
        <v>384</v>
      </c>
      <c r="B387" s="68" t="s">
        <v>685</v>
      </c>
      <c r="C387" s="105" t="s">
        <v>677</v>
      </c>
      <c r="D387" s="105" t="s">
        <v>418</v>
      </c>
      <c r="E387" s="107" t="s">
        <v>678</v>
      </c>
      <c r="F387" s="24" t="s">
        <v>686</v>
      </c>
      <c r="G387" s="24" t="s">
        <v>420</v>
      </c>
      <c r="H387" s="80">
        <v>33600</v>
      </c>
      <c r="I387" s="104"/>
      <c r="J387" s="104"/>
      <c r="K387" s="104"/>
      <c r="L387" s="80"/>
    </row>
    <row r="388" spans="1:12" ht="75" x14ac:dyDescent="0.25">
      <c r="A388" s="70">
        <v>385</v>
      </c>
      <c r="B388" s="68" t="s">
        <v>687</v>
      </c>
      <c r="C388" s="105" t="s">
        <v>677</v>
      </c>
      <c r="D388" s="105" t="s">
        <v>418</v>
      </c>
      <c r="E388" s="107" t="s">
        <v>678</v>
      </c>
      <c r="F388" s="24" t="s">
        <v>688</v>
      </c>
      <c r="G388" s="24" t="s">
        <v>420</v>
      </c>
      <c r="H388" s="80">
        <v>48676</v>
      </c>
      <c r="I388" s="104"/>
      <c r="J388" s="104"/>
      <c r="K388" s="104"/>
      <c r="L388" s="80"/>
    </row>
    <row r="389" spans="1:12" ht="75" x14ac:dyDescent="0.25">
      <c r="A389" s="70">
        <v>386</v>
      </c>
      <c r="B389" s="68" t="s">
        <v>689</v>
      </c>
      <c r="C389" s="105" t="s">
        <v>677</v>
      </c>
      <c r="D389" s="105" t="s">
        <v>418</v>
      </c>
      <c r="E389" s="107" t="s">
        <v>678</v>
      </c>
      <c r="F389" s="24" t="s">
        <v>690</v>
      </c>
      <c r="G389" s="24" t="s">
        <v>420</v>
      </c>
      <c r="H389" s="80">
        <v>59954</v>
      </c>
      <c r="I389" s="104"/>
      <c r="J389" s="104"/>
      <c r="K389" s="104"/>
      <c r="L389" s="80"/>
    </row>
    <row r="390" spans="1:12" ht="90" x14ac:dyDescent="0.25">
      <c r="A390" s="70">
        <v>387</v>
      </c>
      <c r="B390" s="68" t="s">
        <v>691</v>
      </c>
      <c r="C390" s="105" t="s">
        <v>692</v>
      </c>
      <c r="D390" s="105" t="s">
        <v>418</v>
      </c>
      <c r="E390" s="107" t="s">
        <v>693</v>
      </c>
      <c r="F390" s="24" t="s">
        <v>443</v>
      </c>
      <c r="G390" s="24" t="s">
        <v>420</v>
      </c>
      <c r="H390" s="80">
        <v>11691215</v>
      </c>
      <c r="I390" s="104"/>
      <c r="J390" s="104"/>
      <c r="K390" s="104"/>
      <c r="L390" s="80"/>
    </row>
    <row r="391" spans="1:12" ht="90" x14ac:dyDescent="0.25">
      <c r="A391" s="70">
        <v>388</v>
      </c>
      <c r="B391" s="68" t="s">
        <v>694</v>
      </c>
      <c r="C391" s="105" t="s">
        <v>692</v>
      </c>
      <c r="D391" s="105" t="s">
        <v>418</v>
      </c>
      <c r="E391" s="107" t="s">
        <v>693</v>
      </c>
      <c r="F391" s="24" t="s">
        <v>695</v>
      </c>
      <c r="G391" s="24" t="s">
        <v>420</v>
      </c>
      <c r="H391" s="80">
        <v>44000</v>
      </c>
      <c r="I391" s="104"/>
      <c r="J391" s="104"/>
      <c r="K391" s="104"/>
      <c r="L391" s="80"/>
    </row>
    <row r="392" spans="1:12" ht="90" x14ac:dyDescent="0.25">
      <c r="A392" s="70">
        <v>389</v>
      </c>
      <c r="B392" s="68" t="s">
        <v>696</v>
      </c>
      <c r="C392" s="105" t="s">
        <v>692</v>
      </c>
      <c r="D392" s="105" t="s">
        <v>418</v>
      </c>
      <c r="E392" s="107" t="s">
        <v>693</v>
      </c>
      <c r="F392" s="24" t="s">
        <v>697</v>
      </c>
      <c r="G392" s="24" t="s">
        <v>420</v>
      </c>
      <c r="H392" s="80">
        <v>47721</v>
      </c>
      <c r="I392" s="104"/>
      <c r="J392" s="104"/>
      <c r="K392" s="104"/>
      <c r="L392" s="80"/>
    </row>
    <row r="393" spans="1:12" ht="90" x14ac:dyDescent="0.25">
      <c r="A393" s="70">
        <v>390</v>
      </c>
      <c r="B393" s="68" t="s">
        <v>698</v>
      </c>
      <c r="C393" s="105" t="s">
        <v>692</v>
      </c>
      <c r="D393" s="105" t="s">
        <v>418</v>
      </c>
      <c r="E393" s="107" t="s">
        <v>693</v>
      </c>
      <c r="F393" s="24" t="s">
        <v>699</v>
      </c>
      <c r="G393" s="24" t="s">
        <v>425</v>
      </c>
      <c r="H393" s="80">
        <v>240675</v>
      </c>
      <c r="I393" s="104"/>
      <c r="J393" s="104"/>
      <c r="K393" s="104"/>
      <c r="L393" s="80"/>
    </row>
    <row r="394" spans="1:12" ht="90" x14ac:dyDescent="0.25">
      <c r="A394" s="70">
        <v>391</v>
      </c>
      <c r="B394" s="68" t="s">
        <v>700</v>
      </c>
      <c r="C394" s="105" t="s">
        <v>692</v>
      </c>
      <c r="D394" s="105" t="s">
        <v>418</v>
      </c>
      <c r="E394" s="107" t="s">
        <v>693</v>
      </c>
      <c r="F394" s="24" t="s">
        <v>701</v>
      </c>
      <c r="G394" s="24" t="s">
        <v>420</v>
      </c>
      <c r="H394" s="80">
        <v>91251</v>
      </c>
      <c r="I394" s="104"/>
      <c r="J394" s="104"/>
      <c r="K394" s="104"/>
      <c r="L394" s="80"/>
    </row>
    <row r="395" spans="1:12" ht="90" x14ac:dyDescent="0.25">
      <c r="A395" s="70">
        <v>392</v>
      </c>
      <c r="B395" s="68" t="s">
        <v>702</v>
      </c>
      <c r="C395" s="105" t="s">
        <v>692</v>
      </c>
      <c r="D395" s="105" t="s">
        <v>418</v>
      </c>
      <c r="E395" s="107" t="s">
        <v>693</v>
      </c>
      <c r="F395" s="24" t="s">
        <v>703</v>
      </c>
      <c r="G395" s="24" t="s">
        <v>420</v>
      </c>
      <c r="H395" s="80">
        <v>46037</v>
      </c>
      <c r="I395" s="104"/>
      <c r="J395" s="104"/>
      <c r="K395" s="104"/>
      <c r="L395" s="80"/>
    </row>
    <row r="396" spans="1:12" ht="90" x14ac:dyDescent="0.25">
      <c r="A396" s="70">
        <v>393</v>
      </c>
      <c r="B396" s="68" t="s">
        <v>704</v>
      </c>
      <c r="C396" s="105" t="s">
        <v>692</v>
      </c>
      <c r="D396" s="105" t="s">
        <v>418</v>
      </c>
      <c r="E396" s="107" t="s">
        <v>693</v>
      </c>
      <c r="F396" s="24" t="s">
        <v>705</v>
      </c>
      <c r="G396" s="24" t="s">
        <v>420</v>
      </c>
      <c r="H396" s="80">
        <v>62502</v>
      </c>
      <c r="I396" s="104"/>
      <c r="J396" s="104"/>
      <c r="K396" s="104"/>
      <c r="L396" s="80"/>
    </row>
    <row r="397" spans="1:12" ht="105" x14ac:dyDescent="0.25">
      <c r="A397" s="70">
        <v>394</v>
      </c>
      <c r="B397" s="68" t="s">
        <v>706</v>
      </c>
      <c r="C397" s="105" t="s">
        <v>707</v>
      </c>
      <c r="D397" s="105" t="s">
        <v>418</v>
      </c>
      <c r="E397" s="107" t="s">
        <v>708</v>
      </c>
      <c r="F397" s="102" t="s">
        <v>443</v>
      </c>
      <c r="G397" s="24" t="s">
        <v>420</v>
      </c>
      <c r="H397" s="80">
        <v>8954374</v>
      </c>
      <c r="I397" s="111"/>
      <c r="J397" s="111"/>
      <c r="K397" s="111"/>
      <c r="L397" s="80"/>
    </row>
    <row r="398" spans="1:12" ht="105" x14ac:dyDescent="0.25">
      <c r="A398" s="70">
        <v>395</v>
      </c>
      <c r="B398" s="68" t="s">
        <v>709</v>
      </c>
      <c r="C398" s="105" t="s">
        <v>707</v>
      </c>
      <c r="D398" s="105" t="s">
        <v>418</v>
      </c>
      <c r="E398" s="107" t="s">
        <v>708</v>
      </c>
      <c r="F398" s="24" t="s">
        <v>710</v>
      </c>
      <c r="G398" s="24" t="s">
        <v>420</v>
      </c>
      <c r="H398" s="80">
        <v>98718</v>
      </c>
      <c r="I398" s="111"/>
      <c r="J398" s="111"/>
      <c r="K398" s="111"/>
      <c r="L398" s="80"/>
    </row>
    <row r="399" spans="1:12" ht="105" x14ac:dyDescent="0.25">
      <c r="A399" s="70">
        <v>396</v>
      </c>
      <c r="B399" s="68" t="s">
        <v>711</v>
      </c>
      <c r="C399" s="105" t="s">
        <v>707</v>
      </c>
      <c r="D399" s="105" t="s">
        <v>418</v>
      </c>
      <c r="E399" s="107" t="s">
        <v>708</v>
      </c>
      <c r="F399" s="24" t="s">
        <v>712</v>
      </c>
      <c r="G399" s="24" t="s">
        <v>425</v>
      </c>
      <c r="H399" s="80">
        <v>-6003</v>
      </c>
      <c r="I399" s="111"/>
      <c r="J399" s="111"/>
      <c r="K399" s="111"/>
      <c r="L399" s="81" t="s">
        <v>713</v>
      </c>
    </row>
    <row r="400" spans="1:12" ht="105" x14ac:dyDescent="0.25">
      <c r="A400" s="70">
        <v>397</v>
      </c>
      <c r="B400" s="68" t="s">
        <v>714</v>
      </c>
      <c r="C400" s="105" t="s">
        <v>707</v>
      </c>
      <c r="D400" s="105" t="s">
        <v>418</v>
      </c>
      <c r="E400" s="107" t="s">
        <v>708</v>
      </c>
      <c r="F400" s="24" t="s">
        <v>715</v>
      </c>
      <c r="G400" s="24" t="s">
        <v>420</v>
      </c>
      <c r="H400" s="80">
        <v>63621</v>
      </c>
      <c r="I400" s="111"/>
      <c r="J400" s="111"/>
      <c r="K400" s="111"/>
      <c r="L400" s="80"/>
    </row>
    <row r="401" spans="1:12" ht="105" x14ac:dyDescent="0.25">
      <c r="A401" s="70">
        <v>398</v>
      </c>
      <c r="B401" s="68" t="s">
        <v>716</v>
      </c>
      <c r="C401" s="105" t="s">
        <v>707</v>
      </c>
      <c r="D401" s="105" t="s">
        <v>418</v>
      </c>
      <c r="E401" s="107" t="s">
        <v>708</v>
      </c>
      <c r="F401" s="24" t="s">
        <v>717</v>
      </c>
      <c r="G401" s="24" t="s">
        <v>420</v>
      </c>
      <c r="H401" s="80">
        <v>32983</v>
      </c>
      <c r="I401" s="111"/>
      <c r="J401" s="111"/>
      <c r="K401" s="111"/>
      <c r="L401" s="80"/>
    </row>
    <row r="402" spans="1:12" ht="105" x14ac:dyDescent="0.25">
      <c r="A402" s="70">
        <v>399</v>
      </c>
      <c r="B402" s="68" t="s">
        <v>718</v>
      </c>
      <c r="C402" s="105" t="s">
        <v>707</v>
      </c>
      <c r="D402" s="105" t="s">
        <v>418</v>
      </c>
      <c r="E402" s="107" t="s">
        <v>708</v>
      </c>
      <c r="F402" s="24" t="s">
        <v>719</v>
      </c>
      <c r="G402" s="24" t="s">
        <v>420</v>
      </c>
      <c r="H402" s="80">
        <v>44051</v>
      </c>
      <c r="I402" s="111"/>
      <c r="J402" s="111"/>
      <c r="K402" s="111"/>
      <c r="L402" s="80"/>
    </row>
    <row r="403" spans="1:12" ht="90" x14ac:dyDescent="0.25">
      <c r="A403" s="70">
        <v>400</v>
      </c>
      <c r="B403" s="68" t="s">
        <v>720</v>
      </c>
      <c r="C403" s="105" t="s">
        <v>721</v>
      </c>
      <c r="D403" s="105" t="s">
        <v>418</v>
      </c>
      <c r="E403" s="113">
        <v>31094970</v>
      </c>
      <c r="F403" s="24" t="s">
        <v>443</v>
      </c>
      <c r="G403" s="24" t="s">
        <v>420</v>
      </c>
      <c r="H403" s="80">
        <v>7924095</v>
      </c>
      <c r="I403" s="104"/>
      <c r="J403" s="104"/>
      <c r="K403" s="104"/>
      <c r="L403" s="80"/>
    </row>
    <row r="404" spans="1:12" ht="90" x14ac:dyDescent="0.25">
      <c r="A404" s="70">
        <v>401</v>
      </c>
      <c r="B404" s="68" t="s">
        <v>722</v>
      </c>
      <c r="C404" s="105" t="s">
        <v>721</v>
      </c>
      <c r="D404" s="105" t="s">
        <v>418</v>
      </c>
      <c r="E404" s="113">
        <v>31094970</v>
      </c>
      <c r="F404" s="24" t="s">
        <v>723</v>
      </c>
      <c r="G404" s="24" t="s">
        <v>420</v>
      </c>
      <c r="H404" s="80">
        <v>25309</v>
      </c>
      <c r="I404" s="104"/>
      <c r="J404" s="104"/>
      <c r="K404" s="104"/>
      <c r="L404" s="80"/>
    </row>
    <row r="405" spans="1:12" ht="90" x14ac:dyDescent="0.25">
      <c r="A405" s="70">
        <v>402</v>
      </c>
      <c r="B405" s="68" t="s">
        <v>724</v>
      </c>
      <c r="C405" s="105" t="s">
        <v>721</v>
      </c>
      <c r="D405" s="105" t="s">
        <v>418</v>
      </c>
      <c r="E405" s="113">
        <v>31094970</v>
      </c>
      <c r="F405" s="24" t="s">
        <v>725</v>
      </c>
      <c r="G405" s="24" t="s">
        <v>425</v>
      </c>
      <c r="H405" s="80">
        <v>116454</v>
      </c>
      <c r="I405" s="104"/>
      <c r="J405" s="104"/>
      <c r="K405" s="104"/>
      <c r="L405" s="81" t="s">
        <v>726</v>
      </c>
    </row>
    <row r="406" spans="1:12" ht="90" x14ac:dyDescent="0.25">
      <c r="A406" s="70">
        <v>403</v>
      </c>
      <c r="B406" s="68" t="s">
        <v>727</v>
      </c>
      <c r="C406" s="105" t="s">
        <v>721</v>
      </c>
      <c r="D406" s="105" t="s">
        <v>418</v>
      </c>
      <c r="E406" s="113">
        <v>31094970</v>
      </c>
      <c r="F406" s="24" t="s">
        <v>728</v>
      </c>
      <c r="G406" s="24" t="s">
        <v>420</v>
      </c>
      <c r="H406" s="80">
        <v>65234</v>
      </c>
      <c r="I406" s="104"/>
      <c r="J406" s="104"/>
      <c r="K406" s="104"/>
      <c r="L406" s="80"/>
    </row>
    <row r="407" spans="1:12" ht="90" x14ac:dyDescent="0.25">
      <c r="A407" s="70">
        <v>404</v>
      </c>
      <c r="B407" s="68" t="s">
        <v>729</v>
      </c>
      <c r="C407" s="105" t="s">
        <v>721</v>
      </c>
      <c r="D407" s="105" t="s">
        <v>418</v>
      </c>
      <c r="E407" s="113">
        <v>31094970</v>
      </c>
      <c r="F407" s="24" t="s">
        <v>730</v>
      </c>
      <c r="G407" s="24" t="s">
        <v>420</v>
      </c>
      <c r="H407" s="80">
        <v>2853</v>
      </c>
      <c r="I407" s="104"/>
      <c r="J407" s="104"/>
      <c r="K407" s="104"/>
      <c r="L407" s="80"/>
    </row>
    <row r="408" spans="1:12" ht="90" x14ac:dyDescent="0.25">
      <c r="A408" s="70">
        <v>405</v>
      </c>
      <c r="B408" s="68" t="s">
        <v>731</v>
      </c>
      <c r="C408" s="105" t="s">
        <v>721</v>
      </c>
      <c r="D408" s="105" t="s">
        <v>418</v>
      </c>
      <c r="E408" s="113">
        <v>31094970</v>
      </c>
      <c r="F408" s="24" t="s">
        <v>732</v>
      </c>
      <c r="G408" s="24" t="s">
        <v>420</v>
      </c>
      <c r="H408" s="80">
        <v>12292</v>
      </c>
      <c r="I408" s="104"/>
      <c r="J408" s="104"/>
      <c r="K408" s="104"/>
      <c r="L408" s="80"/>
    </row>
    <row r="409" spans="1:12" ht="90" x14ac:dyDescent="0.25">
      <c r="A409" s="70">
        <v>406</v>
      </c>
      <c r="B409" s="68" t="s">
        <v>733</v>
      </c>
      <c r="C409" s="105" t="s">
        <v>721</v>
      </c>
      <c r="D409" s="105" t="s">
        <v>418</v>
      </c>
      <c r="E409" s="113">
        <v>31094970</v>
      </c>
      <c r="F409" s="24" t="s">
        <v>734</v>
      </c>
      <c r="G409" s="24" t="s">
        <v>420</v>
      </c>
      <c r="H409" s="80">
        <v>41176</v>
      </c>
      <c r="I409" s="104"/>
      <c r="J409" s="104"/>
      <c r="K409" s="104"/>
      <c r="L409" s="80"/>
    </row>
    <row r="410" spans="1:12" ht="90" x14ac:dyDescent="0.25">
      <c r="A410" s="70">
        <v>407</v>
      </c>
      <c r="B410" s="68" t="s">
        <v>735</v>
      </c>
      <c r="C410" s="105" t="s">
        <v>736</v>
      </c>
      <c r="D410" s="105" t="s">
        <v>418</v>
      </c>
      <c r="E410" s="113">
        <v>37801279</v>
      </c>
      <c r="F410" s="102" t="s">
        <v>443</v>
      </c>
      <c r="G410" s="24" t="s">
        <v>420</v>
      </c>
      <c r="H410" s="80">
        <v>12380031</v>
      </c>
      <c r="I410" s="111"/>
      <c r="J410" s="111"/>
      <c r="K410" s="111"/>
      <c r="L410" s="80"/>
    </row>
    <row r="411" spans="1:12" ht="90" x14ac:dyDescent="0.25">
      <c r="A411" s="70">
        <v>408</v>
      </c>
      <c r="B411" s="68" t="s">
        <v>737</v>
      </c>
      <c r="C411" s="105" t="s">
        <v>736</v>
      </c>
      <c r="D411" s="105" t="s">
        <v>418</v>
      </c>
      <c r="E411" s="113">
        <v>37801279</v>
      </c>
      <c r="F411" s="24" t="s">
        <v>738</v>
      </c>
      <c r="G411" s="24" t="s">
        <v>420</v>
      </c>
      <c r="H411" s="80">
        <v>157926</v>
      </c>
      <c r="I411" s="111"/>
      <c r="J411" s="111"/>
      <c r="K411" s="111"/>
      <c r="L411" s="80"/>
    </row>
    <row r="412" spans="1:12" ht="90" x14ac:dyDescent="0.25">
      <c r="A412" s="70">
        <v>409</v>
      </c>
      <c r="B412" s="68" t="s">
        <v>739</v>
      </c>
      <c r="C412" s="105" t="s">
        <v>736</v>
      </c>
      <c r="D412" s="105" t="s">
        <v>418</v>
      </c>
      <c r="E412" s="113">
        <v>37801279</v>
      </c>
      <c r="F412" s="24" t="s">
        <v>740</v>
      </c>
      <c r="G412" s="24" t="s">
        <v>425</v>
      </c>
      <c r="H412" s="80">
        <v>372271</v>
      </c>
      <c r="I412" s="111"/>
      <c r="J412" s="111"/>
      <c r="K412" s="111"/>
      <c r="L412" s="80"/>
    </row>
    <row r="413" spans="1:12" ht="90" x14ac:dyDescent="0.25">
      <c r="A413" s="70">
        <v>410</v>
      </c>
      <c r="B413" s="109" t="s">
        <v>741</v>
      </c>
      <c r="C413" s="105" t="s">
        <v>736</v>
      </c>
      <c r="D413" s="105" t="s">
        <v>418</v>
      </c>
      <c r="E413" s="113">
        <v>37801279</v>
      </c>
      <c r="F413" s="24" t="s">
        <v>742</v>
      </c>
      <c r="G413" s="24" t="s">
        <v>420</v>
      </c>
      <c r="H413" s="80">
        <v>115633</v>
      </c>
      <c r="I413" s="111"/>
      <c r="J413" s="111"/>
      <c r="K413" s="111"/>
      <c r="L413" s="80"/>
    </row>
    <row r="414" spans="1:12" ht="90" x14ac:dyDescent="0.25">
      <c r="A414" s="70">
        <v>411</v>
      </c>
      <c r="B414" s="68" t="s">
        <v>743</v>
      </c>
      <c r="C414" s="105" t="s">
        <v>736</v>
      </c>
      <c r="D414" s="105" t="s">
        <v>418</v>
      </c>
      <c r="E414" s="113">
        <v>37801279</v>
      </c>
      <c r="F414" s="24" t="s">
        <v>744</v>
      </c>
      <c r="G414" s="24" t="s">
        <v>420</v>
      </c>
      <c r="H414" s="80">
        <v>124848</v>
      </c>
      <c r="I414" s="111"/>
      <c r="J414" s="111"/>
      <c r="K414" s="111"/>
      <c r="L414" s="80"/>
    </row>
    <row r="415" spans="1:12" ht="90" x14ac:dyDescent="0.25">
      <c r="A415" s="70">
        <v>412</v>
      </c>
      <c r="B415" s="68" t="s">
        <v>745</v>
      </c>
      <c r="C415" s="105" t="s">
        <v>736</v>
      </c>
      <c r="D415" s="105" t="s">
        <v>418</v>
      </c>
      <c r="E415" s="113">
        <v>37801279</v>
      </c>
      <c r="F415" s="24" t="s">
        <v>746</v>
      </c>
      <c r="G415" s="24" t="s">
        <v>420</v>
      </c>
      <c r="H415" s="80">
        <v>56460</v>
      </c>
      <c r="I415" s="104"/>
      <c r="J415" s="104"/>
      <c r="K415" s="104"/>
      <c r="L415" s="80"/>
    </row>
    <row r="416" spans="1:12" ht="90" x14ac:dyDescent="0.25">
      <c r="A416" s="70">
        <v>413</v>
      </c>
      <c r="B416" s="68" t="s">
        <v>747</v>
      </c>
      <c r="C416" s="105" t="s">
        <v>736</v>
      </c>
      <c r="D416" s="105" t="s">
        <v>418</v>
      </c>
      <c r="E416" s="113">
        <v>37801279</v>
      </c>
      <c r="F416" s="24" t="s">
        <v>748</v>
      </c>
      <c r="G416" s="24" t="s">
        <v>420</v>
      </c>
      <c r="H416" s="80">
        <v>110074</v>
      </c>
      <c r="I416" s="104"/>
      <c r="J416" s="104"/>
      <c r="K416" s="104"/>
      <c r="L416" s="80"/>
    </row>
    <row r="417" spans="1:12" ht="90" x14ac:dyDescent="0.25">
      <c r="A417" s="70">
        <v>414</v>
      </c>
      <c r="B417" s="68" t="s">
        <v>749</v>
      </c>
      <c r="C417" s="105" t="s">
        <v>750</v>
      </c>
      <c r="D417" s="105" t="s">
        <v>418</v>
      </c>
      <c r="E417" s="113">
        <v>37961632</v>
      </c>
      <c r="F417" s="102" t="s">
        <v>443</v>
      </c>
      <c r="G417" s="24" t="s">
        <v>420</v>
      </c>
      <c r="H417" s="80">
        <v>6344778</v>
      </c>
      <c r="I417" s="104"/>
      <c r="J417" s="104"/>
      <c r="K417" s="104"/>
      <c r="L417" s="80"/>
    </row>
    <row r="418" spans="1:12" ht="90" x14ac:dyDescent="0.25">
      <c r="A418" s="70">
        <v>415</v>
      </c>
      <c r="B418" s="68" t="s">
        <v>751</v>
      </c>
      <c r="C418" s="105" t="s">
        <v>750</v>
      </c>
      <c r="D418" s="105" t="s">
        <v>418</v>
      </c>
      <c r="E418" s="113">
        <v>37961632</v>
      </c>
      <c r="F418" s="24" t="s">
        <v>752</v>
      </c>
      <c r="G418" s="24" t="s">
        <v>420</v>
      </c>
      <c r="H418" s="80">
        <v>27536</v>
      </c>
      <c r="I418" s="104"/>
      <c r="J418" s="104"/>
      <c r="K418" s="104"/>
      <c r="L418" s="80"/>
    </row>
    <row r="419" spans="1:12" ht="90" x14ac:dyDescent="0.25">
      <c r="A419" s="70">
        <v>416</v>
      </c>
      <c r="B419" s="68" t="s">
        <v>753</v>
      </c>
      <c r="C419" s="105" t="s">
        <v>750</v>
      </c>
      <c r="D419" s="105" t="s">
        <v>418</v>
      </c>
      <c r="E419" s="113">
        <v>37961632</v>
      </c>
      <c r="F419" s="24" t="s">
        <v>754</v>
      </c>
      <c r="G419" s="24" t="s">
        <v>425</v>
      </c>
      <c r="H419" s="80">
        <v>78091</v>
      </c>
      <c r="I419" s="104"/>
      <c r="J419" s="104"/>
      <c r="K419" s="104"/>
      <c r="L419" s="80"/>
    </row>
    <row r="420" spans="1:12" ht="90" x14ac:dyDescent="0.25">
      <c r="A420" s="70">
        <v>417</v>
      </c>
      <c r="B420" s="68" t="s">
        <v>755</v>
      </c>
      <c r="C420" s="105" t="s">
        <v>750</v>
      </c>
      <c r="D420" s="105" t="s">
        <v>418</v>
      </c>
      <c r="E420" s="113">
        <v>37961632</v>
      </c>
      <c r="F420" s="24" t="s">
        <v>756</v>
      </c>
      <c r="G420" s="24" t="s">
        <v>420</v>
      </c>
      <c r="H420" s="80">
        <v>60314</v>
      </c>
      <c r="I420" s="104"/>
      <c r="J420" s="104"/>
      <c r="K420" s="104"/>
      <c r="L420" s="80"/>
    </row>
    <row r="421" spans="1:12" ht="90" x14ac:dyDescent="0.25">
      <c r="A421" s="70">
        <v>418</v>
      </c>
      <c r="B421" s="68" t="s">
        <v>757</v>
      </c>
      <c r="C421" s="105" t="s">
        <v>750</v>
      </c>
      <c r="D421" s="105" t="s">
        <v>418</v>
      </c>
      <c r="E421" s="113">
        <v>37961632</v>
      </c>
      <c r="F421" s="24" t="s">
        <v>758</v>
      </c>
      <c r="G421" s="24" t="s">
        <v>420</v>
      </c>
      <c r="H421" s="80">
        <v>46379</v>
      </c>
      <c r="I421" s="104"/>
      <c r="J421" s="104"/>
      <c r="K421" s="104"/>
      <c r="L421" s="80"/>
    </row>
    <row r="422" spans="1:12" ht="90" x14ac:dyDescent="0.25">
      <c r="A422" s="70">
        <v>419</v>
      </c>
      <c r="B422" s="68" t="s">
        <v>759</v>
      </c>
      <c r="C422" s="105" t="s">
        <v>750</v>
      </c>
      <c r="D422" s="105" t="s">
        <v>418</v>
      </c>
      <c r="E422" s="113">
        <v>37961632</v>
      </c>
      <c r="F422" s="24" t="s">
        <v>760</v>
      </c>
      <c r="G422" s="24" t="s">
        <v>420</v>
      </c>
      <c r="H422" s="80">
        <v>29675</v>
      </c>
      <c r="I422" s="104"/>
      <c r="J422" s="104"/>
      <c r="K422" s="104"/>
      <c r="L422" s="80"/>
    </row>
    <row r="423" spans="1:12" ht="90" x14ac:dyDescent="0.25">
      <c r="A423" s="70">
        <v>420</v>
      </c>
      <c r="B423" s="68" t="s">
        <v>761</v>
      </c>
      <c r="C423" s="105" t="s">
        <v>762</v>
      </c>
      <c r="D423" s="105" t="s">
        <v>763</v>
      </c>
      <c r="E423" s="113" t="s">
        <v>764</v>
      </c>
      <c r="F423" s="24" t="s">
        <v>765</v>
      </c>
      <c r="G423" s="24" t="s">
        <v>420</v>
      </c>
      <c r="H423" s="80">
        <v>2700</v>
      </c>
      <c r="I423" s="104"/>
      <c r="J423" s="104"/>
      <c r="K423" s="104"/>
      <c r="L423" s="80"/>
    </row>
    <row r="424" spans="1:12" ht="135" x14ac:dyDescent="0.25">
      <c r="A424" s="70">
        <v>421</v>
      </c>
      <c r="B424" s="68" t="s">
        <v>766</v>
      </c>
      <c r="C424" s="105" t="s">
        <v>767</v>
      </c>
      <c r="D424" s="105" t="s">
        <v>405</v>
      </c>
      <c r="E424" s="113" t="s">
        <v>768</v>
      </c>
      <c r="F424" s="24" t="s">
        <v>765</v>
      </c>
      <c r="G424" s="24" t="s">
        <v>420</v>
      </c>
      <c r="H424" s="80">
        <v>1600</v>
      </c>
      <c r="I424" s="104"/>
      <c r="J424" s="104"/>
      <c r="K424" s="104"/>
      <c r="L424" s="80"/>
    </row>
    <row r="425" spans="1:12" ht="120" x14ac:dyDescent="0.25">
      <c r="A425" s="70">
        <v>422</v>
      </c>
      <c r="B425" s="68" t="s">
        <v>769</v>
      </c>
      <c r="C425" s="105" t="s">
        <v>770</v>
      </c>
      <c r="D425" s="105" t="s">
        <v>405</v>
      </c>
      <c r="E425" s="113" t="s">
        <v>771</v>
      </c>
      <c r="F425" s="24" t="s">
        <v>765</v>
      </c>
      <c r="G425" s="24" t="s">
        <v>420</v>
      </c>
      <c r="H425" s="80">
        <v>1300</v>
      </c>
      <c r="I425" s="104"/>
      <c r="J425" s="104"/>
      <c r="K425" s="104"/>
      <c r="L425" s="80"/>
    </row>
    <row r="426" spans="1:12" ht="60" x14ac:dyDescent="0.25">
      <c r="A426" s="70">
        <v>423</v>
      </c>
      <c r="B426" s="68" t="s">
        <v>772</v>
      </c>
      <c r="C426" s="105" t="s">
        <v>773</v>
      </c>
      <c r="D426" s="105" t="s">
        <v>763</v>
      </c>
      <c r="E426" s="113" t="s">
        <v>774</v>
      </c>
      <c r="F426" s="24" t="s">
        <v>765</v>
      </c>
      <c r="G426" s="24" t="s">
        <v>420</v>
      </c>
      <c r="H426" s="80">
        <v>111380</v>
      </c>
      <c r="I426" s="104"/>
      <c r="J426" s="104"/>
      <c r="K426" s="104"/>
      <c r="L426" s="80"/>
    </row>
    <row r="427" spans="1:12" ht="90" x14ac:dyDescent="0.25">
      <c r="A427" s="70">
        <v>424</v>
      </c>
      <c r="B427" s="68" t="s">
        <v>775</v>
      </c>
      <c r="C427" s="105" t="s">
        <v>776</v>
      </c>
      <c r="D427" s="105" t="s">
        <v>763</v>
      </c>
      <c r="E427" s="113" t="s">
        <v>777</v>
      </c>
      <c r="F427" s="24" t="s">
        <v>765</v>
      </c>
      <c r="G427" s="24" t="s">
        <v>420</v>
      </c>
      <c r="H427" s="80">
        <v>408790</v>
      </c>
      <c r="I427" s="104"/>
      <c r="J427" s="104"/>
      <c r="K427" s="104"/>
      <c r="L427" s="80"/>
    </row>
    <row r="428" spans="1:12" ht="105" x14ac:dyDescent="0.25">
      <c r="A428" s="70">
        <v>425</v>
      </c>
      <c r="B428" s="68" t="s">
        <v>778</v>
      </c>
      <c r="C428" s="105" t="s">
        <v>779</v>
      </c>
      <c r="D428" s="105" t="s">
        <v>405</v>
      </c>
      <c r="E428" s="113" t="s">
        <v>780</v>
      </c>
      <c r="F428" s="24" t="s">
        <v>765</v>
      </c>
      <c r="G428" s="24" t="s">
        <v>420</v>
      </c>
      <c r="H428" s="80">
        <v>93600</v>
      </c>
      <c r="I428" s="104"/>
      <c r="J428" s="104"/>
      <c r="K428" s="104"/>
      <c r="L428" s="80"/>
    </row>
    <row r="429" spans="1:12" ht="60" x14ac:dyDescent="0.25">
      <c r="A429" s="70">
        <v>426</v>
      </c>
      <c r="B429" s="68" t="s">
        <v>781</v>
      </c>
      <c r="C429" s="105" t="s">
        <v>782</v>
      </c>
      <c r="D429" s="105" t="s">
        <v>405</v>
      </c>
      <c r="E429" s="113" t="s">
        <v>783</v>
      </c>
      <c r="F429" s="24" t="s">
        <v>765</v>
      </c>
      <c r="G429" s="24" t="s">
        <v>420</v>
      </c>
      <c r="H429" s="80">
        <v>32900</v>
      </c>
      <c r="I429" s="104"/>
      <c r="J429" s="104"/>
      <c r="K429" s="104"/>
      <c r="L429" s="80"/>
    </row>
    <row r="430" spans="1:12" ht="90" x14ac:dyDescent="0.25">
      <c r="A430" s="70">
        <v>427</v>
      </c>
      <c r="B430" s="68" t="s">
        <v>784</v>
      </c>
      <c r="C430" s="105" t="s">
        <v>785</v>
      </c>
      <c r="D430" s="105" t="s">
        <v>405</v>
      </c>
      <c r="E430" s="113" t="s">
        <v>786</v>
      </c>
      <c r="F430" s="24" t="s">
        <v>765</v>
      </c>
      <c r="G430" s="24" t="s">
        <v>420</v>
      </c>
      <c r="H430" s="80">
        <v>43350</v>
      </c>
      <c r="I430" s="104"/>
      <c r="J430" s="104"/>
      <c r="K430" s="104"/>
      <c r="L430" s="80"/>
    </row>
    <row r="431" spans="1:12" ht="90" x14ac:dyDescent="0.25">
      <c r="A431" s="70">
        <v>428</v>
      </c>
      <c r="B431" s="68" t="s">
        <v>787</v>
      </c>
      <c r="C431" s="105" t="s">
        <v>788</v>
      </c>
      <c r="D431" s="105" t="s">
        <v>405</v>
      </c>
      <c r="E431" s="113" t="s">
        <v>789</v>
      </c>
      <c r="F431" s="24" t="s">
        <v>765</v>
      </c>
      <c r="G431" s="24" t="s">
        <v>420</v>
      </c>
      <c r="H431" s="80">
        <v>113950</v>
      </c>
      <c r="I431" s="104"/>
      <c r="J431" s="104"/>
      <c r="K431" s="104"/>
      <c r="L431" s="80"/>
    </row>
    <row r="432" spans="1:12" ht="75" x14ac:dyDescent="0.25">
      <c r="A432" s="70">
        <v>429</v>
      </c>
      <c r="B432" s="68" t="s">
        <v>790</v>
      </c>
      <c r="C432" s="105" t="s">
        <v>791</v>
      </c>
      <c r="D432" s="105" t="s">
        <v>763</v>
      </c>
      <c r="E432" s="107" t="s">
        <v>792</v>
      </c>
      <c r="F432" s="24" t="s">
        <v>765</v>
      </c>
      <c r="G432" s="24" t="s">
        <v>420</v>
      </c>
      <c r="H432" s="80">
        <v>13382</v>
      </c>
      <c r="I432" s="104"/>
      <c r="J432" s="104"/>
      <c r="K432" s="104"/>
      <c r="L432" s="80"/>
    </row>
    <row r="433" spans="1:12" ht="33.75" x14ac:dyDescent="0.25">
      <c r="A433" s="32"/>
      <c r="B433" s="67">
        <v>1018</v>
      </c>
      <c r="C433" s="66"/>
      <c r="D433" s="66"/>
      <c r="E433" s="66"/>
      <c r="F433" s="66"/>
      <c r="G433" s="66"/>
      <c r="H433" s="66"/>
      <c r="I433" s="66"/>
      <c r="J433" s="66"/>
      <c r="K433" s="66"/>
      <c r="L433" s="66"/>
    </row>
    <row r="434" spans="1:12" ht="120" x14ac:dyDescent="0.25">
      <c r="A434" s="32">
        <v>430</v>
      </c>
      <c r="B434" s="11" t="s">
        <v>793</v>
      </c>
      <c r="C434" s="11" t="s">
        <v>794</v>
      </c>
      <c r="D434" s="27" t="s">
        <v>795</v>
      </c>
      <c r="E434" s="11">
        <v>17055270</v>
      </c>
      <c r="F434" s="11" t="s">
        <v>796</v>
      </c>
      <c r="G434" s="66" t="s">
        <v>17</v>
      </c>
      <c r="H434" s="69">
        <v>1750000</v>
      </c>
      <c r="I434" s="69">
        <v>1750000</v>
      </c>
      <c r="J434" s="69"/>
      <c r="K434" s="13" t="s">
        <v>797</v>
      </c>
      <c r="L434" s="27"/>
    </row>
    <row r="435" spans="1:12" ht="120" x14ac:dyDescent="0.25">
      <c r="A435" s="32">
        <v>431</v>
      </c>
      <c r="B435" s="11" t="s">
        <v>798</v>
      </c>
      <c r="C435" s="11" t="s">
        <v>794</v>
      </c>
      <c r="D435" s="27" t="s">
        <v>795</v>
      </c>
      <c r="E435" s="11">
        <v>17055270</v>
      </c>
      <c r="F435" s="11" t="s">
        <v>799</v>
      </c>
      <c r="G435" s="66" t="s">
        <v>17</v>
      </c>
      <c r="H435" s="69">
        <v>100000</v>
      </c>
      <c r="I435" s="69">
        <v>100000</v>
      </c>
      <c r="J435" s="69">
        <v>0</v>
      </c>
      <c r="K435" s="11" t="s">
        <v>797</v>
      </c>
      <c r="L435" s="27"/>
    </row>
    <row r="436" spans="1:12" ht="120" x14ac:dyDescent="0.25">
      <c r="A436" s="32">
        <v>432</v>
      </c>
      <c r="B436" s="11" t="s">
        <v>798</v>
      </c>
      <c r="C436" s="11" t="s">
        <v>794</v>
      </c>
      <c r="D436" s="27" t="s">
        <v>795</v>
      </c>
      <c r="E436" s="11">
        <v>17055270</v>
      </c>
      <c r="F436" s="11" t="s">
        <v>800</v>
      </c>
      <c r="G436" s="66" t="s">
        <v>801</v>
      </c>
      <c r="H436" s="69">
        <v>100000</v>
      </c>
      <c r="I436" s="69">
        <v>0</v>
      </c>
      <c r="J436" s="69">
        <v>0</v>
      </c>
      <c r="K436" s="11" t="s">
        <v>797</v>
      </c>
      <c r="L436" s="27"/>
    </row>
    <row r="437" spans="1:12" ht="210" x14ac:dyDescent="0.25">
      <c r="A437" s="4">
        <v>433</v>
      </c>
      <c r="B437" s="11" t="s">
        <v>802</v>
      </c>
      <c r="C437" s="11" t="s">
        <v>803</v>
      </c>
      <c r="D437" s="11" t="s">
        <v>804</v>
      </c>
      <c r="E437" s="11">
        <v>52565301</v>
      </c>
      <c r="F437" s="11" t="s">
        <v>805</v>
      </c>
      <c r="G437" s="11" t="s">
        <v>17</v>
      </c>
      <c r="H437" s="69">
        <v>9990</v>
      </c>
      <c r="I437" s="69">
        <v>9990</v>
      </c>
      <c r="J437" s="11"/>
      <c r="K437" s="11"/>
      <c r="L437" s="11" t="s">
        <v>806</v>
      </c>
    </row>
    <row r="438" spans="1:12" ht="105" x14ac:dyDescent="0.25">
      <c r="A438" s="3">
        <v>434</v>
      </c>
      <c r="B438" s="1" t="s">
        <v>807</v>
      </c>
      <c r="C438" s="27" t="s">
        <v>179</v>
      </c>
      <c r="D438" s="29" t="s">
        <v>808</v>
      </c>
      <c r="E438" s="27" t="s">
        <v>645</v>
      </c>
      <c r="F438" s="29" t="s">
        <v>809</v>
      </c>
      <c r="G438" s="27" t="s">
        <v>17</v>
      </c>
      <c r="H438" s="7">
        <v>15000</v>
      </c>
      <c r="I438" s="7">
        <f>SUM(H438-J438)</f>
        <v>14991.09</v>
      </c>
      <c r="J438" s="7">
        <v>8.91</v>
      </c>
      <c r="K438" s="8">
        <v>45629</v>
      </c>
      <c r="L438" s="27"/>
    </row>
    <row r="439" spans="1:12" ht="60" x14ac:dyDescent="0.25">
      <c r="A439" s="3">
        <v>435</v>
      </c>
      <c r="B439" s="1" t="s">
        <v>810</v>
      </c>
      <c r="C439" s="27" t="s">
        <v>811</v>
      </c>
      <c r="D439" s="27" t="s">
        <v>19</v>
      </c>
      <c r="E439" s="27" t="s">
        <v>812</v>
      </c>
      <c r="F439" s="29" t="s">
        <v>813</v>
      </c>
      <c r="G439" s="27" t="s">
        <v>17</v>
      </c>
      <c r="H439" s="7">
        <v>20000</v>
      </c>
      <c r="I439" s="7"/>
      <c r="J439" s="7"/>
      <c r="K439" s="8"/>
      <c r="L439" s="27"/>
    </row>
    <row r="440" spans="1:12" ht="105" x14ac:dyDescent="0.25">
      <c r="A440" s="3">
        <v>436</v>
      </c>
      <c r="B440" s="1" t="s">
        <v>814</v>
      </c>
      <c r="C440" s="29" t="s">
        <v>815</v>
      </c>
      <c r="D440" s="27" t="s">
        <v>19</v>
      </c>
      <c r="E440" s="27" t="s">
        <v>816</v>
      </c>
      <c r="F440" s="29" t="s">
        <v>817</v>
      </c>
      <c r="G440" s="27" t="s">
        <v>17</v>
      </c>
      <c r="H440" s="7">
        <v>15700</v>
      </c>
      <c r="I440" s="7"/>
      <c r="J440" s="7"/>
      <c r="K440" s="8"/>
      <c r="L440" s="27"/>
    </row>
    <row r="441" spans="1:12" ht="60" x14ac:dyDescent="0.25">
      <c r="A441" s="3">
        <v>437</v>
      </c>
      <c r="B441" s="1" t="s">
        <v>818</v>
      </c>
      <c r="C441" s="27" t="s">
        <v>819</v>
      </c>
      <c r="D441" s="27" t="s">
        <v>19</v>
      </c>
      <c r="E441" s="27" t="s">
        <v>820</v>
      </c>
      <c r="F441" s="29" t="s">
        <v>821</v>
      </c>
      <c r="G441" s="27" t="s">
        <v>17</v>
      </c>
      <c r="H441" s="7">
        <v>9220</v>
      </c>
      <c r="I441" s="7"/>
      <c r="J441" s="7"/>
      <c r="K441" s="8"/>
      <c r="L441" s="27"/>
    </row>
    <row r="442" spans="1:12" ht="150" x14ac:dyDescent="0.25">
      <c r="A442" s="3">
        <v>438</v>
      </c>
      <c r="B442" s="21" t="s">
        <v>822</v>
      </c>
      <c r="C442" s="27" t="s">
        <v>220</v>
      </c>
      <c r="D442" s="27" t="s">
        <v>19</v>
      </c>
      <c r="E442" s="27" t="s">
        <v>823</v>
      </c>
      <c r="F442" s="29" t="s">
        <v>824</v>
      </c>
      <c r="G442" s="27" t="s">
        <v>17</v>
      </c>
      <c r="H442" s="7">
        <v>10200</v>
      </c>
      <c r="I442" s="7"/>
      <c r="J442" s="7"/>
      <c r="K442" s="8"/>
      <c r="L442" s="27"/>
    </row>
    <row r="443" spans="1:12" x14ac:dyDescent="0.25">
      <c r="A443" s="3">
        <v>439</v>
      </c>
      <c r="B443" s="2" t="s">
        <v>825</v>
      </c>
      <c r="C443" s="27" t="s">
        <v>826</v>
      </c>
      <c r="D443" s="27" t="s">
        <v>825</v>
      </c>
      <c r="E443" s="27" t="s">
        <v>825</v>
      </c>
      <c r="F443" s="27" t="s">
        <v>827</v>
      </c>
      <c r="G443" s="27" t="s">
        <v>17</v>
      </c>
      <c r="H443" s="7">
        <v>9340</v>
      </c>
      <c r="I443" s="7"/>
      <c r="J443" s="7"/>
      <c r="K443" s="8"/>
      <c r="L443" s="27"/>
    </row>
    <row r="444" spans="1:12" ht="30" x14ac:dyDescent="0.25">
      <c r="A444" s="3">
        <v>440</v>
      </c>
      <c r="B444" s="21" t="s">
        <v>828</v>
      </c>
      <c r="C444" s="22" t="s">
        <v>829</v>
      </c>
      <c r="D444" s="27" t="s">
        <v>19</v>
      </c>
      <c r="E444" s="82">
        <v>51877147</v>
      </c>
      <c r="F444" s="29" t="s">
        <v>830</v>
      </c>
      <c r="G444" s="27" t="s">
        <v>17</v>
      </c>
      <c r="H444" s="83">
        <v>48841.54</v>
      </c>
      <c r="I444" s="7"/>
      <c r="J444" s="7"/>
      <c r="K444" s="8"/>
      <c r="L444" s="27"/>
    </row>
    <row r="445" spans="1:12" ht="90" x14ac:dyDescent="0.25">
      <c r="A445" s="3">
        <v>441</v>
      </c>
      <c r="B445" s="1" t="s">
        <v>831</v>
      </c>
      <c r="C445" s="23" t="s">
        <v>832</v>
      </c>
      <c r="D445" s="27" t="s">
        <v>19</v>
      </c>
      <c r="E445" s="82">
        <v>50934511</v>
      </c>
      <c r="F445" s="29" t="s">
        <v>830</v>
      </c>
      <c r="G445" s="27" t="s">
        <v>17</v>
      </c>
      <c r="H445" s="83">
        <v>33000</v>
      </c>
      <c r="I445" s="7"/>
      <c r="J445" s="7"/>
      <c r="K445" s="8"/>
      <c r="L445" s="27"/>
    </row>
    <row r="446" spans="1:12" ht="60" x14ac:dyDescent="0.25">
      <c r="A446" s="3">
        <v>442</v>
      </c>
      <c r="B446" s="1" t="s">
        <v>833</v>
      </c>
      <c r="C446" s="23" t="s">
        <v>834</v>
      </c>
      <c r="D446" s="27" t="s">
        <v>19</v>
      </c>
      <c r="E446" s="84">
        <v>54364728</v>
      </c>
      <c r="F446" s="29" t="s">
        <v>830</v>
      </c>
      <c r="G446" s="27" t="s">
        <v>17</v>
      </c>
      <c r="H446" s="83">
        <v>30115</v>
      </c>
      <c r="I446" s="7"/>
      <c r="J446" s="7"/>
      <c r="K446" s="8"/>
      <c r="L446" s="27"/>
    </row>
    <row r="447" spans="1:12" ht="75" x14ac:dyDescent="0.25">
      <c r="A447" s="3">
        <v>443</v>
      </c>
      <c r="B447" s="1" t="s">
        <v>835</v>
      </c>
      <c r="C447" s="24" t="s">
        <v>836</v>
      </c>
      <c r="D447" s="27" t="s">
        <v>763</v>
      </c>
      <c r="E447" s="85">
        <v>54625491</v>
      </c>
      <c r="F447" s="29" t="s">
        <v>830</v>
      </c>
      <c r="G447" s="27" t="s">
        <v>17</v>
      </c>
      <c r="H447" s="81">
        <v>192407</v>
      </c>
      <c r="I447" s="7"/>
      <c r="J447" s="7"/>
      <c r="K447" s="8"/>
      <c r="L447" s="27"/>
    </row>
    <row r="448" spans="1:12" ht="60" x14ac:dyDescent="0.25">
      <c r="A448" s="3">
        <v>444</v>
      </c>
      <c r="B448" s="1" t="s">
        <v>837</v>
      </c>
      <c r="C448" s="23" t="s">
        <v>838</v>
      </c>
      <c r="D448" s="27" t="s">
        <v>19</v>
      </c>
      <c r="E448" s="86">
        <v>51941406</v>
      </c>
      <c r="F448" s="29" t="s">
        <v>830</v>
      </c>
      <c r="G448" s="27" t="s">
        <v>17</v>
      </c>
      <c r="H448" s="83">
        <v>152487</v>
      </c>
      <c r="I448" s="7"/>
      <c r="J448" s="7"/>
      <c r="K448" s="8"/>
      <c r="L448" s="27"/>
    </row>
    <row r="449" spans="1:12" ht="60" x14ac:dyDescent="0.25">
      <c r="A449" s="3">
        <v>445</v>
      </c>
      <c r="B449" s="1" t="s">
        <v>839</v>
      </c>
      <c r="C449" s="23" t="s">
        <v>840</v>
      </c>
      <c r="D449" s="27" t="s">
        <v>19</v>
      </c>
      <c r="E449" s="82">
        <v>52659917</v>
      </c>
      <c r="F449" s="29" t="s">
        <v>830</v>
      </c>
      <c r="G449" s="27" t="s">
        <v>17</v>
      </c>
      <c r="H449" s="83">
        <v>48600</v>
      </c>
      <c r="I449" s="7"/>
      <c r="J449" s="7"/>
      <c r="K449" s="8"/>
      <c r="L449" s="27"/>
    </row>
    <row r="450" spans="1:12" ht="75" x14ac:dyDescent="0.25">
      <c r="A450" s="3">
        <v>446</v>
      </c>
      <c r="B450" s="1" t="s">
        <v>841</v>
      </c>
      <c r="C450" s="23" t="s">
        <v>842</v>
      </c>
      <c r="D450" s="27" t="s">
        <v>763</v>
      </c>
      <c r="E450" s="84">
        <v>45736286</v>
      </c>
      <c r="F450" s="29" t="s">
        <v>830</v>
      </c>
      <c r="G450" s="27" t="s">
        <v>17</v>
      </c>
      <c r="H450" s="83">
        <v>156300</v>
      </c>
      <c r="I450" s="7"/>
      <c r="J450" s="7"/>
      <c r="K450" s="8"/>
      <c r="L450" s="27"/>
    </row>
    <row r="451" spans="1:12" ht="75" x14ac:dyDescent="0.25">
      <c r="A451" s="3">
        <v>447</v>
      </c>
      <c r="B451" s="1" t="s">
        <v>843</v>
      </c>
      <c r="C451" s="23" t="s">
        <v>844</v>
      </c>
      <c r="D451" s="27" t="s">
        <v>19</v>
      </c>
      <c r="E451" s="82">
        <v>53655362</v>
      </c>
      <c r="F451" s="29" t="s">
        <v>830</v>
      </c>
      <c r="G451" s="27" t="s">
        <v>17</v>
      </c>
      <c r="H451" s="83">
        <v>76125</v>
      </c>
      <c r="I451" s="7"/>
      <c r="J451" s="7"/>
      <c r="K451" s="8"/>
      <c r="L451" s="27"/>
    </row>
    <row r="452" spans="1:12" ht="60" x14ac:dyDescent="0.25">
      <c r="A452" s="3">
        <v>448</v>
      </c>
      <c r="B452" s="1" t="s">
        <v>845</v>
      </c>
      <c r="C452" s="23" t="s">
        <v>846</v>
      </c>
      <c r="D452" s="27" t="s">
        <v>19</v>
      </c>
      <c r="E452" s="82">
        <v>42261791</v>
      </c>
      <c r="F452" s="29" t="s">
        <v>830</v>
      </c>
      <c r="G452" s="27" t="s">
        <v>17</v>
      </c>
      <c r="H452" s="83">
        <v>139549</v>
      </c>
      <c r="I452" s="7"/>
      <c r="J452" s="7"/>
      <c r="K452" s="8"/>
      <c r="L452" s="27"/>
    </row>
    <row r="453" spans="1:12" ht="105" x14ac:dyDescent="0.25">
      <c r="A453" s="3">
        <v>449</v>
      </c>
      <c r="B453" s="1" t="s">
        <v>847</v>
      </c>
      <c r="C453" s="23" t="s">
        <v>848</v>
      </c>
      <c r="D453" s="27" t="s">
        <v>763</v>
      </c>
      <c r="E453" s="84">
        <v>42166292</v>
      </c>
      <c r="F453" s="29" t="s">
        <v>830</v>
      </c>
      <c r="G453" s="27" t="s">
        <v>17</v>
      </c>
      <c r="H453" s="83">
        <v>153769</v>
      </c>
      <c r="I453" s="7"/>
      <c r="J453" s="7"/>
      <c r="K453" s="8"/>
      <c r="L453" s="27"/>
    </row>
    <row r="454" spans="1:12" ht="60" x14ac:dyDescent="0.25">
      <c r="A454" s="3">
        <v>450</v>
      </c>
      <c r="B454" s="1" t="s">
        <v>849</v>
      </c>
      <c r="C454" s="17" t="s">
        <v>850</v>
      </c>
      <c r="D454" s="27" t="s">
        <v>19</v>
      </c>
      <c r="E454" s="82">
        <v>31995420</v>
      </c>
      <c r="F454" s="29" t="s">
        <v>830</v>
      </c>
      <c r="G454" s="27" t="s">
        <v>17</v>
      </c>
      <c r="H454" s="83">
        <v>62986</v>
      </c>
      <c r="I454" s="7"/>
      <c r="J454" s="7"/>
      <c r="K454" s="8"/>
      <c r="L454" s="27"/>
    </row>
    <row r="455" spans="1:12" ht="90" x14ac:dyDescent="0.25">
      <c r="A455" s="3">
        <v>451</v>
      </c>
      <c r="B455" s="1" t="s">
        <v>851</v>
      </c>
      <c r="C455" s="23" t="s">
        <v>852</v>
      </c>
      <c r="D455" s="27" t="s">
        <v>19</v>
      </c>
      <c r="E455" s="82">
        <v>30786525</v>
      </c>
      <c r="F455" s="29" t="s">
        <v>830</v>
      </c>
      <c r="G455" s="27" t="s">
        <v>17</v>
      </c>
      <c r="H455" s="83">
        <v>51590</v>
      </c>
      <c r="I455" s="7"/>
      <c r="J455" s="7"/>
      <c r="K455" s="8"/>
      <c r="L455" s="27"/>
    </row>
    <row r="456" spans="1:12" ht="75" x14ac:dyDescent="0.25">
      <c r="A456" s="3">
        <v>452</v>
      </c>
      <c r="B456" s="1" t="s">
        <v>853</v>
      </c>
      <c r="C456" s="23" t="s">
        <v>854</v>
      </c>
      <c r="D456" s="27" t="s">
        <v>19</v>
      </c>
      <c r="E456" s="84">
        <v>31784828</v>
      </c>
      <c r="F456" s="29" t="s">
        <v>830</v>
      </c>
      <c r="G456" s="27" t="s">
        <v>17</v>
      </c>
      <c r="H456" s="83">
        <v>45392</v>
      </c>
      <c r="I456" s="7"/>
      <c r="J456" s="7"/>
      <c r="K456" s="8"/>
      <c r="L456" s="27"/>
    </row>
    <row r="457" spans="1:12" ht="75" x14ac:dyDescent="0.25">
      <c r="A457" s="3">
        <v>453</v>
      </c>
      <c r="B457" s="1" t="s">
        <v>855</v>
      </c>
      <c r="C457" s="23" t="s">
        <v>856</v>
      </c>
      <c r="D457" s="27" t="s">
        <v>19</v>
      </c>
      <c r="E457" s="82">
        <v>37868527</v>
      </c>
      <c r="F457" s="29" t="s">
        <v>830</v>
      </c>
      <c r="G457" s="27" t="s">
        <v>17</v>
      </c>
      <c r="H457" s="83">
        <v>87040.46</v>
      </c>
      <c r="I457" s="7"/>
      <c r="J457" s="7"/>
      <c r="K457" s="8"/>
      <c r="L457" s="27"/>
    </row>
    <row r="458" spans="1:12" ht="105" x14ac:dyDescent="0.25">
      <c r="A458" s="3">
        <v>454</v>
      </c>
      <c r="B458" s="1" t="s">
        <v>857</v>
      </c>
      <c r="C458" s="23" t="s">
        <v>858</v>
      </c>
      <c r="D458" s="27" t="s">
        <v>19</v>
      </c>
      <c r="E458" s="84">
        <v>31801480</v>
      </c>
      <c r="F458" s="29" t="s">
        <v>830</v>
      </c>
      <c r="G458" s="27" t="s">
        <v>17</v>
      </c>
      <c r="H458" s="83">
        <v>59358</v>
      </c>
      <c r="I458" s="7"/>
      <c r="J458" s="7"/>
      <c r="K458" s="8"/>
      <c r="L458" s="27"/>
    </row>
    <row r="459" spans="1:12" ht="75" x14ac:dyDescent="0.25">
      <c r="A459" s="3">
        <v>455</v>
      </c>
      <c r="B459" s="1" t="s">
        <v>859</v>
      </c>
      <c r="C459" s="23" t="s">
        <v>860</v>
      </c>
      <c r="D459" s="27" t="s">
        <v>19</v>
      </c>
      <c r="E459" s="82">
        <v>52033589</v>
      </c>
      <c r="F459" s="29" t="s">
        <v>830</v>
      </c>
      <c r="G459" s="27" t="s">
        <v>17</v>
      </c>
      <c r="H459" s="83">
        <v>42440</v>
      </c>
      <c r="I459" s="7"/>
      <c r="J459" s="7"/>
      <c r="K459" s="8"/>
      <c r="L459" s="27"/>
    </row>
    <row r="460" spans="1:12" ht="105" x14ac:dyDescent="0.25">
      <c r="A460" s="26">
        <v>456</v>
      </c>
      <c r="B460" s="31" t="s">
        <v>861</v>
      </c>
      <c r="C460" s="27" t="s">
        <v>862</v>
      </c>
      <c r="D460" s="27" t="s">
        <v>863</v>
      </c>
      <c r="E460" s="27" t="s">
        <v>864</v>
      </c>
      <c r="F460" s="29" t="s">
        <v>865</v>
      </c>
      <c r="G460" s="27" t="s">
        <v>212</v>
      </c>
      <c r="H460" s="7">
        <v>60000</v>
      </c>
      <c r="I460" s="7">
        <v>60000</v>
      </c>
      <c r="J460" s="7"/>
      <c r="K460" s="8"/>
      <c r="L460" s="27"/>
    </row>
    <row r="461" spans="1:12" ht="105" x14ac:dyDescent="0.25">
      <c r="A461" s="26">
        <v>457</v>
      </c>
      <c r="B461" s="30" t="s">
        <v>866</v>
      </c>
      <c r="C461" s="29" t="s">
        <v>867</v>
      </c>
      <c r="D461" s="29" t="s">
        <v>206</v>
      </c>
      <c r="E461" s="27" t="s">
        <v>868</v>
      </c>
      <c r="F461" s="29" t="s">
        <v>865</v>
      </c>
      <c r="G461" s="27" t="s">
        <v>212</v>
      </c>
      <c r="H461" s="7">
        <v>33140.300000000003</v>
      </c>
      <c r="I461" s="7">
        <v>33140.300000000003</v>
      </c>
      <c r="J461" s="7"/>
      <c r="K461" s="8"/>
      <c r="L461" s="27"/>
    </row>
    <row r="462" spans="1:12" ht="105" x14ac:dyDescent="0.25">
      <c r="A462" s="26">
        <v>458</v>
      </c>
      <c r="B462" s="30" t="s">
        <v>869</v>
      </c>
      <c r="C462" s="29" t="s">
        <v>870</v>
      </c>
      <c r="D462" s="27" t="s">
        <v>795</v>
      </c>
      <c r="E462" s="27" t="s">
        <v>871</v>
      </c>
      <c r="F462" s="29" t="s">
        <v>865</v>
      </c>
      <c r="G462" s="27" t="s">
        <v>212</v>
      </c>
      <c r="H462" s="7">
        <v>17940</v>
      </c>
      <c r="I462" s="7">
        <v>17940</v>
      </c>
      <c r="J462" s="7"/>
      <c r="K462" s="8"/>
      <c r="L462" s="27"/>
    </row>
    <row r="463" spans="1:12" ht="105" x14ac:dyDescent="0.25">
      <c r="A463" s="26">
        <v>459</v>
      </c>
      <c r="B463" s="30" t="s">
        <v>872</v>
      </c>
      <c r="C463" s="29" t="s">
        <v>873</v>
      </c>
      <c r="D463" s="27" t="s">
        <v>863</v>
      </c>
      <c r="E463" s="27" t="s">
        <v>874</v>
      </c>
      <c r="F463" s="29" t="s">
        <v>865</v>
      </c>
      <c r="G463" s="27" t="s">
        <v>212</v>
      </c>
      <c r="H463" s="7">
        <v>18899.599999999999</v>
      </c>
      <c r="I463" s="7">
        <v>18899.599999999999</v>
      </c>
      <c r="J463" s="7"/>
      <c r="K463" s="8"/>
      <c r="L463" s="27"/>
    </row>
    <row r="464" spans="1:12" ht="210" x14ac:dyDescent="0.25">
      <c r="A464" s="26">
        <v>460</v>
      </c>
      <c r="B464" s="30" t="s">
        <v>875</v>
      </c>
      <c r="C464" s="29" t="s">
        <v>876</v>
      </c>
      <c r="D464" s="29" t="s">
        <v>249</v>
      </c>
      <c r="E464" s="27" t="s">
        <v>877</v>
      </c>
      <c r="F464" s="29" t="s">
        <v>878</v>
      </c>
      <c r="G464" s="29" t="s">
        <v>879</v>
      </c>
      <c r="H464" s="7">
        <v>215000</v>
      </c>
      <c r="I464" s="7">
        <v>215000</v>
      </c>
      <c r="J464" s="7"/>
      <c r="K464" s="8"/>
      <c r="L464" s="29" t="s">
        <v>880</v>
      </c>
    </row>
    <row r="465" spans="1:12" ht="195" x14ac:dyDescent="0.25">
      <c r="A465" s="26">
        <v>461</v>
      </c>
      <c r="B465" s="30" t="s">
        <v>881</v>
      </c>
      <c r="C465" s="29" t="s">
        <v>882</v>
      </c>
      <c r="D465" s="29" t="s">
        <v>206</v>
      </c>
      <c r="E465" s="27" t="s">
        <v>883</v>
      </c>
      <c r="F465" s="29" t="s">
        <v>884</v>
      </c>
      <c r="G465" s="29" t="s">
        <v>879</v>
      </c>
      <c r="H465" s="7">
        <v>160600</v>
      </c>
      <c r="I465" s="7">
        <v>160600</v>
      </c>
      <c r="J465" s="7"/>
      <c r="K465" s="8"/>
      <c r="L465" s="29" t="s">
        <v>885</v>
      </c>
    </row>
    <row r="466" spans="1:12" ht="195" x14ac:dyDescent="0.25">
      <c r="A466" s="26">
        <v>462</v>
      </c>
      <c r="B466" s="30" t="s">
        <v>886</v>
      </c>
      <c r="C466" s="29" t="s">
        <v>882</v>
      </c>
      <c r="D466" s="29" t="s">
        <v>206</v>
      </c>
      <c r="E466" s="27" t="s">
        <v>883</v>
      </c>
      <c r="F466" s="29" t="s">
        <v>887</v>
      </c>
      <c r="G466" s="29" t="s">
        <v>879</v>
      </c>
      <c r="H466" s="7">
        <v>214180.8</v>
      </c>
      <c r="I466" s="7">
        <v>214180.8</v>
      </c>
      <c r="J466" s="7"/>
      <c r="K466" s="8"/>
      <c r="L466" s="29" t="s">
        <v>888</v>
      </c>
    </row>
    <row r="467" spans="1:12" ht="60" x14ac:dyDescent="0.25">
      <c r="A467" s="26">
        <v>463</v>
      </c>
      <c r="B467" s="30" t="s">
        <v>889</v>
      </c>
      <c r="C467" s="27" t="s">
        <v>890</v>
      </c>
      <c r="D467" s="29" t="s">
        <v>891</v>
      </c>
      <c r="E467" s="27" t="s">
        <v>892</v>
      </c>
      <c r="F467" s="29" t="s">
        <v>893</v>
      </c>
      <c r="G467" s="27" t="s">
        <v>212</v>
      </c>
      <c r="H467" s="7">
        <v>15000</v>
      </c>
      <c r="I467" s="7">
        <v>15000</v>
      </c>
      <c r="J467" s="7"/>
      <c r="K467" s="8"/>
      <c r="L467" s="27"/>
    </row>
    <row r="468" spans="1:12" ht="45" x14ac:dyDescent="0.25">
      <c r="A468" s="26">
        <v>464</v>
      </c>
      <c r="B468" s="30" t="s">
        <v>894</v>
      </c>
      <c r="C468" s="27" t="s">
        <v>895</v>
      </c>
      <c r="D468" s="29" t="s">
        <v>19</v>
      </c>
      <c r="E468" s="27" t="s">
        <v>896</v>
      </c>
      <c r="F468" s="29" t="s">
        <v>897</v>
      </c>
      <c r="G468" s="27" t="s">
        <v>212</v>
      </c>
      <c r="H468" s="7">
        <v>52700</v>
      </c>
      <c r="I468" s="7">
        <v>52700</v>
      </c>
      <c r="J468" s="7"/>
      <c r="K468" s="8"/>
      <c r="L468" s="27"/>
    </row>
    <row r="469" spans="1:12" ht="60" x14ac:dyDescent="0.25">
      <c r="A469" s="26">
        <v>465</v>
      </c>
      <c r="B469" s="30" t="s">
        <v>898</v>
      </c>
      <c r="C469" s="29" t="s">
        <v>899</v>
      </c>
      <c r="D469" s="29" t="s">
        <v>19</v>
      </c>
      <c r="E469" s="27" t="s">
        <v>900</v>
      </c>
      <c r="F469" s="29" t="s">
        <v>901</v>
      </c>
      <c r="G469" s="27" t="s">
        <v>212</v>
      </c>
      <c r="H469" s="7">
        <v>3500</v>
      </c>
      <c r="I469" s="7">
        <v>3500</v>
      </c>
      <c r="J469" s="7"/>
      <c r="K469" s="8"/>
      <c r="L469" s="27"/>
    </row>
    <row r="470" spans="1:12" ht="60" x14ac:dyDescent="0.25">
      <c r="A470" s="26">
        <v>466</v>
      </c>
      <c r="B470" s="30" t="s">
        <v>902</v>
      </c>
      <c r="C470" s="29" t="s">
        <v>903</v>
      </c>
      <c r="D470" s="27" t="s">
        <v>795</v>
      </c>
      <c r="E470" s="27" t="s">
        <v>904</v>
      </c>
      <c r="F470" s="29" t="s">
        <v>905</v>
      </c>
      <c r="G470" s="27" t="s">
        <v>212</v>
      </c>
      <c r="H470" s="7">
        <v>35000</v>
      </c>
      <c r="I470" s="7">
        <v>35000</v>
      </c>
      <c r="J470" s="7"/>
      <c r="K470" s="8"/>
      <c r="L470" s="27"/>
    </row>
    <row r="471" spans="1:12" ht="90" x14ac:dyDescent="0.25">
      <c r="A471" s="26">
        <v>467</v>
      </c>
      <c r="B471" s="30" t="s">
        <v>906</v>
      </c>
      <c r="C471" s="29" t="s">
        <v>907</v>
      </c>
      <c r="D471" s="27" t="s">
        <v>908</v>
      </c>
      <c r="E471" s="27" t="s">
        <v>909</v>
      </c>
      <c r="F471" s="29" t="s">
        <v>910</v>
      </c>
      <c r="G471" s="27" t="s">
        <v>212</v>
      </c>
      <c r="H471" s="7">
        <v>219860</v>
      </c>
      <c r="I471" s="7">
        <v>219860</v>
      </c>
      <c r="J471" s="7"/>
      <c r="K471" s="8"/>
      <c r="L471" s="27"/>
    </row>
    <row r="472" spans="1:12" ht="90" x14ac:dyDescent="0.25">
      <c r="A472" s="26">
        <v>468</v>
      </c>
      <c r="B472" s="30" t="s">
        <v>911</v>
      </c>
      <c r="C472" s="29" t="s">
        <v>912</v>
      </c>
      <c r="D472" s="27" t="s">
        <v>908</v>
      </c>
      <c r="E472" s="27" t="s">
        <v>913</v>
      </c>
      <c r="F472" s="29" t="s">
        <v>910</v>
      </c>
      <c r="G472" s="27" t="s">
        <v>212</v>
      </c>
      <c r="H472" s="7">
        <v>322142</v>
      </c>
      <c r="I472" s="7">
        <v>322142</v>
      </c>
      <c r="J472" s="7"/>
      <c r="K472" s="8"/>
      <c r="L472" s="27"/>
    </row>
    <row r="473" spans="1:12" ht="90" x14ac:dyDescent="0.25">
      <c r="A473" s="26">
        <v>469</v>
      </c>
      <c r="B473" s="30" t="s">
        <v>914</v>
      </c>
      <c r="C473" s="29" t="s">
        <v>915</v>
      </c>
      <c r="D473" s="27" t="s">
        <v>908</v>
      </c>
      <c r="E473" s="27" t="s">
        <v>916</v>
      </c>
      <c r="F473" s="29" t="s">
        <v>910</v>
      </c>
      <c r="G473" s="27" t="s">
        <v>212</v>
      </c>
      <c r="H473" s="7">
        <v>286350</v>
      </c>
      <c r="I473" s="7">
        <v>286350</v>
      </c>
      <c r="J473" s="7"/>
      <c r="K473" s="8"/>
      <c r="L473" s="27"/>
    </row>
    <row r="474" spans="1:12" ht="90" x14ac:dyDescent="0.25">
      <c r="A474" s="26">
        <v>470</v>
      </c>
      <c r="B474" s="30" t="s">
        <v>917</v>
      </c>
      <c r="C474" s="29" t="s">
        <v>918</v>
      </c>
      <c r="D474" s="29" t="s">
        <v>19</v>
      </c>
      <c r="E474" s="27" t="s">
        <v>919</v>
      </c>
      <c r="F474" s="29" t="s">
        <v>910</v>
      </c>
      <c r="G474" s="27" t="s">
        <v>212</v>
      </c>
      <c r="H474" s="7">
        <v>337949</v>
      </c>
      <c r="I474" s="7">
        <v>337949</v>
      </c>
      <c r="J474" s="7"/>
      <c r="K474" s="8"/>
      <c r="L474" s="27"/>
    </row>
    <row r="475" spans="1:12" ht="90" x14ac:dyDescent="0.25">
      <c r="A475" s="26">
        <v>471</v>
      </c>
      <c r="B475" s="30" t="s">
        <v>920</v>
      </c>
      <c r="C475" s="29" t="s">
        <v>921</v>
      </c>
      <c r="D475" s="29" t="s">
        <v>19</v>
      </c>
      <c r="E475" s="27" t="s">
        <v>922</v>
      </c>
      <c r="F475" s="29" t="s">
        <v>910</v>
      </c>
      <c r="G475" s="27" t="s">
        <v>212</v>
      </c>
      <c r="H475" s="7">
        <v>609764</v>
      </c>
      <c r="I475" s="7">
        <v>609764</v>
      </c>
      <c r="J475" s="7"/>
      <c r="K475" s="8"/>
      <c r="L475" s="27"/>
    </row>
    <row r="476" spans="1:12" ht="90" x14ac:dyDescent="0.25">
      <c r="A476" s="26">
        <v>472</v>
      </c>
      <c r="B476" s="30" t="s">
        <v>923</v>
      </c>
      <c r="C476" s="29" t="s">
        <v>924</v>
      </c>
      <c r="D476" s="27" t="s">
        <v>795</v>
      </c>
      <c r="E476" s="27" t="s">
        <v>925</v>
      </c>
      <c r="F476" s="29" t="s">
        <v>910</v>
      </c>
      <c r="G476" s="27" t="s">
        <v>212</v>
      </c>
      <c r="H476" s="7">
        <v>835185</v>
      </c>
      <c r="I476" s="7">
        <v>835185</v>
      </c>
      <c r="J476" s="7"/>
      <c r="K476" s="8"/>
      <c r="L476" s="27"/>
    </row>
    <row r="477" spans="1:12" ht="90" x14ac:dyDescent="0.25">
      <c r="A477" s="26">
        <v>473</v>
      </c>
      <c r="B477" s="30" t="s">
        <v>926</v>
      </c>
      <c r="C477" s="29" t="s">
        <v>927</v>
      </c>
      <c r="D477" s="27" t="s">
        <v>908</v>
      </c>
      <c r="E477" s="27" t="s">
        <v>928</v>
      </c>
      <c r="F477" s="29" t="s">
        <v>910</v>
      </c>
      <c r="G477" s="27" t="s">
        <v>212</v>
      </c>
      <c r="H477" s="7">
        <v>10993</v>
      </c>
      <c r="I477" s="7">
        <v>8096.37</v>
      </c>
      <c r="J477" s="7">
        <v>2896.63</v>
      </c>
      <c r="K477" s="87">
        <v>45649</v>
      </c>
      <c r="L477" s="27"/>
    </row>
  </sheetData>
  <mergeCells count="1">
    <mergeCell ref="A1:L2"/>
  </mergeCells>
  <dataValidations count="1">
    <dataValidation type="decimal" operator="greaterThan" allowBlank="1" showInputMessage="1" showErrorMessage="1" sqref="H434:J436 H438:J459 H4:J31" xr:uid="{00000000-0002-0000-0000-000000000000}">
      <formula1>0</formula1>
    </dataValidation>
  </dataValidations>
  <hyperlinks>
    <hyperlink ref="B12" r:id="rId1" xr:uid="{3FA34E90-144E-4324-95B5-476432B3B64B}"/>
    <hyperlink ref="B13" r:id="rId2" xr:uid="{7A628ECD-1989-4382-8FCB-D4F8869CC703}"/>
    <hyperlink ref="B14" r:id="rId3" xr:uid="{C212A23F-02F1-47D0-9293-165EA6B68068}"/>
    <hyperlink ref="B16" r:id="rId4" xr:uid="{A3B66668-6478-4870-B133-6A8226F42C4B}"/>
    <hyperlink ref="B20" r:id="rId5" xr:uid="{39F98314-C3E1-414A-8F81-D903DF6AA157}"/>
    <hyperlink ref="B24" r:id="rId6" xr:uid="{16022AD4-E354-4729-A2F0-418E956D2B85}"/>
    <hyperlink ref="B18" r:id="rId7" xr:uid="{F6B62492-C081-419E-B513-449867DEC57E}"/>
    <hyperlink ref="B36" r:id="rId8" xr:uid="{9A4E372E-62C9-4683-A949-B40A1B9008A0}"/>
    <hyperlink ref="B38" r:id="rId9" xr:uid="{73212A85-34EE-4A01-85A2-1FD84CA1F4B2}"/>
    <hyperlink ref="B39" r:id="rId10" xr:uid="{1A9850BF-40E0-40C2-8A3B-350404D33F70}"/>
    <hyperlink ref="B48" r:id="rId11" xr:uid="{7EDC944C-A248-4604-B163-0A53BDFBA6BE}"/>
    <hyperlink ref="B49" r:id="rId12" xr:uid="{587604E1-68D1-4AAB-BC7C-F59A73F98345}"/>
    <hyperlink ref="B50" r:id="rId13" xr:uid="{1089851E-B069-41F6-880D-44C314690993}"/>
    <hyperlink ref="B52" r:id="rId14" xr:uid="{25F88346-70A0-4FC3-8559-8F58CFAC649D}"/>
    <hyperlink ref="B55" r:id="rId15" xr:uid="{81638491-7F88-4DC0-BFA6-4AAC88305679}"/>
    <hyperlink ref="B56" r:id="rId16" xr:uid="{5B03F2D2-37AF-4FB8-A896-4F405BEEAB2B}"/>
    <hyperlink ref="B57" r:id="rId17" xr:uid="{542FCC7E-37C0-4666-87BC-E50336FF4C65}"/>
    <hyperlink ref="B58" r:id="rId18" xr:uid="{0B306058-B838-4F0C-AA93-6CD933661346}"/>
    <hyperlink ref="B59" r:id="rId19" xr:uid="{9508205D-C159-4D02-8370-26430E063B4E}"/>
    <hyperlink ref="B60" r:id="rId20" xr:uid="{D21F8909-BFF0-40BD-AC3C-00CAF02B2C15}"/>
    <hyperlink ref="B80" r:id="rId21" xr:uid="{09AFC801-344B-4F44-959D-8EDCE20B7C49}"/>
    <hyperlink ref="B81" r:id="rId22" xr:uid="{28137DED-7014-44C9-AE55-2179E397FE59}"/>
    <hyperlink ref="B79" r:id="rId23" xr:uid="{03D0D578-27BC-47E6-8716-39843EFD29B2}"/>
    <hyperlink ref="B82" r:id="rId24" xr:uid="{854B091E-6DFA-482A-A6E7-A03760A65009}"/>
    <hyperlink ref="B189" r:id="rId25" xr:uid="{5C9BE86C-61DB-460F-AE9B-8CD1F0945D4B}"/>
    <hyperlink ref="B188" r:id="rId26" xr:uid="{2329024C-AC67-4538-AAE5-13ABCA133871}"/>
    <hyperlink ref="B187" r:id="rId27" xr:uid="{EE9A72BB-1538-497C-BDDC-6AC5822CA83B}"/>
    <hyperlink ref="B185" r:id="rId28" xr:uid="{10BE53BD-49D0-4FB4-8005-7DCF3E89E40B}"/>
    <hyperlink ref="B181" r:id="rId29" xr:uid="{CA29A6F5-E931-480D-86E2-0C1E508621CE}"/>
    <hyperlink ref="B179" r:id="rId30" xr:uid="{C448D0E2-25ED-4B1F-96FB-D40E4B4E6775}"/>
    <hyperlink ref="B178" r:id="rId31" xr:uid="{00E7CA5D-ACAA-4221-AD14-B2C9667871B7}"/>
    <hyperlink ref="B190" r:id="rId32" xr:uid="{2C64052E-57FA-476B-B1E2-DE6605005882}"/>
    <hyperlink ref="B194" r:id="rId33" xr:uid="{561A974E-4A93-4B51-9F9A-CB07000F6C99}"/>
    <hyperlink ref="B192" r:id="rId34" xr:uid="{8C1EFF59-4903-4929-BA31-6B1A45BBBFFE}"/>
    <hyperlink ref="B193" r:id="rId35" xr:uid="{7240E80A-6602-4D77-8699-76C8AC39579A}"/>
    <hyperlink ref="B198" r:id="rId36" xr:uid="{B460C90E-21EB-474D-8E62-4BA1F2C0B8F0}"/>
    <hyperlink ref="B200" r:id="rId37" xr:uid="{10E57B2F-2DC0-4611-908D-7D40B7BF8CD4}"/>
    <hyperlink ref="B199" r:id="rId38" xr:uid="{742287B9-9C7C-48FB-9569-BF76125974E2}"/>
    <hyperlink ref="B201" r:id="rId39" xr:uid="{6CEF4865-EEC8-489D-B7AB-0B04C036B392}"/>
    <hyperlink ref="B202" r:id="rId40" xr:uid="{C4DEF305-C238-44CA-8BF8-9E04F8208B05}"/>
    <hyperlink ref="B203" r:id="rId41" xr:uid="{07D3F3C1-48B1-4287-82F7-F8A080CA194F}"/>
    <hyperlink ref="B204" r:id="rId42" xr:uid="{641B07E8-7F15-4A15-AA78-5EFCFE26A08E}"/>
    <hyperlink ref="B205" r:id="rId43" xr:uid="{95737609-CDE2-4170-917D-DED7BCBE392B}"/>
    <hyperlink ref="B206" r:id="rId44" xr:uid="{E382E554-E9D4-4615-B615-C4D2990B55DC}"/>
    <hyperlink ref="B207" r:id="rId45" xr:uid="{202C366D-2D42-4995-898B-80BC003816D7}"/>
    <hyperlink ref="B208" r:id="rId46" xr:uid="{D34E4ED0-133B-4986-A5AC-8D64B2B7F400}"/>
    <hyperlink ref="B209" r:id="rId47" xr:uid="{C82888D0-896B-46B9-B1EC-57B11499DCA9}"/>
    <hyperlink ref="B210" r:id="rId48" xr:uid="{03F4F072-3F6C-47AC-B266-4E0523DFD3A0}"/>
    <hyperlink ref="B211" r:id="rId49" xr:uid="{59E8830D-D4EB-4058-9548-385B18799379}"/>
    <hyperlink ref="B212" r:id="rId50" xr:uid="{6309CD72-5100-4425-ABD1-D3BF855926BA}"/>
    <hyperlink ref="B213" r:id="rId51" xr:uid="{6F69C140-2C43-4DCF-AA3C-0237BDB19CC0}"/>
    <hyperlink ref="B214" r:id="rId52" xr:uid="{DCF3E54E-A262-415E-8CCE-F6AC3187E82E}"/>
    <hyperlink ref="B215" r:id="rId53" xr:uid="{55957E0D-351F-4C92-BC16-21A989D9C5D1}"/>
    <hyperlink ref="B216" r:id="rId54" xr:uid="{DD49D865-0CA5-4526-83BB-0F5CE7467863}"/>
    <hyperlink ref="B217" r:id="rId55" xr:uid="{5D3F6CDE-47D5-4123-920F-798300CC37CB}"/>
    <hyperlink ref="B218" r:id="rId56" xr:uid="{89F5D41A-CABA-4317-97F5-B304283E3984}"/>
    <hyperlink ref="B219" r:id="rId57" xr:uid="{1E2C2BD3-2463-42B4-989D-50B43523B553}"/>
    <hyperlink ref="B220" r:id="rId58" xr:uid="{8CF0BEC4-41D5-4CB6-9896-071CD5B1417B}"/>
    <hyperlink ref="B221" r:id="rId59" xr:uid="{061903AD-56EB-4F23-8A71-9718C9871EE8}"/>
    <hyperlink ref="B222" r:id="rId60" xr:uid="{02274249-4F98-462A-BFCA-B035014FA8C6}"/>
    <hyperlink ref="B223" r:id="rId61" xr:uid="{3CCC1B8A-3E92-4006-8A18-1551098815AC}"/>
    <hyperlink ref="B224" r:id="rId62" xr:uid="{B68E0F2C-89F0-4613-9C66-3D102071F66F}"/>
    <hyperlink ref="B225" r:id="rId63" xr:uid="{DB70B497-CF7E-42F4-BAD2-8A15552E1097}"/>
    <hyperlink ref="B226" r:id="rId64" xr:uid="{7090E40F-0938-44BD-B282-1EB2ECB3D62F}"/>
    <hyperlink ref="B227" r:id="rId65" xr:uid="{026DDB71-3DE3-41C8-A6DD-320FB5D9E690}"/>
    <hyperlink ref="B228" r:id="rId66" xr:uid="{F88FEACD-BE16-464F-8F13-5125E25AB9D4}"/>
    <hyperlink ref="B229" r:id="rId67" xr:uid="{255C39D4-A772-4800-8223-A7744BE6E216}"/>
    <hyperlink ref="B230" r:id="rId68" xr:uid="{4FFB588C-8C00-4F64-AD5B-D1B52A0F2706}"/>
    <hyperlink ref="B231" r:id="rId69" xr:uid="{CD5E7299-4C0B-4F99-986E-3364D0A3B5F2}"/>
    <hyperlink ref="B232" r:id="rId70" xr:uid="{03DDC9B9-97EE-42D1-9FD9-8CA37C038CE0}"/>
    <hyperlink ref="B233" r:id="rId71" xr:uid="{54675AFA-6E50-47D1-9CCA-8718D662EFC3}"/>
    <hyperlink ref="B234" r:id="rId72" xr:uid="{825AB380-C7D1-4F83-AE85-54089AFED477}"/>
    <hyperlink ref="B235" r:id="rId73" xr:uid="{5B793D17-72D8-4E0D-B5F5-E8525EF5BA0A}"/>
    <hyperlink ref="B236" r:id="rId74" xr:uid="{80BC069D-4C7F-4ED7-8804-A00F773A3868}"/>
    <hyperlink ref="B237" r:id="rId75" xr:uid="{1FA68B62-50D2-4368-B94C-868C39BF3FE4}"/>
    <hyperlink ref="B238" r:id="rId76" xr:uid="{E420DB98-EA18-4FB9-9BAF-716247E6F24F}"/>
    <hyperlink ref="B239" r:id="rId77" xr:uid="{62B14908-F5B7-41AD-8430-73AD5EFFB92B}"/>
    <hyperlink ref="B240" r:id="rId78" xr:uid="{65CD824A-3BC0-4C9E-8E7F-A9626DB7ECB4}"/>
    <hyperlink ref="B241" r:id="rId79" xr:uid="{FA91CDB6-F563-4479-BDBF-D6BD5283D05F}"/>
    <hyperlink ref="B242" r:id="rId80" xr:uid="{4C34A09B-88AB-4A89-9531-66C1E38A42A4}"/>
    <hyperlink ref="B243" r:id="rId81" xr:uid="{BEF55DA4-32DB-44D1-993F-DB0FEFA90010}"/>
    <hyperlink ref="B244" r:id="rId82" xr:uid="{502D01B3-8F0A-4F0A-BC49-14805B191F25}"/>
    <hyperlink ref="B245" r:id="rId83" xr:uid="{54B33D81-928A-4D51-9946-71F798EADCDD}"/>
    <hyperlink ref="B246" r:id="rId84" xr:uid="{83BB66A7-D434-4406-84CE-ECE257C2047B}"/>
    <hyperlink ref="B247" r:id="rId85" xr:uid="{3BDF3669-F739-4C12-A801-BB70295CE1F8}"/>
    <hyperlink ref="B248" r:id="rId86" xr:uid="{0EEAC54B-46D6-43AC-90C4-5D2EC0C3C47E}"/>
    <hyperlink ref="B249" r:id="rId87" xr:uid="{5D8AA8FE-DA61-4B1D-805D-1A2D4E254FD3}"/>
    <hyperlink ref="B250" r:id="rId88" xr:uid="{2267E4E1-0D14-47F4-8AFD-E0421D14C7B6}"/>
    <hyperlink ref="B251" r:id="rId89" xr:uid="{CF74EAD6-41C6-4743-B2AA-4343EAB6B6AC}"/>
    <hyperlink ref="B252" r:id="rId90" xr:uid="{52F1688E-869A-4F54-B41F-8CB15FBEB7B5}"/>
    <hyperlink ref="B253" r:id="rId91" xr:uid="{F5280C25-A207-4BD1-A7C7-8304241E61F2}"/>
    <hyperlink ref="B254" r:id="rId92" xr:uid="{CF6FA8AB-1413-4825-899B-49537B63FE83}"/>
    <hyperlink ref="B255" r:id="rId93" xr:uid="{48B4585D-FA09-41DE-A1D6-DD3411F8A6AD}"/>
    <hyperlink ref="B256" r:id="rId94" xr:uid="{B2B0DEC2-F99E-4AF2-B71E-A78E169E7832}"/>
    <hyperlink ref="B257" r:id="rId95" xr:uid="{26504734-6989-4EB5-8D35-1F4014B85552}"/>
    <hyperlink ref="B258" r:id="rId96" xr:uid="{D94BE7F0-8E03-4751-B1BA-2B78C010E240}"/>
    <hyperlink ref="B259" r:id="rId97" xr:uid="{1B0E8A25-A89C-40A3-AB5F-C99DA5C4B91C}"/>
    <hyperlink ref="B260" r:id="rId98" xr:uid="{00E79916-4145-482E-8E63-072E68BD0F24}"/>
    <hyperlink ref="B175" r:id="rId99" xr:uid="{3FB6EE2C-6D8B-4661-B41B-6B32112CE613}"/>
    <hyperlink ref="B176" r:id="rId100" xr:uid="{A4D40DD4-E257-4637-B593-8513130DC524}"/>
    <hyperlink ref="B177" r:id="rId101" xr:uid="{2DF327CF-BD93-4260-A9DF-5DCE60FE805B}"/>
    <hyperlink ref="B180" r:id="rId102" xr:uid="{FE1F30CD-BA9A-42A5-9DB1-7F35F3369390}"/>
    <hyperlink ref="B182" r:id="rId103" xr:uid="{C01A2DA0-A4C1-4FE9-B08D-FB60FF963073}"/>
    <hyperlink ref="B183" r:id="rId104" xr:uid="{AD78CB67-FEAB-4709-A5E1-5C74FFF5B9AE}"/>
    <hyperlink ref="B184" r:id="rId105" xr:uid="{B7E491A2-B650-4490-80D2-AA2BB377E2F0}"/>
    <hyperlink ref="B186" r:id="rId106" xr:uid="{E8280A7A-9887-4643-A6C7-11C78848DC82}"/>
    <hyperlink ref="B191" r:id="rId107" xr:uid="{73DBFB01-E2BA-4A89-BAB8-999C3BC356BB}"/>
    <hyperlink ref="B195" r:id="rId108" xr:uid="{68616ABD-2BF4-4388-A94A-B4AA34165806}"/>
    <hyperlink ref="B196" r:id="rId109" xr:uid="{77E0F63D-A5B5-461C-AC7C-4A6D494BBCBD}"/>
    <hyperlink ref="B197" r:id="rId110" xr:uid="{FA5A08E8-77C6-4466-9C15-E22E8469916C}"/>
    <hyperlink ref="B261" r:id="rId111" xr:uid="{F15373C4-F721-4DF9-BCBE-7D5CCE1FAF5D}"/>
    <hyperlink ref="B262" r:id="rId112" xr:uid="{4C1CD281-362B-40FA-81A4-8119614A79B4}"/>
    <hyperlink ref="B263" r:id="rId113" xr:uid="{5A55ACFD-1BB5-4B93-94EC-0C263252A907}"/>
    <hyperlink ref="B264" r:id="rId114" xr:uid="{064352B1-90B2-41F7-87BC-296F1E13B72D}"/>
    <hyperlink ref="B265" r:id="rId115" xr:uid="{E0A2EDE2-7CFA-4868-95BF-280AC64D665C}"/>
    <hyperlink ref="B310" r:id="rId116" display="https://www.crz.gov.sk/zmluva/9366995/" xr:uid="{5FDD2BF8-6F57-40E8-B99E-F3C13A1AC7E3}"/>
    <hyperlink ref="B313" r:id="rId117" display="https://crz.gov.sk/zmluva/8004217/   " xr:uid="{8D52489B-F054-47F3-B0E2-E8453C96E114}"/>
    <hyperlink ref="B334" r:id="rId118" display="https://www.crz.gov.sk/zmluva/9367093/" xr:uid="{A62A05E4-734F-42F3-98BE-E379DF6D6690}"/>
    <hyperlink ref="B335" r:id="rId119" display="https://www.crz.gov.sk/zmluva/9527489/" xr:uid="{00B933BB-99E8-4B3C-9A3D-AC74B17BE7FF}"/>
    <hyperlink ref="B336" r:id="rId120" display="https://www.crz.gov.sk/zmluva/9987252/" xr:uid="{78517050-75AA-484B-944C-323D1E28D580}"/>
    <hyperlink ref="B267" r:id="rId121" display="https://www.crz.gov.sk/zmluva/9296097/" xr:uid="{B9C9DDDC-BB28-4EE0-82A3-50B8C926BDA2}"/>
    <hyperlink ref="B269" r:id="rId122" display="https://www.crz.gov.sk/zmluva/9527254/" xr:uid="{5C2808C6-A472-4381-AE0C-A1C9BD575B2D}"/>
    <hyperlink ref="B270" r:id="rId123" display="https://www.crz.gov.sk/zmluva/9675810/" xr:uid="{DBA01D1B-EBB5-4661-900F-5D0F02213787}"/>
    <hyperlink ref="B271" r:id="rId124" display="https://www.crz.gov.sk/zmluva/9951388/" xr:uid="{DA80788D-5B3E-448D-8899-471198ED16A7}"/>
    <hyperlink ref="B276" r:id="rId125" display="https://www.crz.gov.sk/zmluva/8790287/" xr:uid="{E8B713A5-6DFF-421A-9FEA-0046D6604B42}"/>
    <hyperlink ref="B277" r:id="rId126" display="https://www.crz.gov.sk/zmluva/9296135/" xr:uid="{A969E855-CD46-4F94-A253-EDFA10FCAEB1}"/>
    <hyperlink ref="B278" r:id="rId127" display="https://www.crz.gov.sk/zmluva/9366838/" xr:uid="{CE3D26BD-B17B-4BD8-B5AC-544211B3272C}"/>
    <hyperlink ref="B279" r:id="rId128" display="https://www.crz.gov.sk/zmluva/9527567/" xr:uid="{E8AC201D-BCE6-4B60-864A-A2F440591922}"/>
    <hyperlink ref="B280" r:id="rId129" display="https://www.crz.gov.sk/zmluva/9951400/" xr:uid="{5E7A47A6-27AC-4EFD-8F61-7B48199D70DF}"/>
    <hyperlink ref="B281" r:id="rId130" display="https://www.crz.gov.sk/zmluva/10014923/" xr:uid="{9D68AF8A-60AC-4939-B41A-5986B1532E9A}"/>
    <hyperlink ref="B282" r:id="rId131" display="https://www.crz.gov.sk/zmluva/10116550/" xr:uid="{9AFF5FAB-9064-4183-8C31-BAAA59C02F24}"/>
    <hyperlink ref="B286" r:id="rId132" display="https://www.crz.gov.sk/zmluva/8790295/" xr:uid="{19FC97A3-1DAC-49EA-8F5F-FB5C839B7DEF}"/>
    <hyperlink ref="B287" r:id="rId133" display="https://www.crz.gov.sk/zmluva/9134065/" xr:uid="{E3209E1A-E965-4911-81E8-55BC27CCE8BF}"/>
    <hyperlink ref="B288" r:id="rId134" display="https://www.crz.gov.sk/zmluva/9296144/" xr:uid="{22730330-1549-4C4F-9163-AD125B3E383E}"/>
    <hyperlink ref="B289" r:id="rId135" display="https://www.crz.gov.sk/zmluva/9366888/" xr:uid="{5F5EAD44-A8BB-414C-AAC3-1E3C9B64E0E7}"/>
    <hyperlink ref="B290" r:id="rId136" display="https://www.crz.gov.sk/zmluva/9527730/" xr:uid="{D694DEF1-8EAB-42A3-B456-4740FBB660D9}"/>
    <hyperlink ref="B291" r:id="rId137" display="https://www.crz.gov.sk/zmluva/10116572/" xr:uid="{BD9D1103-3C04-4E0E-949D-DAB04004896D}"/>
    <hyperlink ref="B294" r:id="rId138" display="https://www.crz.gov.sk/zmluva/8790297/" xr:uid="{879243C3-E97A-4A4C-993B-3F39D6E36994}"/>
    <hyperlink ref="B295" r:id="rId139" display="https://www.crz.gov.sk/zmluva/9296158/" xr:uid="{E9BCAD94-7B0A-4A46-86A3-9C4054645C5D}"/>
    <hyperlink ref="B296" r:id="rId140" display="https://www.crz.gov.sk/zmluva/9366920/" xr:uid="{990559EF-FA34-40D3-8B19-BB970753F028}"/>
    <hyperlink ref="B297" r:id="rId141" display="https://www.crz.gov.sk/zmluva/9527704/" xr:uid="{D6E174E3-7CD1-489A-85FA-4DF0CDAD821D}"/>
    <hyperlink ref="B298" r:id="rId142" display="https://www.crz.gov.sk/zmluva/9607152/" xr:uid="{67E19462-2D31-499E-8845-F9FBBFDD0102}"/>
    <hyperlink ref="B299" r:id="rId143" display="https://www.crz.gov.sk/zmluva/10116644/" xr:uid="{845A44F4-DD79-4A8A-BC1F-4CCA340FA5EB}"/>
    <hyperlink ref="B302" r:id="rId144" display="https://www.crz.gov.sk/zmluva/8790299/" xr:uid="{B44184DE-52E3-49AE-9F2F-720B7F65325E}"/>
    <hyperlink ref="B303" r:id="rId145" display="https://www.crz.gov.sk/zmluva/9296175/" xr:uid="{266153FE-D030-4A18-959E-D13DA3DCEE3D}"/>
    <hyperlink ref="B304" r:id="rId146" display="https://www.crz.gov.sk/zmluva/9366963/" xr:uid="{F4ED422D-BA7E-424F-8930-B3CEAB5F3052}"/>
    <hyperlink ref="B305" r:id="rId147" display="https://www.crz.gov.sk/zmluva/9527877/" xr:uid="{89CB7029-8578-4D48-AA3B-42DCC9BBBD92}"/>
    <hyperlink ref="B308" r:id="rId148" display="https://www.crz.gov.sk/zmluva/8790303/" xr:uid="{2C0FC403-C9CD-4F8A-BB08-AE75CBBEDBAB}"/>
    <hyperlink ref="B309" r:id="rId149" display="https://www.crz.gov.sk/zmluva/9296280/" xr:uid="{43781661-F7E4-4AF0-BEF8-3A19F1C08F81}"/>
    <hyperlink ref="B311" r:id="rId150" display="https://www.crz.gov.sk/zmluva/9527345/" xr:uid="{2F67F74B-3A34-46E6-A32A-89F3A1E49ACB}"/>
    <hyperlink ref="B312" r:id="rId151" display="https://www.crz.gov.sk/zmluva/9675906/" xr:uid="{98CC639E-84B4-4F27-B1E6-5446532CC105}"/>
    <hyperlink ref="B316" r:id="rId152" display="https://www.crz.gov.sk/zmluva/8790305/" xr:uid="{B7C82274-3191-4D5B-9FF9-64E9D0919F01}"/>
    <hyperlink ref="B317" r:id="rId153" display="https://www.crz.gov.sk/zmluva/9296305/" xr:uid="{9602FBAF-584E-4FA8-ADB5-EE642B56CDD7}"/>
    <hyperlink ref="B318" r:id="rId154" display="https://www.crz.gov.sk/zmluva/9367032/" xr:uid="{AD2FF22D-F3BB-457D-AE89-A9162F18E471}"/>
    <hyperlink ref="B320" r:id="rId155" display="https://www.crz.gov.sk/zmluva/9676172/" xr:uid="{5966F5E9-4BCD-48BE-996A-330B6461516B}"/>
    <hyperlink ref="B319" r:id="rId156" display="https://crz.gov.sk/zmluva/8496793/" xr:uid="{34A1C938-40EF-47DE-ABB8-2A1899D6B3DA}"/>
    <hyperlink ref="B321" r:id="rId157" display="https://www.crz.gov.sk/zmluva/10116739/" xr:uid="{9B249565-A9D0-48F6-A786-84D3FD238A74}"/>
    <hyperlink ref="B324" r:id="rId158" display="https://www.crz.gov.sk/zmluva/8790307/" xr:uid="{88124BED-7091-4348-9309-C6D98CD3907F}"/>
    <hyperlink ref="B325" r:id="rId159" display="https://www.crz.gov.sk/zmluva/9296329/" xr:uid="{4A84D6D9-8FA2-4682-AE6B-16E32C06C407}"/>
    <hyperlink ref="B326" r:id="rId160" display="https://www.crz.gov.sk/zmluva/9367050/" xr:uid="{78B6457F-6BA2-44B2-9160-0956E832446C}"/>
    <hyperlink ref="B327" r:id="rId161" display="https://www.crz.gov.sk/zmluva/9527027/" xr:uid="{34430FD6-22FB-4D0E-8DEA-4299AB4C3E9A}"/>
    <hyperlink ref="B328" r:id="rId162" display="https://www.crz.gov.sk/zmluva/9675676/" xr:uid="{56C62DC9-6CE4-4852-85F9-6405666750AD}"/>
    <hyperlink ref="B329" r:id="rId163" display="https://www.crz.gov.sk/zmluva/10116829/" xr:uid="{9A4F225F-430A-4142-9C32-7CDC56B8C31F}"/>
    <hyperlink ref="B332" r:id="rId164" display="https://www.crz.gov.sk/zmluva/8790315/" xr:uid="{4071C841-E285-45EA-B9B9-142936CEE329}"/>
    <hyperlink ref="B333" r:id="rId165" display="https://www.crz.gov.sk/zmluva/9296348/" xr:uid="{B001CB3D-18C2-4995-91E8-5503353451FA}"/>
    <hyperlink ref="B337" r:id="rId166" display="https://www.crz.gov.sk/zmluva/10116847/" xr:uid="{521DA3C9-9B1B-48E8-96CE-E97CFE50A566}"/>
    <hyperlink ref="B341" r:id="rId167" display="https://www.crz.gov.sk/zmluva/8790317/" xr:uid="{8ED740D0-3E37-4DA1-B11F-4EDC388113A1}"/>
    <hyperlink ref="B342" r:id="rId168" display="https://www.crz.gov.sk/zmluva/9232682/" xr:uid="{28C74B3D-DC36-47D6-AFC2-161ABC7EE783}"/>
    <hyperlink ref="B343" r:id="rId169" display="https://www.crz.gov.sk/zmluva/9296372/" xr:uid="{AB3A5840-B9C9-46BA-9B1F-5CEC27BA9E7A}"/>
    <hyperlink ref="B344" r:id="rId170" display="https://www.crz.gov.sk/zmluva/9367170/" xr:uid="{D8C178E3-5A9A-469E-ADE0-078720CB8976}"/>
    <hyperlink ref="B345" r:id="rId171" display="https://www.crz.gov.sk/zmluva/9366706/" xr:uid="{6178D70C-E597-45BD-98B9-379251DD5148}"/>
    <hyperlink ref="B346" r:id="rId172" display="https://www.crz.gov.sk/zmluva/9527163/" xr:uid="{06578924-5572-4857-B11F-EB19826EF13D}"/>
    <hyperlink ref="B347" r:id="rId173" display="https://www.crz.gov.sk/zmluva/9951410/" xr:uid="{2F4FD6D2-A535-47A5-AFA1-D9806CE4252D}"/>
    <hyperlink ref="B348" r:id="rId174" display="https://www.crz.gov.sk/zmluva/10116880/" xr:uid="{EFDFCE97-0D33-4999-A1FE-890E67C36B00}"/>
    <hyperlink ref="B351" r:id="rId175" display="https://www.crz.gov.sk/zmluva/8790319/" xr:uid="{76E231E6-ED40-446C-A951-945B5339BD4F}"/>
    <hyperlink ref="B352" r:id="rId176" display="https://www.crz.gov.sk/zmluva/9232769/" xr:uid="{69AA99AD-F26D-488E-855F-125AE797C40D}"/>
    <hyperlink ref="B353" r:id="rId177" display="https://www.crz.gov.sk/zmluva/9296396/" xr:uid="{72EADCCE-E00A-4DC7-9E88-1A17D1289E0A}"/>
    <hyperlink ref="B354" r:id="rId178" display="https://www.crz.gov.sk/zmluva/9367244/" xr:uid="{84501C0F-4691-43D0-8983-9C1DAD147401}"/>
    <hyperlink ref="B355" r:id="rId179" display="https://www.crz.gov.sk/zmluva/9527808/" xr:uid="{443D89E9-6737-412B-B070-795590D49AD6}"/>
    <hyperlink ref="B356" r:id="rId180" display="https://www.crz.gov.sk/zmluva/9676347/" xr:uid="{A4F60F5E-568A-4918-BC65-8DB73C7E2942}"/>
    <hyperlink ref="B357" r:id="rId181" display="https://www.crz.gov.sk/zmluva/10116903/" xr:uid="{7029D96E-FA0C-49D1-AC83-E18AFAB7F45B}"/>
    <hyperlink ref="B360" r:id="rId182" display="https://www.crz.gov.sk/zmluva/8809999/" xr:uid="{8777CA6D-ED94-40EB-8A10-73E73ADD8A60}"/>
    <hyperlink ref="B361" r:id="rId183" display="https://www.crz.gov.sk/zmluva/9166196/" xr:uid="{FC29F43A-30FA-4B26-A362-9B8F94D598CE}"/>
    <hyperlink ref="B362" r:id="rId184" display="https://www.crz.gov.sk/zmluva/9296435/" xr:uid="{DA4008E1-74C9-4F44-A772-F7037A272D00}"/>
    <hyperlink ref="B363" r:id="rId185" display="https://www.crz.gov.sk/zmluva/9367246/" xr:uid="{5461F55C-03E4-480A-8108-CBDB765E09F7}"/>
    <hyperlink ref="B364" r:id="rId186" display="https://www.crz.gov.sk/zmluva/9527751/" xr:uid="{55D228A3-4920-4363-9A2F-E95AEFD1F379}"/>
    <hyperlink ref="B365" r:id="rId187" display="https://www.crz.gov.sk/zmluva/10116913/" xr:uid="{3FBAA864-D2B2-4E83-959A-575629AF98EF}"/>
    <hyperlink ref="B368" r:id="rId188" display="https://www.crz.gov.sk/zmluva/8790331/" xr:uid="{54F13501-9F06-4B6D-84E8-9BA218142271}"/>
    <hyperlink ref="B369" r:id="rId189" display="https://www.crz.gov.sk/zmluva/9296461/" xr:uid="{50FAD07C-FE6A-4641-9163-51C931194110}"/>
    <hyperlink ref="B370" r:id="rId190" display="https://www.crz.gov.sk/zmluva/9367248/" xr:uid="{0E98D106-7C66-4D2B-A155-4197DCA3C96A}"/>
    <hyperlink ref="B371" r:id="rId191" display="https://www.crz.gov.sk/zmluva/9527874/" xr:uid="{4A29DFC8-6A3D-423A-9C0D-1893187E7FC6}"/>
    <hyperlink ref="B372" r:id="rId192" display="https://www.crz.gov.sk/zmluva/10014725/" xr:uid="{ED2C6089-1364-4FC8-BA01-395E7AB9C338}"/>
    <hyperlink ref="B375" r:id="rId193" display="https://www.crz.gov.sk/zmluva/8790333/" xr:uid="{74CE01A7-2676-44B8-8351-76916ADBDA04}"/>
    <hyperlink ref="B376" r:id="rId194" display="https://www.crz.gov.sk/zmluva/9134083/" xr:uid="{D16636D7-10E5-4F7B-B429-29B121FB106F}"/>
    <hyperlink ref="B377" r:id="rId195" display="https://www.crz.gov.sk/zmluva/9296467/" xr:uid="{117DD0A1-7CA0-4CC5-A02D-9A4580CC1E54}"/>
    <hyperlink ref="B378" r:id="rId196" display="https://www.crz.gov.sk/zmluva/9367252/" xr:uid="{D8E955D9-2EE3-48D6-B1EF-E5EE7C5543DA}"/>
    <hyperlink ref="B379" r:id="rId197" display="https://www.crz.gov.sk/zmluva/9527883/" xr:uid="{99A0023F-1481-4611-8C81-E51761F414F3}"/>
    <hyperlink ref="B380" r:id="rId198" display="https://www.crz.gov.sk/zmluva/10116924/" xr:uid="{9C0BC7C6-A5FE-4EB1-8435-9FEADC7D558F}"/>
    <hyperlink ref="B383" r:id="rId199" display="https://www.crz.gov.sk/zmluva/8790335/" xr:uid="{0E29EE24-EC24-40AB-91D8-221B7A295E95}"/>
    <hyperlink ref="B384" r:id="rId200" display="https://www.crz.gov.sk/zmluva/9296501/" xr:uid="{375F581F-9502-4B05-A1FB-551FB32572EA}"/>
    <hyperlink ref="B385" r:id="rId201" display="https://www.crz.gov.sk/zmluva/9367255/" xr:uid="{AC43D888-0977-4A73-8BF4-E88C0CA4555C}"/>
    <hyperlink ref="B386" r:id="rId202" display="https://www.crz.gov.sk/zmluva/9527650/" xr:uid="{B733F371-65CD-41E5-A1DA-5B1F7F7905F0}"/>
    <hyperlink ref="B387" r:id="rId203" display="https://www.crz.gov.sk/zmluva/10116937/" xr:uid="{96F3E375-A2C2-4B2C-ABFE-50BDD8DB4290}"/>
    <hyperlink ref="B390" r:id="rId204" display="https://www.crz.gov.sk/zmluva/8790337/" xr:uid="{BDA5B2CC-A95E-417C-9EE7-8AA10E298AEA}"/>
    <hyperlink ref="B391" r:id="rId205" display="https://www.crz.gov.sk/zmluva/9134108/" xr:uid="{18EC3235-784D-497B-B853-3EF1B0DB762D}"/>
    <hyperlink ref="B392" r:id="rId206" display="https://www.crz.gov.sk/zmluva/9296542/" xr:uid="{CD88BE4B-A65D-43B6-9DEF-05E9D232FBF3}"/>
    <hyperlink ref="B393" r:id="rId207" display="https://www.crz.gov.sk/zmluva/9367275/" xr:uid="{1EED7F18-B5E7-494C-83F7-054B60CDEFB2}"/>
    <hyperlink ref="B394" r:id="rId208" display="https://www.crz.gov.sk/zmluva/9527885/" xr:uid="{DE9D2715-317A-4DF6-BE51-E756046A164B}"/>
    <hyperlink ref="B397" r:id="rId209" display="https://www.crz.gov.sk/zmluva/8790339/" xr:uid="{68CB7559-BCE9-4664-87CE-366769125F15}"/>
    <hyperlink ref="B398" r:id="rId210" display="https://www.crz.gov.sk/zmluva/9296558/" xr:uid="{D3245CE3-F02D-4421-B847-A48A30D5B476}"/>
    <hyperlink ref="B399" r:id="rId211" display="https://www.crz.gov.sk/zmluva/9367281/" xr:uid="{80094078-F90A-4733-B979-C476A53681C7}"/>
    <hyperlink ref="B400" r:id="rId212" display="https://www.crz.gov.sk/zmluva/9527855/" xr:uid="{A8B10E0B-965F-44A4-8FAD-257445118138}"/>
    <hyperlink ref="B403" r:id="rId213" display="https://www.crz.gov.sk/zmluva/8790341/" xr:uid="{F70179F0-E113-4638-AB3F-7E13532ED721}"/>
    <hyperlink ref="B404" r:id="rId214" display="https://www.crz.gov.sk/zmluva/9296566/" xr:uid="{85F3A517-4EA3-467F-933D-A416F5F4CBF2}"/>
    <hyperlink ref="B405" r:id="rId215" display="https://www.crz.gov.sk/zmluva/9367287/" xr:uid="{B9F21FBD-F372-4E69-89CE-2994FCB79C25}"/>
    <hyperlink ref="B406" r:id="rId216" display="https://www.crz.gov.sk/zmluva/9527857/" xr:uid="{B1A139BA-B0BA-465A-AFCB-25253050EAA3}"/>
    <hyperlink ref="B407" r:id="rId217" display="https://www.crz.gov.sk/zmluva/9675571/" xr:uid="{7F5865FE-918D-4A8F-A615-5B27D4099118}"/>
    <hyperlink ref="B410" r:id="rId218" display="https://www.crz.gov.sk/zmluva/8790343/" xr:uid="{CCF8BC51-4406-4EF7-AA81-1A535A0101E4}"/>
    <hyperlink ref="B411" r:id="rId219" display="https://www.crz.gov.sk/zmluva/9296590/" xr:uid="{C2F40F99-69C0-4E60-9204-30FF6DB5B7BA}"/>
    <hyperlink ref="B412" r:id="rId220" display="https://www.crz.gov.sk/zmluva/9367294/" xr:uid="{168CFEC7-98CA-47FE-A387-C787E00B450F}"/>
    <hyperlink ref="B413" r:id="rId221" display="https://crz.gov.sk/zmluva/8324631/" xr:uid="{E0D9C90C-4652-4866-A89B-1595F32B5443}"/>
    <hyperlink ref="B414" r:id="rId222" display="https://www.crz.gov.sk/zmluva/10116947/" xr:uid="{2F3FD18B-9D67-48D0-883F-B1B2F9602A52}"/>
    <hyperlink ref="B415" r:id="rId223" display="https://www.crz.gov.sk/zmluva/10225385/" xr:uid="{B069D9C1-E67E-40CA-AB84-D8ECF2BA5D91}"/>
    <hyperlink ref="B416" r:id="rId224" display="https://www.crz.gov.sk/zmluva/10231830/" xr:uid="{AB9B7553-CDE1-41C9-BB49-DE720B694DA0}"/>
    <hyperlink ref="B417" r:id="rId225" display="https://www.crz.gov.sk/zmluva/8790344/" xr:uid="{B6DAA3AC-98E6-448E-BD31-6E5C5DCC9A66}"/>
    <hyperlink ref="B418" r:id="rId226" display="https://www.crz.gov.sk/zmluva/9296592/" xr:uid="{E4765BE4-49FA-4267-8284-212379BB8E68}"/>
    <hyperlink ref="B419" r:id="rId227" display="https://www.crz.gov.sk/zmluva/9367302/" xr:uid="{6C2AB40A-7DA8-4A05-94DE-6A3730BC04FC}"/>
    <hyperlink ref="B420" r:id="rId228" display="https://www.crz.gov.sk/zmluva/9527775/" xr:uid="{2D741E4D-2DC9-4D95-9C5F-2876E5212A54}"/>
    <hyperlink ref="B421" r:id="rId229" display="https://www.crz.gov.sk/zmluva/10225392/" xr:uid="{AB96CBED-6194-41DF-9351-4C5D1AC40D55}"/>
    <hyperlink ref="B422" r:id="rId230" display="https://www.crz.gov.sk/zmluva/10231889/" xr:uid="{8127C01B-E6C9-4A62-9062-1DFD6E445228}"/>
    <hyperlink ref="B426" r:id="rId231" display="https://crz.gov.sk/zmluva/9294824/" xr:uid="{FDA11E56-4F4B-4EFD-9537-D86093CD1306}"/>
    <hyperlink ref="B429" r:id="rId232" display="https://crz.gov.sk/zmluva/9294883/" xr:uid="{596B290E-DF18-4B60-AD14-A63D8E62A057}"/>
    <hyperlink ref="B425" r:id="rId233" display="https://crz.gov.sk/zmluva/9295084/" xr:uid="{32C74412-F418-486F-9523-08DF5589FF12}"/>
    <hyperlink ref="B427" r:id="rId234" display="https://crz.gov.sk/zmluva/9294924/" xr:uid="{BBF6A4B8-A97C-4679-B65B-D7501AC9812B}"/>
    <hyperlink ref="B423" r:id="rId235" display="https://crz.gov.sk/zmluva/9294980/" xr:uid="{4F4A9376-C3FA-49BB-B161-661D28691A07}"/>
    <hyperlink ref="B431" r:id="rId236" display="https://crz.gov.sk/zmluva/9294759/" xr:uid="{188F46D1-DB03-44B5-8997-CE1525585E8E}"/>
    <hyperlink ref="B424" r:id="rId237" display="https://crz.gov.sk/zmluva/9295042/" xr:uid="{F4A3AA99-EA1D-46D0-B6C0-6BCED5F55D4F}"/>
    <hyperlink ref="B432" r:id="rId238" display="https://crz.gov.sk/zmluva/9295165/" xr:uid="{24939B62-6949-42DF-AD44-FEEE5FF8091A}"/>
    <hyperlink ref="B430" r:id="rId239" display="https://crz.gov.sk/zmluva/9295210/" xr:uid="{54352D5D-148B-4214-AE6B-D6952240CAFE}"/>
    <hyperlink ref="B428" r:id="rId240" display="https://crz.gov.sk/zmluva/9295115/" xr:uid="{EE3D63D6-9713-49A6-B0B4-9206366BB013}"/>
    <hyperlink ref="B266" r:id="rId241" display="https://www.crz.gov.sk/zmluva/8810006/" xr:uid="{391B5D62-4E2C-4EC2-9EDE-EC99895989D3}"/>
    <hyperlink ref="B272" r:id="rId242" display="https://www.crz.gov.sk/zmluva/10116516/" xr:uid="{864F29EE-CA04-4823-9564-F754B0084966}"/>
    <hyperlink ref="B373" r:id="rId243" display="https://www.crz.gov.sk/zmluva/10225332/" xr:uid="{49597F57-5E5C-47A0-BB03-69241644ADF7}"/>
    <hyperlink ref="B374" r:id="rId244" display="https://www.crz.gov.sk/zmluva/10231635/" xr:uid="{DED2A982-26F0-4A90-9D9C-56EC8BD95EE5}"/>
    <hyperlink ref="B381" r:id="rId245" display="https://www.crz.gov.sk/zmluva/10225339/" xr:uid="{A189068B-8119-4ACB-88A2-3FE7AE2CB5F5}"/>
    <hyperlink ref="B382" r:id="rId246" display="https://www.crz.gov.sk/zmluva/10231661/" xr:uid="{321A0472-E39D-4863-97B8-F21705084410}"/>
    <hyperlink ref="B388" r:id="rId247" display="https://www.crz.gov.sk/zmluva/10225351/" xr:uid="{46AD31D0-84A2-471D-A42F-E499EFCF8B06}"/>
    <hyperlink ref="B389" r:id="rId248" display="https://www.crz.gov.sk/zmluva/10231685/" xr:uid="{35933522-4E89-46E6-A6D6-2116E0BBAE5D}"/>
    <hyperlink ref="B395" r:id="rId249" display="https://www.crz.gov.sk/zmluva/10225356/" xr:uid="{45796A7A-37C7-4E1F-BBC6-9E412E46AD61}"/>
    <hyperlink ref="B396" r:id="rId250" display="https://www.crz.gov.sk/zmluva/10231706/" xr:uid="{E0F70304-85A2-4C3F-B901-7744C4AF073D}"/>
    <hyperlink ref="B401" r:id="rId251" display="https://www.crz.gov.sk/zmluva/10225366/" xr:uid="{C5DD8F60-EE27-40D4-B15A-C7135770566A}"/>
    <hyperlink ref="B402" r:id="rId252" display="https://www.crz.gov.sk/zmluva/10231737/" xr:uid="{D21C41E7-ED93-41AF-9483-84B51ADFFDAE}"/>
    <hyperlink ref="B408" r:id="rId253" display="https://www.crz.gov.sk/zmluva/10225374/" xr:uid="{4CC7B10B-4C90-440E-86CE-6641CDA14077}"/>
    <hyperlink ref="B409" r:id="rId254" display="https://www.crz.gov.sk/zmluva/10231758/" xr:uid="{D334F9C2-3F7C-4757-A3FA-67CC1DB9FFB7}"/>
    <hyperlink ref="B366" r:id="rId255" display="https://www.crz.gov.sk/zmluva/10225322/" xr:uid="{CEED4DB3-DDED-443F-B0B3-16E62FC336A8}"/>
    <hyperlink ref="B367" r:id="rId256" display="https://www.crz.gov.sk/zmluva/10231612/" xr:uid="{260AD663-B19D-4FE3-BAD2-5FFE7B1AA258}"/>
    <hyperlink ref="B358" r:id="rId257" display="https://www.crz.gov.sk/zmluva/10225311/" xr:uid="{12DDF72F-BB8A-4E6D-B72F-4E0FA4CE3D02}"/>
    <hyperlink ref="B359" r:id="rId258" display="https://www.crz.gov.sk/zmluva/10231523/" xr:uid="{E76B40A1-C6FA-433B-8855-C39DFF76E07A}"/>
    <hyperlink ref="B349" r:id="rId259" display="https://www.crz.gov.sk/zmluva/10225301/" xr:uid="{8DB4B82B-7D56-4921-A1F7-C5DE25A4EBA0}"/>
    <hyperlink ref="B350" r:id="rId260" display="https://www.crz.gov.sk/zmluva/10231441/" xr:uid="{2AE5993B-59C8-43A8-94A6-747A8DFE2135}"/>
    <hyperlink ref="B339" r:id="rId261" display="https://www.crz.gov.sk/zmluva/10231404/" xr:uid="{5552D4B3-436D-4675-8509-1DAC3F1CB79E}"/>
    <hyperlink ref="B338" r:id="rId262" display="https://www.crz.gov.sk/zmluva/10225296/" xr:uid="{FAC5DC94-0224-47A7-B3E2-949103A0CA2E}"/>
    <hyperlink ref="B330" r:id="rId263" display="https://www.crz.gov.sk/zmluva/10225292/" xr:uid="{0FE7A33F-8F61-4780-A8F0-9C8A9CDD13A1}"/>
    <hyperlink ref="B331" r:id="rId264" display="https://www.crz.gov.sk/zmluva/10231345/" xr:uid="{0848C25B-05DD-47C2-AC6A-A02D3E0DE246}"/>
    <hyperlink ref="B322" r:id="rId265" display="https://www.crz.gov.sk/zmluva/10225282/" xr:uid="{F30163C5-D4F1-4830-B80C-B8B20F4CDA92}"/>
    <hyperlink ref="B323" r:id="rId266" display="https://www.crz.gov.sk/zmluva/10231314/" xr:uid="{A7193E62-A598-4166-9001-7603D2BF8A5C}"/>
    <hyperlink ref="B315" r:id="rId267" display="https://www.crz.gov.sk/zmluva/10231291/" xr:uid="{378C033A-5D0F-42D9-A477-7C59187593EE}"/>
    <hyperlink ref="B314" r:id="rId268" display="https://www.crz.gov.sk/zmluva/10225275/" xr:uid="{4115397A-36D6-4899-BCA7-C1090A1884B6}"/>
    <hyperlink ref="B306" r:id="rId269" display="https://www.crz.gov.sk/zmluva/10225263/" xr:uid="{109D8926-35EA-4806-A826-3FB1D8C74C99}"/>
    <hyperlink ref="B307" r:id="rId270" display="https://www.crz.gov.sk/zmluva/10231243/" xr:uid="{6893FFA4-02C9-4A58-B3BB-ACADF58BA311}"/>
    <hyperlink ref="B300" r:id="rId271" display="https://www.crz.gov.sk/zmluva/10225254/" xr:uid="{14CE4620-D292-4581-8928-56F2356EC3D9}"/>
    <hyperlink ref="B301" r:id="rId272" display="https://www.crz.gov.sk/zmluva/10231193/" xr:uid="{D5D38C8D-A73F-4BA8-AC16-2CB743754993}"/>
    <hyperlink ref="B292" r:id="rId273" display="https://www.crz.gov.sk/zmluva/10225241/" xr:uid="{7B4AFCDC-67AA-420B-9044-CC374F5B93E9}"/>
    <hyperlink ref="B293" r:id="rId274" display="https://www.crz.gov.sk/zmluva/10231145/" xr:uid="{2839A087-45B1-4325-A82F-FC743580E2F2}"/>
    <hyperlink ref="B284" r:id="rId275" display="https://www.crz.gov.sk/zmluva/10231036/" xr:uid="{1921EFAA-1966-458B-B5E6-625A93539776}"/>
    <hyperlink ref="B283" r:id="rId276" display="https://www.crz.gov.sk/zmluva/10225200/" xr:uid="{386E191A-FF8A-4EE2-BA5B-F2CD03993F3D}"/>
    <hyperlink ref="B285" r:id="rId277" display="https://www.crz.gov.sk/10230188-sk/upjs-7372024/" xr:uid="{6B47C593-4533-457E-B653-5D0EDF1AFFCE}"/>
    <hyperlink ref="B340" r:id="rId278" display="https://www.crz.gov.sk/zmluva/10231977/" xr:uid="{0F1611C7-5E8E-4F84-9C94-ED8E11414D7A}"/>
    <hyperlink ref="B273" r:id="rId279" display="https://www.crz.gov.sk/zmluva/10225194/" xr:uid="{A4EC4C11-BBC8-4F27-869A-5B3651F1622E}"/>
    <hyperlink ref="B274" r:id="rId280" display="https://www.crz.gov.sk/zmluva/10230961/" xr:uid="{14333AEF-BFEE-4EF6-BF09-F8DEDA6F65E4}"/>
    <hyperlink ref="B275" r:id="rId281" display="https://www.crz.gov.sk/zmluva/10231942/" xr:uid="{2321BA4D-DF2D-4E47-8360-A5D094863518}"/>
    <hyperlink ref="B268" r:id="rId282" display="https://www.crz.gov.sk/zmluva/9366814/" xr:uid="{1910DB21-07AC-4661-9A05-61480F83BA32}"/>
    <hyperlink ref="B444" r:id="rId283" xr:uid="{C874DABF-D1F3-4087-A0B5-10A41833EF81}"/>
    <hyperlink ref="B442" r:id="rId284" xr:uid="{F702CAC0-4B3C-42A1-8D9D-5F1BEA85FCB1}"/>
    <hyperlink ref="B445" r:id="rId285" xr:uid="{1D17D4DF-0E49-487D-BAD1-F972D858E665}"/>
    <hyperlink ref="B446" r:id="rId286" xr:uid="{5C377AF3-80E4-4683-A3CA-F69D04FADF71}"/>
    <hyperlink ref="B447" r:id="rId287" xr:uid="{2D75D93E-A75B-4F46-AAA4-9F73B6E7B304}"/>
    <hyperlink ref="B441" r:id="rId288" xr:uid="{773C227F-FF8D-444C-AA70-DFE0D56BD1F5}"/>
    <hyperlink ref="B440" r:id="rId289" xr:uid="{23ADD816-AB36-4AC6-8155-DA2A562028E3}"/>
    <hyperlink ref="B439" r:id="rId290" xr:uid="{E007CFEB-C011-47A1-94CC-02A72C960D68}"/>
    <hyperlink ref="B438" r:id="rId291" xr:uid="{E205F497-1D7B-4296-8495-0A88272917BB}"/>
    <hyperlink ref="B448" r:id="rId292" xr:uid="{03F59425-5CDC-4027-A5F2-E0BC42C9D404}"/>
    <hyperlink ref="B449" r:id="rId293" xr:uid="{E1FD32F0-3D2C-4C09-B692-CE6391EB7601}"/>
    <hyperlink ref="B450" r:id="rId294" xr:uid="{7F5E6AD7-A14B-40A9-B5DC-D968437F88C7}"/>
    <hyperlink ref="B451" r:id="rId295" xr:uid="{712B0871-AB39-4414-BA94-F5EEEC8DDCDF}"/>
    <hyperlink ref="B452" r:id="rId296" xr:uid="{21BCDCE7-C0B0-4F1E-A5D6-E5DA5E00CF72}"/>
    <hyperlink ref="B453" r:id="rId297" xr:uid="{1E6FD8DD-F8BF-4F88-A72E-6E5532E394EA}"/>
    <hyperlink ref="B454" r:id="rId298" xr:uid="{AEAAC16C-9A1D-4EEA-8C2A-7250EC37532B}"/>
    <hyperlink ref="B455" r:id="rId299" xr:uid="{89F9BC64-24FC-40E4-B8F5-ADFFB95164C6}"/>
    <hyperlink ref="B456" r:id="rId300" xr:uid="{24332AE4-4D06-41EF-9277-8FF0FB43546B}"/>
    <hyperlink ref="B457" r:id="rId301" xr:uid="{52B3D771-6D80-4BB6-B358-EA5AEAB45B66}"/>
    <hyperlink ref="B458" r:id="rId302" xr:uid="{C80E9FCE-3D5A-4AAF-B237-0CFF2B82880C}"/>
    <hyperlink ref="B459" r:id="rId303" xr:uid="{3E07B895-FB67-4590-B008-36A792F11D04}"/>
    <hyperlink ref="B83" r:id="rId304" display="https://www.crz.gov.sk/zmluva/8846587/" xr:uid="{4CBCA6AA-95AB-4E28-A2B2-970A8554EB5D}"/>
    <hyperlink ref="B84" r:id="rId305" xr:uid="{4ADB22AB-55F0-481A-B2EE-92E1C70F8B7D}"/>
    <hyperlink ref="B85" r:id="rId306" xr:uid="{1B8D0F5E-B6C6-4EB6-929B-49E7B96AD56A}"/>
    <hyperlink ref="B86" r:id="rId307" xr:uid="{C162D4B5-709A-4B83-ABD6-5AD00048817B}"/>
    <hyperlink ref="B87" r:id="rId308" xr:uid="{591B14C6-5933-41C1-911A-B1542F7C001A}"/>
    <hyperlink ref="B88" r:id="rId309" xr:uid="{0630496A-CD55-4E5F-8101-5E3C2180F978}"/>
    <hyperlink ref="B89" r:id="rId310" xr:uid="{47284739-D8F1-47C1-B858-A841BC9FA54D}"/>
    <hyperlink ref="B90" r:id="rId311" xr:uid="{3B392909-8984-48BD-93D9-900CF78D7D0C}"/>
    <hyperlink ref="B91" r:id="rId312" xr:uid="{6EA55329-DE95-4605-B9D9-DE19E5EE74CA}"/>
    <hyperlink ref="B92" r:id="rId313" xr:uid="{C915A934-6AAD-4837-990F-38C730D2B1AE}"/>
    <hyperlink ref="B93" r:id="rId314" xr:uid="{2D8F6BCA-9F64-4FB6-9CB9-CD6405005777}"/>
    <hyperlink ref="B94" r:id="rId315" xr:uid="{E540FC35-17FA-4A46-A073-5AF93A17B378}"/>
    <hyperlink ref="B95" r:id="rId316" xr:uid="{0BF99380-C4A1-42CC-8312-031BA46FDCE3}"/>
    <hyperlink ref="B96" r:id="rId317" xr:uid="{E08B7B8F-DDB9-4B06-8137-831FC20C6731}"/>
    <hyperlink ref="B97" r:id="rId318" xr:uid="{8801386C-384E-4937-8718-9BB221874C22}"/>
    <hyperlink ref="B98" r:id="rId319" xr:uid="{E21C1A35-19A4-49C8-B258-101D0323247F}"/>
    <hyperlink ref="B99" r:id="rId320" xr:uid="{E979D5CB-F16D-4870-87E4-406E206C6E6F}"/>
    <hyperlink ref="B100" r:id="rId321" xr:uid="{7F66ED10-145C-4317-8D86-D1B5574FF7AD}"/>
    <hyperlink ref="B101" r:id="rId322" xr:uid="{0E311F7E-D1A4-420F-92E4-A7D44AD4E829}"/>
    <hyperlink ref="B102" r:id="rId323" xr:uid="{BF7B0CD5-8C60-4012-A598-948D9A9E6F18}"/>
    <hyperlink ref="B103" r:id="rId324" xr:uid="{10B3EE64-811B-41E5-920E-DD158579D491}"/>
    <hyperlink ref="B104" r:id="rId325" xr:uid="{18D07F1A-BF56-4DA9-A079-752350DE80BE}"/>
    <hyperlink ref="B105" r:id="rId326" xr:uid="{6E8D9172-D0BE-4987-8D01-15DF007FB39E}"/>
    <hyperlink ref="B106" r:id="rId327" xr:uid="{1B69A864-F521-4B00-8CBF-48974729FF59}"/>
    <hyperlink ref="B107" r:id="rId328" xr:uid="{F6696C54-E292-4002-BA15-1CFCD0F2D0F4}"/>
    <hyperlink ref="B108" r:id="rId329" xr:uid="{46119C0C-5948-482E-8BC0-E84DEE96D2FE}"/>
    <hyperlink ref="B109" r:id="rId330" xr:uid="{7C6A6AE8-E69D-4F0F-BD6E-EA8DDF8BD507}"/>
    <hyperlink ref="B110" r:id="rId331" xr:uid="{B3569AAC-0BFC-4DAF-8EC2-D6565591A571}"/>
    <hyperlink ref="B111" r:id="rId332" xr:uid="{E38B20B1-331E-44C7-9476-B08E2374175A}"/>
    <hyperlink ref="B112" r:id="rId333" xr:uid="{42BB15F0-BEBF-48FB-AC27-D0BA721F8867}"/>
    <hyperlink ref="B113" r:id="rId334" xr:uid="{DCB25E1B-2923-4F78-9982-60CEA4F756D0}"/>
    <hyperlink ref="B114" r:id="rId335" xr:uid="{A251A96A-BDB6-4F9E-B937-36C7693C30C1}"/>
    <hyperlink ref="B115" r:id="rId336" xr:uid="{E1A69C56-A199-4256-BB4E-FACB687E656B}"/>
    <hyperlink ref="B116" r:id="rId337" xr:uid="{E4B5B244-1DC6-433F-801F-97DB76454373}"/>
    <hyperlink ref="B117" r:id="rId338" xr:uid="{4C74E1C0-75CE-4406-B402-76A25E20D5A7}"/>
    <hyperlink ref="B118" r:id="rId339" xr:uid="{6953054C-BB95-499D-80E7-FAA1451FC052}"/>
    <hyperlink ref="B119" r:id="rId340" xr:uid="{079DF436-7F3C-41E5-A7FA-44A8A8B09DF2}"/>
    <hyperlink ref="B120" r:id="rId341" xr:uid="{EF961D3A-D0C4-49B9-BFD3-DC61BAD73249}"/>
    <hyperlink ref="B121" r:id="rId342" xr:uid="{06F762D4-FD6C-4423-BF7C-37445B8FF015}"/>
    <hyperlink ref="B122" r:id="rId343" xr:uid="{1613DC1D-9DD1-430F-AC29-3C4EB2370ED1}"/>
    <hyperlink ref="B123" r:id="rId344" xr:uid="{B8E0614B-1333-4E75-9CCF-069AD0EFFF2A}"/>
    <hyperlink ref="B124" r:id="rId345" xr:uid="{55922FF4-61F0-4810-A857-EFDDB845FC4D}"/>
    <hyperlink ref="B125" r:id="rId346" xr:uid="{5A015212-D398-4A6E-B448-914FF44ACDDC}"/>
    <hyperlink ref="B126" r:id="rId347" xr:uid="{1DF0001D-B7DD-47D6-B6AE-A7D8E0490DDE}"/>
    <hyperlink ref="B127" r:id="rId348" xr:uid="{F7EC3D0D-9AD9-4F0D-A0FE-DA5C70B92C59}"/>
    <hyperlink ref="B128" r:id="rId349" xr:uid="{AB8BF324-28DB-49AE-9842-B6E8CC4B2616}"/>
    <hyperlink ref="B129" r:id="rId350" xr:uid="{63D624B4-F70C-4475-8E77-00DD65CD7BB9}"/>
    <hyperlink ref="B130" r:id="rId351" xr:uid="{E1A3BE8B-AF3D-4706-B7B2-6FBD929DBA48}"/>
    <hyperlink ref="B131" r:id="rId352" xr:uid="{09D5AF53-2B9A-45C0-B18D-881BFE94E25C}"/>
    <hyperlink ref="B132" r:id="rId353" xr:uid="{9DB4734B-9A07-4C40-86AF-C75965B76166}"/>
    <hyperlink ref="B133" r:id="rId354" xr:uid="{28B7AEF8-4C82-4F14-92DF-7E444885CDDA}"/>
    <hyperlink ref="B134" r:id="rId355" xr:uid="{CCB06FB2-CA83-486E-ADFB-07FB201D4D30}"/>
    <hyperlink ref="B135" r:id="rId356" xr:uid="{566BC393-DF8F-48A5-A1E7-94609AE830AE}"/>
    <hyperlink ref="B136" r:id="rId357" xr:uid="{1943D791-47E2-42F1-9502-8D84C712F9BC}"/>
    <hyperlink ref="B137" r:id="rId358" xr:uid="{788DB64B-BB61-458A-A025-AB0B36ADB80E}"/>
    <hyperlink ref="B138" r:id="rId359" xr:uid="{3DC2AABF-8D4E-4AE2-B65D-B354D4E34D57}"/>
    <hyperlink ref="B139" r:id="rId360" xr:uid="{DB47EE9F-EDAA-405E-A509-DDE0BC1E7E26}"/>
    <hyperlink ref="B140" r:id="rId361" xr:uid="{55208B32-7E7B-45E1-A9EF-55D6D6FAE6FD}"/>
    <hyperlink ref="B141" r:id="rId362" xr:uid="{A7ADBAC3-61EB-4236-8BCB-83817A0BF973}"/>
    <hyperlink ref="B142" r:id="rId363" xr:uid="{9B2A54F3-DB99-446F-8F48-8EAEC94B90A4}"/>
    <hyperlink ref="B143" r:id="rId364" xr:uid="{FEC0A157-5D81-4AE0-BF8C-923202AC3BD5}"/>
    <hyperlink ref="B144" r:id="rId365" xr:uid="{4A9D8D83-365A-4492-A655-03ED2EF10088}"/>
    <hyperlink ref="B145" r:id="rId366" xr:uid="{56EA2D86-6342-48D0-AD02-60FCA242A1AF}"/>
    <hyperlink ref="B146" r:id="rId367" xr:uid="{07E670A8-2862-4FD2-9F43-D4AB96C1FF11}"/>
    <hyperlink ref="B147" r:id="rId368" xr:uid="{9380A002-7983-4A93-A008-5FDD16A09CF5}"/>
    <hyperlink ref="B148" r:id="rId369" xr:uid="{C844821A-A1BE-43EA-AC63-7AB9E641F8D8}"/>
    <hyperlink ref="B149" r:id="rId370" xr:uid="{99F35539-FF28-488D-BA87-0DFF8B1D7505}"/>
    <hyperlink ref="B150" r:id="rId371" xr:uid="{AE1F1724-9781-4C16-BE9D-4C6569206B0C}"/>
    <hyperlink ref="B151" r:id="rId372" xr:uid="{4671D9DC-F811-4F52-9269-758F8ECE6831}"/>
    <hyperlink ref="B152" r:id="rId373" display="https://www.crz.gov.sk/zmluva/8851942/" xr:uid="{3FF3B433-1A06-4943-88DB-FCBEE346AF01}"/>
    <hyperlink ref="B153" r:id="rId374" xr:uid="{A726F2B4-8FF6-41DA-ACC1-27DCE6DE3773}"/>
    <hyperlink ref="B154" r:id="rId375" xr:uid="{2F618D5E-3D6F-423A-9589-FAE54C8627BF}"/>
    <hyperlink ref="B155" r:id="rId376" xr:uid="{7CBFCD6A-01D5-4135-A107-5CB0AC50C64A}"/>
    <hyperlink ref="B156" r:id="rId377" xr:uid="{AB178A96-987F-4E72-89E4-EC9B83F00F5C}"/>
    <hyperlink ref="B157" r:id="rId378" xr:uid="{05689C44-C996-4248-8B76-103BB263D681}"/>
    <hyperlink ref="B158" r:id="rId379" xr:uid="{5A67C12F-7F79-4DDD-98D5-8D5175B6EB31}"/>
    <hyperlink ref="B159" r:id="rId380" xr:uid="{4401F137-5370-4DEA-B518-5E3F704CCC88}"/>
    <hyperlink ref="B161" r:id="rId381" xr:uid="{9F302EEB-0F3E-4A0A-BD75-0AC79585F927}"/>
    <hyperlink ref="B160" r:id="rId382" xr:uid="{A996928F-EEFD-44D1-995D-8342C01BFF32}"/>
    <hyperlink ref="B162" r:id="rId383" xr:uid="{5DD002AB-5A37-43FB-AEC1-B7BAEAF2CD12}"/>
    <hyperlink ref="B163" r:id="rId384" xr:uid="{8D7012EB-6416-4692-9C1A-B698889ED78B}"/>
    <hyperlink ref="B164" r:id="rId385" xr:uid="{704496D5-D8DC-4B4A-B924-BE28C9341E9B}"/>
    <hyperlink ref="B165" r:id="rId386" xr:uid="{0F980402-B364-48AD-B742-0BF0D8D49463}"/>
    <hyperlink ref="B166" r:id="rId387" xr:uid="{34E744F2-5400-47C9-B9E6-1815A1EC8EBE}"/>
    <hyperlink ref="B167" r:id="rId388" xr:uid="{81A12271-D5D3-466F-A576-B5FC4FBDBE86}"/>
    <hyperlink ref="B168" r:id="rId389" xr:uid="{FB9D57F3-EFEF-416B-8B23-8819E58FB560}"/>
    <hyperlink ref="B169" r:id="rId390" xr:uid="{B2A7A7BF-E923-4A9F-BF2C-68470806969F}"/>
    <hyperlink ref="B170" r:id="rId391" xr:uid="{84F2352F-0B39-412A-B8C4-D41B1467B489}"/>
    <hyperlink ref="B171" r:id="rId392" xr:uid="{C73EE4FA-5AEF-4E8D-A093-0A06C15C1FEA}"/>
    <hyperlink ref="B172" r:id="rId393" xr:uid="{08B0B7F2-6201-46D1-BAE1-8F791481CA08}"/>
    <hyperlink ref="B173" r:id="rId394" xr:uid="{AA6FC592-604C-40B9-918B-4AE233957833}"/>
    <hyperlink ref="B174" r:id="rId395" xr:uid="{0C51DC95-5B16-4A92-9195-D2423ABE8259}"/>
    <hyperlink ref="B4" r:id="rId396" xr:uid="{1192FFA5-EF7F-4FCD-A4D2-01974FE0FD86}"/>
    <hyperlink ref="B5" r:id="rId397" xr:uid="{C8CB5CC0-581D-4BB9-A2E5-E7217217D8E8}"/>
    <hyperlink ref="B7" r:id="rId398" xr:uid="{05AC05E4-704B-4E27-96E5-03D0B63C9DDA}"/>
    <hyperlink ref="B8" r:id="rId399" xr:uid="{E9692A1F-3A55-4D57-8B92-8CE10059F8CD}"/>
    <hyperlink ref="B9" r:id="rId400" xr:uid="{5B9BF150-39A6-4CDB-B0E0-B0F14A65D335}"/>
    <hyperlink ref="B61" r:id="rId401" xr:uid="{8D1B9BF6-91CD-4CCB-A051-CED421E851DE}"/>
    <hyperlink ref="B62" r:id="rId402" xr:uid="{0AEB77EC-88F3-49A1-80EE-9F237F783F47}"/>
    <hyperlink ref="B63" r:id="rId403" xr:uid="{92C92851-DF83-4A79-8313-1D59C21FD78E}"/>
    <hyperlink ref="B64" r:id="rId404" xr:uid="{42E572E9-53F9-4266-BA32-24DF1A13D42F}"/>
    <hyperlink ref="B65" r:id="rId405" xr:uid="{71078028-CE01-49E2-A329-D0F646084996}"/>
    <hyperlink ref="B66" r:id="rId406" xr:uid="{D54BBF4B-25C2-4E7B-9892-FC060054CE30}"/>
    <hyperlink ref="B67" r:id="rId407" xr:uid="{0DBE428E-7C18-4E02-986D-A9789805EE1E}"/>
    <hyperlink ref="B68" r:id="rId408" xr:uid="{7AD73DE0-0483-4738-A903-B7A5F3E13D3E}"/>
    <hyperlink ref="B69" r:id="rId409" xr:uid="{27B8CA89-A1E7-416B-9218-D44CAC1DAFF4}"/>
    <hyperlink ref="B70" r:id="rId410" xr:uid="{E71E7D82-328A-4D15-AC97-148274897255}"/>
    <hyperlink ref="B71" r:id="rId411" xr:uid="{C947039C-CA80-413E-8204-AA8748AE5475}"/>
    <hyperlink ref="B72" r:id="rId412" xr:uid="{28D9BCB3-132F-4270-8179-0697A6FBB479}"/>
    <hyperlink ref="B73" r:id="rId413" xr:uid="{EBC8AE60-8979-43BD-BFCB-FA2E211D5772}"/>
    <hyperlink ref="B74" r:id="rId414" xr:uid="{9FE31DF2-DC4C-4026-BF45-45C9EBDA1A75}"/>
    <hyperlink ref="B75" r:id="rId415" xr:uid="{BBBA3185-4A70-43F1-9E8D-9A4F07153204}"/>
    <hyperlink ref="B76" r:id="rId416" xr:uid="{3D5BB12C-E3D6-466D-A059-CD40213D5A6D}"/>
    <hyperlink ref="B77" r:id="rId417" xr:uid="{AEABCA38-5063-4AA1-B046-37BA862C0F9A}"/>
    <hyperlink ref="B78" r:id="rId418" xr:uid="{1EE2E759-5444-4D5A-B2EB-E35508EA43E0}"/>
  </hyperlinks>
  <pageMargins left="0.11811023622047245" right="0.11811023622047245" top="0.19685039370078741" bottom="0.15748031496062992" header="0.31496062992125984" footer="0.31496062992125984"/>
  <pageSetup paperSize="9" orientation="landscape" r:id="rId4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BB9E-7B52-4856-9E6B-467313618D38}">
  <dimension ref="A1:M1255"/>
  <sheetViews>
    <sheetView workbookViewId="0">
      <selection activeCell="M5" sqref="M5"/>
    </sheetView>
  </sheetViews>
  <sheetFormatPr defaultRowHeight="12.75" x14ac:dyDescent="0.2"/>
  <cols>
    <col min="1" max="1" width="9.140625" style="37" customWidth="1"/>
    <col min="2" max="2" width="35" style="37" bestFit="1" customWidth="1"/>
    <col min="3" max="3" width="37.28515625" style="35" customWidth="1"/>
    <col min="4" max="4" width="18.5703125" style="35" customWidth="1"/>
    <col min="5" max="5" width="16.85546875" style="35" customWidth="1"/>
    <col min="6" max="6" width="29.42578125" style="35" customWidth="1"/>
    <col min="7" max="7" width="22.42578125" style="37" customWidth="1"/>
    <col min="8" max="8" width="21" style="35" customWidth="1"/>
    <col min="9" max="9" width="19.85546875" style="35" customWidth="1"/>
    <col min="10" max="10" width="21" style="35" customWidth="1"/>
    <col min="11" max="11" width="19.7109375" style="35" customWidth="1"/>
    <col min="12" max="12" width="15.42578125" style="37" customWidth="1"/>
    <col min="13" max="13" width="9.140625" style="36"/>
    <col min="14" max="16384" width="9.140625" style="35"/>
  </cols>
  <sheetData>
    <row r="1" spans="1:13" s="52" customFormat="1" x14ac:dyDescent="0.2">
      <c r="A1" s="56"/>
      <c r="B1" s="56"/>
      <c r="G1" s="56"/>
      <c r="L1" s="56"/>
    </row>
    <row r="2" spans="1:13" s="52" customFormat="1" ht="18.75" x14ac:dyDescent="0.3">
      <c r="A2" s="115" t="s">
        <v>3144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s="64" customFormat="1" x14ac:dyDescent="0.2">
      <c r="A3" s="65"/>
      <c r="B3" s="65"/>
      <c r="G3" s="65"/>
      <c r="L3" s="65"/>
    </row>
    <row r="4" spans="1:13" s="60" customFormat="1" ht="37.5" customHeight="1" x14ac:dyDescent="0.25">
      <c r="A4" s="63" t="s">
        <v>1</v>
      </c>
      <c r="B4" s="62" t="s">
        <v>3143</v>
      </c>
      <c r="C4" s="63" t="s">
        <v>3142</v>
      </c>
      <c r="D4" s="62" t="s">
        <v>2</v>
      </c>
      <c r="E4" s="62" t="s">
        <v>3</v>
      </c>
      <c r="F4" s="62" t="s">
        <v>3141</v>
      </c>
      <c r="G4" s="62" t="s">
        <v>5</v>
      </c>
      <c r="H4" s="62" t="s">
        <v>3140</v>
      </c>
      <c r="I4" s="62" t="s">
        <v>3139</v>
      </c>
      <c r="J4" s="62" t="s">
        <v>3138</v>
      </c>
      <c r="K4" s="62" t="s">
        <v>9</v>
      </c>
      <c r="L4" s="62" t="s">
        <v>10</v>
      </c>
      <c r="M4" s="61"/>
    </row>
    <row r="5" spans="1:13" x14ac:dyDescent="0.2">
      <c r="A5" s="37">
        <v>1</v>
      </c>
      <c r="B5" s="37" t="s">
        <v>3137</v>
      </c>
      <c r="C5" s="35" t="s">
        <v>3134</v>
      </c>
      <c r="D5" s="37" t="s">
        <v>1307</v>
      </c>
      <c r="E5" s="37">
        <v>151882</v>
      </c>
      <c r="F5" s="35" t="s">
        <v>3136</v>
      </c>
      <c r="G5" s="37" t="s">
        <v>1305</v>
      </c>
      <c r="H5" s="38">
        <v>2400</v>
      </c>
      <c r="I5" s="38">
        <f>H5-J5</f>
        <v>2400</v>
      </c>
      <c r="L5" s="37" t="s">
        <v>1181</v>
      </c>
    </row>
    <row r="6" spans="1:13" x14ac:dyDescent="0.2">
      <c r="A6" s="37">
        <v>2</v>
      </c>
      <c r="B6" s="37" t="s">
        <v>3135</v>
      </c>
      <c r="C6" s="35" t="s">
        <v>3134</v>
      </c>
      <c r="D6" s="37" t="s">
        <v>1307</v>
      </c>
      <c r="E6" s="37">
        <v>151882</v>
      </c>
      <c r="F6" s="35" t="s">
        <v>3133</v>
      </c>
      <c r="G6" s="37" t="s">
        <v>1305</v>
      </c>
      <c r="H6" s="38">
        <v>5000</v>
      </c>
      <c r="I6" s="38">
        <f>H6-J6</f>
        <v>5000</v>
      </c>
      <c r="L6" s="37" t="s">
        <v>1181</v>
      </c>
    </row>
    <row r="7" spans="1:13" x14ac:dyDescent="0.2">
      <c r="A7" s="37" t="s">
        <v>1187</v>
      </c>
      <c r="B7" s="37" t="s">
        <v>1187</v>
      </c>
      <c r="D7" s="37"/>
      <c r="E7" s="37"/>
      <c r="F7" s="35" t="s">
        <v>1187</v>
      </c>
      <c r="H7" s="49">
        <f>SUM(H5:H6)</f>
        <v>7400</v>
      </c>
      <c r="I7" s="49">
        <f>SUM(I5:I6)</f>
        <v>7400</v>
      </c>
      <c r="J7" s="49">
        <f>SUM(J5:J6)</f>
        <v>0</v>
      </c>
    </row>
    <row r="8" spans="1:13" x14ac:dyDescent="0.2">
      <c r="A8" s="37">
        <v>3</v>
      </c>
      <c r="B8" s="37" t="s">
        <v>3132</v>
      </c>
      <c r="C8" s="35" t="s">
        <v>3113</v>
      </c>
      <c r="D8" s="37" t="s">
        <v>1378</v>
      </c>
      <c r="E8" s="37">
        <v>157716</v>
      </c>
      <c r="F8" s="35" t="s">
        <v>3131</v>
      </c>
      <c r="G8" s="37" t="s">
        <v>1376</v>
      </c>
      <c r="H8" s="38">
        <v>5000</v>
      </c>
      <c r="I8" s="38">
        <f t="shared" ref="I8:I23" si="0">H8-J8</f>
        <v>5000</v>
      </c>
      <c r="L8" s="37" t="s">
        <v>1181</v>
      </c>
    </row>
    <row r="9" spans="1:13" x14ac:dyDescent="0.2">
      <c r="A9" s="37">
        <v>4</v>
      </c>
      <c r="B9" s="37" t="s">
        <v>3122</v>
      </c>
      <c r="C9" s="35" t="s">
        <v>3113</v>
      </c>
      <c r="D9" s="37" t="s">
        <v>1378</v>
      </c>
      <c r="E9" s="37">
        <v>157716</v>
      </c>
      <c r="F9" s="35" t="s">
        <v>3121</v>
      </c>
      <c r="G9" s="37" t="s">
        <v>1376</v>
      </c>
      <c r="H9" s="38">
        <v>5452</v>
      </c>
      <c r="I9" s="38">
        <f t="shared" si="0"/>
        <v>5452</v>
      </c>
      <c r="L9" s="37" t="s">
        <v>1181</v>
      </c>
    </row>
    <row r="10" spans="1:13" x14ac:dyDescent="0.2">
      <c r="A10" s="37">
        <v>5</v>
      </c>
      <c r="B10" s="37" t="s">
        <v>3124</v>
      </c>
      <c r="C10" s="35" t="s">
        <v>3113</v>
      </c>
      <c r="D10" s="37" t="s">
        <v>1378</v>
      </c>
      <c r="E10" s="37">
        <v>157716</v>
      </c>
      <c r="F10" s="35" t="s">
        <v>3123</v>
      </c>
      <c r="G10" s="37" t="s">
        <v>1376</v>
      </c>
      <c r="H10" s="38">
        <v>15365</v>
      </c>
      <c r="I10" s="38">
        <f t="shared" si="0"/>
        <v>15365</v>
      </c>
      <c r="L10" s="37" t="s">
        <v>1181</v>
      </c>
    </row>
    <row r="11" spans="1:13" x14ac:dyDescent="0.2">
      <c r="A11" s="37">
        <v>6</v>
      </c>
      <c r="B11" s="37" t="s">
        <v>3114</v>
      </c>
      <c r="C11" s="35" t="s">
        <v>3113</v>
      </c>
      <c r="D11" s="37" t="s">
        <v>1378</v>
      </c>
      <c r="E11" s="37">
        <v>157716</v>
      </c>
      <c r="F11" s="35" t="s">
        <v>3112</v>
      </c>
      <c r="G11" s="37" t="s">
        <v>1376</v>
      </c>
      <c r="H11" s="38">
        <v>22664</v>
      </c>
      <c r="I11" s="38">
        <f t="shared" si="0"/>
        <v>22664</v>
      </c>
      <c r="L11" s="37" t="s">
        <v>1181</v>
      </c>
    </row>
    <row r="12" spans="1:13" x14ac:dyDescent="0.2">
      <c r="A12" s="37">
        <v>7</v>
      </c>
      <c r="B12" s="37" t="s">
        <v>3120</v>
      </c>
      <c r="C12" s="35" t="s">
        <v>3113</v>
      </c>
      <c r="D12" s="37" t="s">
        <v>1378</v>
      </c>
      <c r="E12" s="37">
        <v>157716</v>
      </c>
      <c r="F12" s="35" t="s">
        <v>3119</v>
      </c>
      <c r="G12" s="37" t="s">
        <v>1376</v>
      </c>
      <c r="H12" s="38">
        <v>24696</v>
      </c>
      <c r="I12" s="38">
        <f t="shared" si="0"/>
        <v>24696</v>
      </c>
      <c r="L12" s="37" t="s">
        <v>1181</v>
      </c>
    </row>
    <row r="13" spans="1:13" x14ac:dyDescent="0.2">
      <c r="A13" s="37">
        <v>8</v>
      </c>
      <c r="B13" s="37" t="s">
        <v>3118</v>
      </c>
      <c r="C13" s="35" t="s">
        <v>3113</v>
      </c>
      <c r="D13" s="37" t="s">
        <v>1378</v>
      </c>
      <c r="E13" s="37">
        <v>157716</v>
      </c>
      <c r="F13" s="35" t="s">
        <v>3117</v>
      </c>
      <c r="G13" s="37" t="s">
        <v>1376</v>
      </c>
      <c r="H13" s="38">
        <v>29564</v>
      </c>
      <c r="I13" s="38">
        <f t="shared" si="0"/>
        <v>29564</v>
      </c>
      <c r="L13" s="37" t="s">
        <v>1181</v>
      </c>
    </row>
    <row r="14" spans="1:13" x14ac:dyDescent="0.2">
      <c r="A14" s="37">
        <v>9</v>
      </c>
      <c r="B14" s="37" t="s">
        <v>3130</v>
      </c>
      <c r="C14" s="35" t="s">
        <v>3113</v>
      </c>
      <c r="D14" s="37" t="s">
        <v>1378</v>
      </c>
      <c r="E14" s="37">
        <v>157716</v>
      </c>
      <c r="F14" s="35" t="s">
        <v>3129</v>
      </c>
      <c r="G14" s="37" t="s">
        <v>1376</v>
      </c>
      <c r="H14" s="38">
        <v>32349</v>
      </c>
      <c r="I14" s="38">
        <f t="shared" si="0"/>
        <v>32349</v>
      </c>
      <c r="L14" s="37" t="s">
        <v>1181</v>
      </c>
    </row>
    <row r="15" spans="1:13" x14ac:dyDescent="0.2">
      <c r="A15" s="37">
        <v>10</v>
      </c>
      <c r="B15" s="37" t="s">
        <v>3130</v>
      </c>
      <c r="C15" s="35" t="s">
        <v>3113</v>
      </c>
      <c r="D15" s="37" t="s">
        <v>1378</v>
      </c>
      <c r="E15" s="37">
        <v>157716</v>
      </c>
      <c r="F15" s="35" t="s">
        <v>3129</v>
      </c>
      <c r="G15" s="37" t="s">
        <v>1376</v>
      </c>
      <c r="H15" s="38">
        <v>33668</v>
      </c>
      <c r="I15" s="38">
        <f t="shared" si="0"/>
        <v>33668</v>
      </c>
      <c r="L15" s="37" t="s">
        <v>1181</v>
      </c>
    </row>
    <row r="16" spans="1:13" x14ac:dyDescent="0.2">
      <c r="A16" s="37">
        <v>11</v>
      </c>
      <c r="B16" s="37" t="s">
        <v>3128</v>
      </c>
      <c r="C16" s="35" t="s">
        <v>3113</v>
      </c>
      <c r="D16" s="37" t="s">
        <v>1378</v>
      </c>
      <c r="E16" s="37">
        <v>157716</v>
      </c>
      <c r="F16" s="35" t="s">
        <v>3127</v>
      </c>
      <c r="G16" s="37" t="s">
        <v>1376</v>
      </c>
      <c r="H16" s="38">
        <v>35614</v>
      </c>
      <c r="I16" s="38">
        <f t="shared" si="0"/>
        <v>35614</v>
      </c>
      <c r="L16" s="37" t="s">
        <v>1181</v>
      </c>
    </row>
    <row r="17" spans="1:12" x14ac:dyDescent="0.2">
      <c r="A17" s="37">
        <v>12</v>
      </c>
      <c r="B17" s="37" t="s">
        <v>3126</v>
      </c>
      <c r="C17" s="35" t="s">
        <v>3113</v>
      </c>
      <c r="D17" s="37" t="s">
        <v>1378</v>
      </c>
      <c r="E17" s="37">
        <v>157716</v>
      </c>
      <c r="F17" s="35" t="s">
        <v>3125</v>
      </c>
      <c r="G17" s="37" t="s">
        <v>1376</v>
      </c>
      <c r="H17" s="38">
        <v>40952</v>
      </c>
      <c r="I17" s="38">
        <f t="shared" si="0"/>
        <v>40952</v>
      </c>
      <c r="L17" s="37" t="s">
        <v>1181</v>
      </c>
    </row>
    <row r="18" spans="1:12" x14ac:dyDescent="0.2">
      <c r="A18" s="37">
        <v>13</v>
      </c>
      <c r="B18" s="37" t="s">
        <v>3124</v>
      </c>
      <c r="C18" s="35" t="s">
        <v>3113</v>
      </c>
      <c r="D18" s="37" t="s">
        <v>1378</v>
      </c>
      <c r="E18" s="37">
        <v>157716</v>
      </c>
      <c r="F18" s="35" t="s">
        <v>3123</v>
      </c>
      <c r="G18" s="37" t="s">
        <v>1376</v>
      </c>
      <c r="H18" s="38">
        <v>43001</v>
      </c>
      <c r="I18" s="38">
        <f t="shared" si="0"/>
        <v>43001</v>
      </c>
      <c r="L18" s="37" t="s">
        <v>1181</v>
      </c>
    </row>
    <row r="19" spans="1:12" x14ac:dyDescent="0.2">
      <c r="A19" s="37">
        <v>14</v>
      </c>
      <c r="B19" s="37" t="s">
        <v>3122</v>
      </c>
      <c r="C19" s="35" t="s">
        <v>3113</v>
      </c>
      <c r="D19" s="37" t="s">
        <v>1378</v>
      </c>
      <c r="E19" s="37">
        <v>157716</v>
      </c>
      <c r="F19" s="35" t="s">
        <v>3121</v>
      </c>
      <c r="G19" s="37" t="s">
        <v>1376</v>
      </c>
      <c r="H19" s="38">
        <v>43554</v>
      </c>
      <c r="I19" s="38">
        <f t="shared" si="0"/>
        <v>43554</v>
      </c>
      <c r="L19" s="37" t="s">
        <v>1181</v>
      </c>
    </row>
    <row r="20" spans="1:12" x14ac:dyDescent="0.2">
      <c r="A20" s="37">
        <v>15</v>
      </c>
      <c r="B20" s="37" t="s">
        <v>3120</v>
      </c>
      <c r="C20" s="35" t="s">
        <v>3113</v>
      </c>
      <c r="D20" s="37" t="s">
        <v>1378</v>
      </c>
      <c r="E20" s="37">
        <v>157716</v>
      </c>
      <c r="F20" s="35" t="s">
        <v>3119</v>
      </c>
      <c r="G20" s="37" t="s">
        <v>1376</v>
      </c>
      <c r="H20" s="38">
        <v>48902</v>
      </c>
      <c r="I20" s="38">
        <f t="shared" si="0"/>
        <v>48902</v>
      </c>
      <c r="L20" s="37" t="s">
        <v>1181</v>
      </c>
    </row>
    <row r="21" spans="1:12" x14ac:dyDescent="0.2">
      <c r="A21" s="37">
        <v>16</v>
      </c>
      <c r="B21" s="37" t="s">
        <v>3118</v>
      </c>
      <c r="C21" s="35" t="s">
        <v>3113</v>
      </c>
      <c r="D21" s="37" t="s">
        <v>1378</v>
      </c>
      <c r="E21" s="37">
        <v>157716</v>
      </c>
      <c r="F21" s="35" t="s">
        <v>3117</v>
      </c>
      <c r="G21" s="37" t="s">
        <v>1376</v>
      </c>
      <c r="H21" s="38">
        <v>55828</v>
      </c>
      <c r="I21" s="38">
        <f t="shared" si="0"/>
        <v>55828</v>
      </c>
      <c r="L21" s="37" t="s">
        <v>1181</v>
      </c>
    </row>
    <row r="22" spans="1:12" x14ac:dyDescent="0.2">
      <c r="A22" s="37">
        <v>17</v>
      </c>
      <c r="B22" s="37" t="s">
        <v>3116</v>
      </c>
      <c r="C22" s="35" t="s">
        <v>3113</v>
      </c>
      <c r="D22" s="37" t="s">
        <v>1378</v>
      </c>
      <c r="E22" s="37">
        <v>157716</v>
      </c>
      <c r="F22" s="35" t="s">
        <v>3115</v>
      </c>
      <c r="G22" s="37" t="s">
        <v>1376</v>
      </c>
      <c r="H22" s="38">
        <v>59498</v>
      </c>
      <c r="I22" s="38">
        <f t="shared" si="0"/>
        <v>59498</v>
      </c>
      <c r="L22" s="37" t="s">
        <v>1181</v>
      </c>
    </row>
    <row r="23" spans="1:12" x14ac:dyDescent="0.2">
      <c r="A23" s="37">
        <v>18</v>
      </c>
      <c r="B23" s="37" t="s">
        <v>3114</v>
      </c>
      <c r="C23" s="35" t="s">
        <v>3113</v>
      </c>
      <c r="D23" s="37" t="s">
        <v>1378</v>
      </c>
      <c r="E23" s="37">
        <v>157716</v>
      </c>
      <c r="F23" s="35" t="s">
        <v>3112</v>
      </c>
      <c r="G23" s="37" t="s">
        <v>1376</v>
      </c>
      <c r="H23" s="38">
        <v>64167</v>
      </c>
      <c r="I23" s="38">
        <f t="shared" si="0"/>
        <v>64167</v>
      </c>
      <c r="L23" s="37" t="s">
        <v>1181</v>
      </c>
    </row>
    <row r="24" spans="1:12" x14ac:dyDescent="0.2">
      <c r="A24" s="37" t="s">
        <v>1187</v>
      </c>
      <c r="B24" s="37" t="s">
        <v>1187</v>
      </c>
      <c r="D24" s="37"/>
      <c r="E24" s="37"/>
      <c r="F24" s="35" t="s">
        <v>1187</v>
      </c>
      <c r="H24" s="49">
        <f>SUM(H8:H23)</f>
        <v>560274</v>
      </c>
      <c r="I24" s="49">
        <f>SUM(I8:I23)</f>
        <v>560274</v>
      </c>
      <c r="J24" s="49">
        <f>SUM(J8:J23)</f>
        <v>0</v>
      </c>
    </row>
    <row r="25" spans="1:12" x14ac:dyDescent="0.2">
      <c r="A25" s="37">
        <v>19</v>
      </c>
      <c r="B25" s="37" t="s">
        <v>3111</v>
      </c>
      <c r="C25" s="35" t="s">
        <v>3108</v>
      </c>
      <c r="D25" s="37" t="s">
        <v>1190</v>
      </c>
      <c r="E25" s="37">
        <v>166529</v>
      </c>
      <c r="F25" s="35" t="s">
        <v>3110</v>
      </c>
      <c r="G25" s="37" t="s">
        <v>1188</v>
      </c>
      <c r="H25" s="38">
        <v>13273</v>
      </c>
      <c r="I25" s="38">
        <f>H25-J25</f>
        <v>9335.18</v>
      </c>
      <c r="J25" s="38">
        <v>3937.82</v>
      </c>
      <c r="K25" s="53">
        <v>45505</v>
      </c>
      <c r="L25" s="37" t="s">
        <v>1181</v>
      </c>
    </row>
    <row r="26" spans="1:12" x14ac:dyDescent="0.2">
      <c r="A26" s="37">
        <v>20</v>
      </c>
      <c r="B26" s="37" t="s">
        <v>3109</v>
      </c>
      <c r="C26" s="35" t="s">
        <v>3108</v>
      </c>
      <c r="D26" s="37" t="s">
        <v>1190</v>
      </c>
      <c r="E26" s="37">
        <v>166529</v>
      </c>
      <c r="F26" s="35" t="s">
        <v>3107</v>
      </c>
      <c r="G26" s="37" t="s">
        <v>1188</v>
      </c>
      <c r="H26" s="38">
        <v>52883</v>
      </c>
      <c r="I26" s="38">
        <f>H26-J26</f>
        <v>52883</v>
      </c>
      <c r="L26" s="37" t="s">
        <v>1181</v>
      </c>
    </row>
    <row r="27" spans="1:12" x14ac:dyDescent="0.2">
      <c r="A27" s="37" t="s">
        <v>1187</v>
      </c>
      <c r="B27" s="37" t="s">
        <v>1187</v>
      </c>
      <c r="D27" s="37"/>
      <c r="E27" s="37"/>
      <c r="F27" s="35" t="s">
        <v>1187</v>
      </c>
      <c r="H27" s="49">
        <f>SUM(H25:H26)</f>
        <v>66156</v>
      </c>
      <c r="I27" s="49">
        <f>SUM(I25:I26)</f>
        <v>62218.18</v>
      </c>
      <c r="J27" s="49">
        <f>SUM(J25:J26)</f>
        <v>3937.82</v>
      </c>
    </row>
    <row r="28" spans="1:12" x14ac:dyDescent="0.2">
      <c r="A28" s="37">
        <v>21</v>
      </c>
      <c r="B28" s="37" t="s">
        <v>3106</v>
      </c>
      <c r="C28" s="35" t="s">
        <v>3089</v>
      </c>
      <c r="D28" s="37" t="s">
        <v>1190</v>
      </c>
      <c r="E28" s="37">
        <v>166537</v>
      </c>
      <c r="F28" s="35" t="s">
        <v>3105</v>
      </c>
      <c r="G28" s="37" t="s">
        <v>1188</v>
      </c>
      <c r="H28" s="38">
        <v>2650</v>
      </c>
      <c r="I28" s="38">
        <f t="shared" ref="I28:I37" si="1">H28-J28</f>
        <v>2650</v>
      </c>
      <c r="L28" s="37" t="s">
        <v>1181</v>
      </c>
    </row>
    <row r="29" spans="1:12" x14ac:dyDescent="0.2">
      <c r="A29" s="37">
        <v>22</v>
      </c>
      <c r="B29" s="37" t="s">
        <v>3104</v>
      </c>
      <c r="C29" s="35" t="s">
        <v>3089</v>
      </c>
      <c r="D29" s="37" t="s">
        <v>1190</v>
      </c>
      <c r="E29" s="37">
        <v>166537</v>
      </c>
      <c r="F29" s="35" t="s">
        <v>3103</v>
      </c>
      <c r="G29" s="37" t="s">
        <v>1188</v>
      </c>
      <c r="H29" s="38">
        <v>2650</v>
      </c>
      <c r="I29" s="38">
        <f t="shared" si="1"/>
        <v>2650</v>
      </c>
      <c r="L29" s="37" t="s">
        <v>1181</v>
      </c>
    </row>
    <row r="30" spans="1:12" x14ac:dyDescent="0.2">
      <c r="A30" s="37">
        <v>23</v>
      </c>
      <c r="B30" s="37" t="s">
        <v>3102</v>
      </c>
      <c r="C30" s="35" t="s">
        <v>3089</v>
      </c>
      <c r="D30" s="37" t="s">
        <v>1190</v>
      </c>
      <c r="E30" s="37">
        <v>166537</v>
      </c>
      <c r="F30" s="35" t="s">
        <v>3101</v>
      </c>
      <c r="G30" s="37" t="s">
        <v>1188</v>
      </c>
      <c r="H30" s="38">
        <v>26178</v>
      </c>
      <c r="I30" s="38">
        <f t="shared" si="1"/>
        <v>26178</v>
      </c>
      <c r="L30" s="37" t="s">
        <v>1181</v>
      </c>
    </row>
    <row r="31" spans="1:12" x14ac:dyDescent="0.2">
      <c r="A31" s="37">
        <v>24</v>
      </c>
      <c r="B31" s="37" t="s">
        <v>3094</v>
      </c>
      <c r="C31" s="35" t="s">
        <v>3089</v>
      </c>
      <c r="D31" s="37" t="s">
        <v>1190</v>
      </c>
      <c r="E31" s="37">
        <v>166537</v>
      </c>
      <c r="F31" s="35" t="s">
        <v>3093</v>
      </c>
      <c r="G31" s="37" t="s">
        <v>1188</v>
      </c>
      <c r="H31" s="38">
        <v>28721</v>
      </c>
      <c r="I31" s="38">
        <f t="shared" si="1"/>
        <v>28721</v>
      </c>
      <c r="L31" s="37" t="s">
        <v>1181</v>
      </c>
    </row>
    <row r="32" spans="1:12" x14ac:dyDescent="0.2">
      <c r="A32" s="37">
        <v>25</v>
      </c>
      <c r="B32" s="37" t="s">
        <v>3100</v>
      </c>
      <c r="C32" s="35" t="s">
        <v>3089</v>
      </c>
      <c r="D32" s="37" t="s">
        <v>1190</v>
      </c>
      <c r="E32" s="37">
        <v>166537</v>
      </c>
      <c r="F32" s="35" t="s">
        <v>3099</v>
      </c>
      <c r="G32" s="37" t="s">
        <v>1188</v>
      </c>
      <c r="H32" s="38">
        <v>34019</v>
      </c>
      <c r="I32" s="38">
        <f t="shared" si="1"/>
        <v>34019</v>
      </c>
      <c r="L32" s="37" t="s">
        <v>1181</v>
      </c>
    </row>
    <row r="33" spans="1:12" x14ac:dyDescent="0.2">
      <c r="A33" s="37">
        <v>26</v>
      </c>
      <c r="B33" s="37" t="s">
        <v>3098</v>
      </c>
      <c r="C33" s="35" t="s">
        <v>3089</v>
      </c>
      <c r="D33" s="37" t="s">
        <v>1190</v>
      </c>
      <c r="E33" s="37">
        <v>166537</v>
      </c>
      <c r="F33" s="35" t="s">
        <v>3097</v>
      </c>
      <c r="G33" s="37" t="s">
        <v>1188</v>
      </c>
      <c r="H33" s="38">
        <v>52806</v>
      </c>
      <c r="I33" s="38">
        <f t="shared" si="1"/>
        <v>52806</v>
      </c>
      <c r="L33" s="37" t="s">
        <v>1181</v>
      </c>
    </row>
    <row r="34" spans="1:12" x14ac:dyDescent="0.2">
      <c r="A34" s="37">
        <v>27</v>
      </c>
      <c r="B34" s="37" t="s">
        <v>3096</v>
      </c>
      <c r="C34" s="35" t="s">
        <v>3089</v>
      </c>
      <c r="D34" s="37" t="s">
        <v>1190</v>
      </c>
      <c r="E34" s="37">
        <v>166537</v>
      </c>
      <c r="F34" s="35" t="s">
        <v>3095</v>
      </c>
      <c r="G34" s="37" t="s">
        <v>1188</v>
      </c>
      <c r="H34" s="38">
        <v>53721</v>
      </c>
      <c r="I34" s="38">
        <f t="shared" si="1"/>
        <v>53721</v>
      </c>
      <c r="L34" s="37" t="s">
        <v>1181</v>
      </c>
    </row>
    <row r="35" spans="1:12" x14ac:dyDescent="0.2">
      <c r="A35" s="37">
        <v>28</v>
      </c>
      <c r="B35" s="37" t="s">
        <v>3094</v>
      </c>
      <c r="C35" s="35" t="s">
        <v>3089</v>
      </c>
      <c r="D35" s="37" t="s">
        <v>1190</v>
      </c>
      <c r="E35" s="37">
        <v>166537</v>
      </c>
      <c r="F35" s="35" t="s">
        <v>3093</v>
      </c>
      <c r="G35" s="37" t="s">
        <v>1188</v>
      </c>
      <c r="H35" s="38">
        <v>59093</v>
      </c>
      <c r="I35" s="38">
        <f t="shared" si="1"/>
        <v>59093</v>
      </c>
      <c r="L35" s="37" t="s">
        <v>1181</v>
      </c>
    </row>
    <row r="36" spans="1:12" x14ac:dyDescent="0.2">
      <c r="A36" s="37">
        <v>29</v>
      </c>
      <c r="B36" s="37" t="s">
        <v>3092</v>
      </c>
      <c r="C36" s="35" t="s">
        <v>3089</v>
      </c>
      <c r="D36" s="37" t="s">
        <v>1190</v>
      </c>
      <c r="E36" s="37">
        <v>166537</v>
      </c>
      <c r="F36" s="35" t="s">
        <v>3091</v>
      </c>
      <c r="G36" s="37" t="s">
        <v>1188</v>
      </c>
      <c r="H36" s="38">
        <v>71960</v>
      </c>
      <c r="I36" s="38">
        <f t="shared" si="1"/>
        <v>71960</v>
      </c>
      <c r="L36" s="37" t="s">
        <v>1181</v>
      </c>
    </row>
    <row r="37" spans="1:12" x14ac:dyDescent="0.2">
      <c r="A37" s="37">
        <v>30</v>
      </c>
      <c r="B37" s="37" t="s">
        <v>3090</v>
      </c>
      <c r="C37" s="35" t="s">
        <v>3089</v>
      </c>
      <c r="D37" s="37" t="s">
        <v>1190</v>
      </c>
      <c r="E37" s="37">
        <v>166537</v>
      </c>
      <c r="F37" s="35" t="s">
        <v>3088</v>
      </c>
      <c r="G37" s="37" t="s">
        <v>1188</v>
      </c>
      <c r="H37" s="38">
        <v>75360</v>
      </c>
      <c r="I37" s="38">
        <f t="shared" si="1"/>
        <v>75360</v>
      </c>
      <c r="L37" s="37" t="s">
        <v>1181</v>
      </c>
    </row>
    <row r="38" spans="1:12" x14ac:dyDescent="0.2">
      <c r="A38" s="37" t="s">
        <v>1187</v>
      </c>
      <c r="B38" s="37" t="s">
        <v>1187</v>
      </c>
      <c r="D38" s="37"/>
      <c r="E38" s="37"/>
      <c r="F38" s="35" t="s">
        <v>1187</v>
      </c>
      <c r="H38" s="49">
        <f>SUM(H28:H37)</f>
        <v>407158</v>
      </c>
      <c r="I38" s="49">
        <f>SUM(I28:I37)</f>
        <v>407158</v>
      </c>
      <c r="J38" s="49">
        <f>SUM(J28:J37)</f>
        <v>0</v>
      </c>
    </row>
    <row r="39" spans="1:12" x14ac:dyDescent="0.2">
      <c r="A39" s="37">
        <v>31</v>
      </c>
      <c r="B39" s="37" t="s">
        <v>3087</v>
      </c>
      <c r="C39" s="35" t="s">
        <v>3078</v>
      </c>
      <c r="D39" s="37" t="s">
        <v>1190</v>
      </c>
      <c r="E39" s="37">
        <v>166545</v>
      </c>
      <c r="F39" s="35" t="s">
        <v>3086</v>
      </c>
      <c r="G39" s="37" t="s">
        <v>1188</v>
      </c>
      <c r="H39" s="38">
        <v>14491</v>
      </c>
      <c r="I39" s="38">
        <f t="shared" ref="I39:I44" si="2">H39-J39</f>
        <v>14491</v>
      </c>
      <c r="L39" s="37" t="s">
        <v>1181</v>
      </c>
    </row>
    <row r="40" spans="1:12" x14ac:dyDescent="0.2">
      <c r="A40" s="37">
        <v>32</v>
      </c>
      <c r="B40" s="37" t="s">
        <v>3083</v>
      </c>
      <c r="C40" s="35" t="s">
        <v>3078</v>
      </c>
      <c r="D40" s="37" t="s">
        <v>1190</v>
      </c>
      <c r="E40" s="37">
        <v>166545</v>
      </c>
      <c r="F40" s="35" t="s">
        <v>3082</v>
      </c>
      <c r="G40" s="37" t="s">
        <v>1188</v>
      </c>
      <c r="H40" s="38">
        <v>17794</v>
      </c>
      <c r="I40" s="38">
        <f t="shared" si="2"/>
        <v>17794</v>
      </c>
      <c r="L40" s="37" t="s">
        <v>1181</v>
      </c>
    </row>
    <row r="41" spans="1:12" x14ac:dyDescent="0.2">
      <c r="A41" s="37">
        <v>33</v>
      </c>
      <c r="B41" s="37" t="s">
        <v>3085</v>
      </c>
      <c r="C41" s="35" t="s">
        <v>3078</v>
      </c>
      <c r="D41" s="37" t="s">
        <v>1190</v>
      </c>
      <c r="E41" s="37">
        <v>166545</v>
      </c>
      <c r="F41" s="35" t="s">
        <v>3084</v>
      </c>
      <c r="G41" s="37" t="s">
        <v>1188</v>
      </c>
      <c r="H41" s="38">
        <v>25440</v>
      </c>
      <c r="I41" s="38">
        <f t="shared" si="2"/>
        <v>25440</v>
      </c>
      <c r="L41" s="37" t="s">
        <v>1181</v>
      </c>
    </row>
    <row r="42" spans="1:12" x14ac:dyDescent="0.2">
      <c r="A42" s="37">
        <v>34</v>
      </c>
      <c r="B42" s="37" t="s">
        <v>3083</v>
      </c>
      <c r="C42" s="35" t="s">
        <v>3078</v>
      </c>
      <c r="D42" s="37" t="s">
        <v>1190</v>
      </c>
      <c r="E42" s="37">
        <v>166545</v>
      </c>
      <c r="F42" s="35" t="s">
        <v>3082</v>
      </c>
      <c r="G42" s="37" t="s">
        <v>1188</v>
      </c>
      <c r="H42" s="38">
        <v>44313</v>
      </c>
      <c r="I42" s="38">
        <f t="shared" si="2"/>
        <v>44313</v>
      </c>
      <c r="L42" s="37" t="s">
        <v>1181</v>
      </c>
    </row>
    <row r="43" spans="1:12" x14ac:dyDescent="0.2">
      <c r="A43" s="37">
        <v>35</v>
      </c>
      <c r="B43" s="37" t="s">
        <v>3081</v>
      </c>
      <c r="C43" s="35" t="s">
        <v>3078</v>
      </c>
      <c r="D43" s="37" t="s">
        <v>1190</v>
      </c>
      <c r="E43" s="37">
        <v>166545</v>
      </c>
      <c r="F43" s="35" t="s">
        <v>3080</v>
      </c>
      <c r="G43" s="37" t="s">
        <v>1188</v>
      </c>
      <c r="H43" s="38">
        <v>51656</v>
      </c>
      <c r="I43" s="38">
        <f t="shared" si="2"/>
        <v>51656</v>
      </c>
      <c r="L43" s="37" t="s">
        <v>1181</v>
      </c>
    </row>
    <row r="44" spans="1:12" x14ac:dyDescent="0.2">
      <c r="A44" s="37">
        <v>36</v>
      </c>
      <c r="B44" s="37" t="s">
        <v>3079</v>
      </c>
      <c r="C44" s="35" t="s">
        <v>3078</v>
      </c>
      <c r="D44" s="37" t="s">
        <v>1190</v>
      </c>
      <c r="E44" s="37">
        <v>166545</v>
      </c>
      <c r="F44" s="35" t="s">
        <v>3077</v>
      </c>
      <c r="G44" s="37" t="s">
        <v>1188</v>
      </c>
      <c r="H44" s="38">
        <v>51676</v>
      </c>
      <c r="I44" s="38">
        <f t="shared" si="2"/>
        <v>51676</v>
      </c>
      <c r="L44" s="37" t="s">
        <v>1181</v>
      </c>
    </row>
    <row r="45" spans="1:12" x14ac:dyDescent="0.2">
      <c r="A45" s="37" t="s">
        <v>1187</v>
      </c>
      <c r="B45" s="37" t="s">
        <v>1187</v>
      </c>
      <c r="D45" s="37"/>
      <c r="E45" s="37"/>
      <c r="F45" s="35" t="s">
        <v>1187</v>
      </c>
      <c r="H45" s="49">
        <f>SUM(H39:H44)</f>
        <v>205370</v>
      </c>
      <c r="I45" s="49">
        <f>SUM(I39:I44)</f>
        <v>205370</v>
      </c>
      <c r="J45" s="49">
        <f>SUM(J39:J44)</f>
        <v>0</v>
      </c>
    </row>
    <row r="46" spans="1:12" x14ac:dyDescent="0.2">
      <c r="A46" s="37">
        <v>37</v>
      </c>
      <c r="B46" s="37" t="s">
        <v>3076</v>
      </c>
      <c r="C46" s="35" t="s">
        <v>3067</v>
      </c>
      <c r="D46" s="37" t="s">
        <v>1190</v>
      </c>
      <c r="E46" s="37">
        <v>166553</v>
      </c>
      <c r="F46" s="35" t="s">
        <v>3075</v>
      </c>
      <c r="G46" s="37" t="s">
        <v>1188</v>
      </c>
      <c r="H46" s="38">
        <v>2400</v>
      </c>
      <c r="I46" s="38">
        <f t="shared" ref="I46:I51" si="3">H46-J46</f>
        <v>2400</v>
      </c>
      <c r="L46" s="37" t="s">
        <v>1181</v>
      </c>
    </row>
    <row r="47" spans="1:12" x14ac:dyDescent="0.2">
      <c r="A47" s="37">
        <v>38</v>
      </c>
      <c r="B47" s="37" t="s">
        <v>3070</v>
      </c>
      <c r="C47" s="35" t="s">
        <v>3067</v>
      </c>
      <c r="D47" s="37" t="s">
        <v>1190</v>
      </c>
      <c r="E47" s="37">
        <v>166553</v>
      </c>
      <c r="F47" s="35" t="s">
        <v>3069</v>
      </c>
      <c r="G47" s="37" t="s">
        <v>1188</v>
      </c>
      <c r="H47" s="38">
        <v>23779</v>
      </c>
      <c r="I47" s="38">
        <f t="shared" si="3"/>
        <v>23779</v>
      </c>
      <c r="L47" s="37" t="s">
        <v>1181</v>
      </c>
    </row>
    <row r="48" spans="1:12" x14ac:dyDescent="0.2">
      <c r="A48" s="37">
        <v>39</v>
      </c>
      <c r="B48" s="37" t="s">
        <v>3074</v>
      </c>
      <c r="C48" s="35" t="s">
        <v>3067</v>
      </c>
      <c r="D48" s="37" t="s">
        <v>1190</v>
      </c>
      <c r="E48" s="37">
        <v>166553</v>
      </c>
      <c r="F48" s="35" t="s">
        <v>3073</v>
      </c>
      <c r="G48" s="37" t="s">
        <v>1188</v>
      </c>
      <c r="H48" s="38">
        <v>31261</v>
      </c>
      <c r="I48" s="38">
        <f t="shared" si="3"/>
        <v>31261</v>
      </c>
      <c r="L48" s="37" t="s">
        <v>1181</v>
      </c>
    </row>
    <row r="49" spans="1:12" x14ac:dyDescent="0.2">
      <c r="A49" s="37">
        <v>40</v>
      </c>
      <c r="B49" s="37" t="s">
        <v>3072</v>
      </c>
      <c r="C49" s="35" t="s">
        <v>3067</v>
      </c>
      <c r="D49" s="37" t="s">
        <v>1190</v>
      </c>
      <c r="E49" s="37">
        <v>166553</v>
      </c>
      <c r="F49" s="35" t="s">
        <v>3071</v>
      </c>
      <c r="G49" s="37" t="s">
        <v>1188</v>
      </c>
      <c r="H49" s="38">
        <v>34279</v>
      </c>
      <c r="I49" s="38">
        <f t="shared" si="3"/>
        <v>34279</v>
      </c>
      <c r="L49" s="37" t="s">
        <v>1181</v>
      </c>
    </row>
    <row r="50" spans="1:12" x14ac:dyDescent="0.2">
      <c r="A50" s="37">
        <v>41</v>
      </c>
      <c r="B50" s="37" t="s">
        <v>3070</v>
      </c>
      <c r="C50" s="35" t="s">
        <v>3067</v>
      </c>
      <c r="D50" s="37" t="s">
        <v>1190</v>
      </c>
      <c r="E50" s="37">
        <v>166553</v>
      </c>
      <c r="F50" s="35" t="s">
        <v>3069</v>
      </c>
      <c r="G50" s="37" t="s">
        <v>1188</v>
      </c>
      <c r="H50" s="38">
        <v>51636</v>
      </c>
      <c r="I50" s="38">
        <f t="shared" si="3"/>
        <v>51636</v>
      </c>
      <c r="L50" s="37" t="s">
        <v>1181</v>
      </c>
    </row>
    <row r="51" spans="1:12" x14ac:dyDescent="0.2">
      <c r="A51" s="37">
        <v>42</v>
      </c>
      <c r="B51" s="37" t="s">
        <v>3068</v>
      </c>
      <c r="C51" s="35" t="s">
        <v>3067</v>
      </c>
      <c r="D51" s="37" t="s">
        <v>1190</v>
      </c>
      <c r="E51" s="37">
        <v>166553</v>
      </c>
      <c r="F51" s="35" t="s">
        <v>3066</v>
      </c>
      <c r="G51" s="37" t="s">
        <v>1188</v>
      </c>
      <c r="H51" s="38">
        <v>60694</v>
      </c>
      <c r="I51" s="38">
        <f t="shared" si="3"/>
        <v>60694</v>
      </c>
      <c r="L51" s="37" t="s">
        <v>1181</v>
      </c>
    </row>
    <row r="52" spans="1:12" x14ac:dyDescent="0.2">
      <c r="A52" s="37" t="s">
        <v>1187</v>
      </c>
      <c r="B52" s="37" t="s">
        <v>1187</v>
      </c>
      <c r="D52" s="37"/>
      <c r="E52" s="37"/>
      <c r="F52" s="35" t="s">
        <v>1187</v>
      </c>
      <c r="H52" s="49">
        <f>SUM(H46:H51)</f>
        <v>204049</v>
      </c>
      <c r="I52" s="49">
        <f>SUM(I46:I51)</f>
        <v>204049</v>
      </c>
      <c r="J52" s="49">
        <f>SUM(J46:J51)</f>
        <v>0</v>
      </c>
    </row>
    <row r="53" spans="1:12" x14ac:dyDescent="0.2">
      <c r="A53" s="37">
        <v>43</v>
      </c>
      <c r="B53" s="37" t="s">
        <v>3063</v>
      </c>
      <c r="C53" s="35" t="s">
        <v>3060</v>
      </c>
      <c r="D53" s="37" t="s">
        <v>1190</v>
      </c>
      <c r="E53" s="37">
        <v>166596</v>
      </c>
      <c r="F53" s="35" t="s">
        <v>3062</v>
      </c>
      <c r="G53" s="37" t="s">
        <v>1188</v>
      </c>
      <c r="H53" s="38">
        <v>25000</v>
      </c>
      <c r="I53" s="38">
        <f>H53-J53</f>
        <v>25000</v>
      </c>
      <c r="L53" s="37" t="s">
        <v>1181</v>
      </c>
    </row>
    <row r="54" spans="1:12" x14ac:dyDescent="0.2">
      <c r="A54" s="37">
        <v>44</v>
      </c>
      <c r="B54" s="37" t="s">
        <v>3065</v>
      </c>
      <c r="C54" s="35" t="s">
        <v>3060</v>
      </c>
      <c r="D54" s="37" t="s">
        <v>1190</v>
      </c>
      <c r="E54" s="37">
        <v>166596</v>
      </c>
      <c r="F54" s="35" t="s">
        <v>3064</v>
      </c>
      <c r="G54" s="37" t="s">
        <v>1188</v>
      </c>
      <c r="H54" s="38">
        <v>41259</v>
      </c>
      <c r="I54" s="38">
        <f>H54-J54</f>
        <v>41259</v>
      </c>
      <c r="L54" s="37" t="s">
        <v>1181</v>
      </c>
    </row>
    <row r="55" spans="1:12" x14ac:dyDescent="0.2">
      <c r="A55" s="37">
        <v>45</v>
      </c>
      <c r="B55" s="37" t="s">
        <v>3063</v>
      </c>
      <c r="C55" s="35" t="s">
        <v>3060</v>
      </c>
      <c r="D55" s="37" t="s">
        <v>1190</v>
      </c>
      <c r="E55" s="37">
        <v>166596</v>
      </c>
      <c r="F55" s="35" t="s">
        <v>3062</v>
      </c>
      <c r="G55" s="37" t="s">
        <v>1188</v>
      </c>
      <c r="H55" s="38">
        <v>50225</v>
      </c>
      <c r="I55" s="38">
        <f>H55-J55</f>
        <v>50225</v>
      </c>
      <c r="L55" s="37" t="s">
        <v>1181</v>
      </c>
    </row>
    <row r="56" spans="1:12" x14ac:dyDescent="0.2">
      <c r="A56" s="37">
        <v>46</v>
      </c>
      <c r="B56" s="37" t="s">
        <v>3061</v>
      </c>
      <c r="C56" s="35" t="s">
        <v>3060</v>
      </c>
      <c r="D56" s="37" t="s">
        <v>1190</v>
      </c>
      <c r="E56" s="37">
        <v>166596</v>
      </c>
      <c r="F56" s="35" t="s">
        <v>3059</v>
      </c>
      <c r="G56" s="37" t="s">
        <v>1188</v>
      </c>
      <c r="H56" s="38">
        <v>63102</v>
      </c>
      <c r="I56" s="38">
        <f>H56-J56</f>
        <v>63102</v>
      </c>
      <c r="L56" s="37" t="s">
        <v>1181</v>
      </c>
    </row>
    <row r="57" spans="1:12" x14ac:dyDescent="0.2">
      <c r="A57" s="37" t="s">
        <v>1187</v>
      </c>
      <c r="B57" s="37" t="s">
        <v>1187</v>
      </c>
      <c r="D57" s="37"/>
      <c r="E57" s="37"/>
      <c r="F57" s="35" t="s">
        <v>1187</v>
      </c>
      <c r="H57" s="49">
        <f>SUM(H53:H56)</f>
        <v>179586</v>
      </c>
      <c r="I57" s="49">
        <f>SUM(I53:I56)</f>
        <v>179586</v>
      </c>
      <c r="J57" s="49">
        <f>SUM(J53:J56)</f>
        <v>0</v>
      </c>
    </row>
    <row r="58" spans="1:12" x14ac:dyDescent="0.2">
      <c r="A58" s="37">
        <v>47</v>
      </c>
      <c r="B58" s="37" t="s">
        <v>3058</v>
      </c>
      <c r="C58" s="35" t="s">
        <v>3057</v>
      </c>
      <c r="D58" s="37" t="s">
        <v>1190</v>
      </c>
      <c r="E58" s="37">
        <v>166600</v>
      </c>
      <c r="F58" s="35" t="s">
        <v>3056</v>
      </c>
      <c r="G58" s="37" t="s">
        <v>1188</v>
      </c>
      <c r="H58" s="38">
        <v>45305</v>
      </c>
      <c r="I58" s="38">
        <f>H58-J58</f>
        <v>45305</v>
      </c>
      <c r="L58" s="37" t="s">
        <v>1181</v>
      </c>
    </row>
    <row r="59" spans="1:12" x14ac:dyDescent="0.2">
      <c r="A59" s="37" t="s">
        <v>1187</v>
      </c>
      <c r="B59" s="37" t="s">
        <v>1187</v>
      </c>
      <c r="D59" s="37"/>
      <c r="E59" s="37"/>
      <c r="F59" s="35" t="s">
        <v>1187</v>
      </c>
      <c r="H59" s="49">
        <f>H58</f>
        <v>45305</v>
      </c>
      <c r="I59" s="49">
        <f>I58</f>
        <v>45305</v>
      </c>
      <c r="J59" s="49">
        <f>J58</f>
        <v>0</v>
      </c>
    </row>
    <row r="60" spans="1:12" x14ac:dyDescent="0.2">
      <c r="A60" s="37">
        <v>48</v>
      </c>
      <c r="B60" s="37" t="s">
        <v>3055</v>
      </c>
      <c r="C60" s="35" t="s">
        <v>3036</v>
      </c>
      <c r="D60" s="37" t="s">
        <v>1190</v>
      </c>
      <c r="E60" s="37">
        <v>166618</v>
      </c>
      <c r="F60" s="35" t="s">
        <v>3054</v>
      </c>
      <c r="G60" s="37" t="s">
        <v>1188</v>
      </c>
      <c r="H60" s="38">
        <v>2350</v>
      </c>
      <c r="I60" s="38">
        <f t="shared" ref="I60:I70" si="4">H60-J60</f>
        <v>2350</v>
      </c>
      <c r="L60" s="37" t="s">
        <v>1181</v>
      </c>
    </row>
    <row r="61" spans="1:12" x14ac:dyDescent="0.2">
      <c r="A61" s="37">
        <v>49</v>
      </c>
      <c r="B61" s="37" t="s">
        <v>3053</v>
      </c>
      <c r="C61" s="35" t="s">
        <v>3036</v>
      </c>
      <c r="D61" s="37" t="s">
        <v>1190</v>
      </c>
      <c r="E61" s="37">
        <v>166618</v>
      </c>
      <c r="F61" s="35" t="s">
        <v>3052</v>
      </c>
      <c r="G61" s="37" t="s">
        <v>1188</v>
      </c>
      <c r="H61" s="38">
        <v>5000</v>
      </c>
      <c r="I61" s="38">
        <f t="shared" si="4"/>
        <v>5000</v>
      </c>
      <c r="L61" s="37" t="s">
        <v>1181</v>
      </c>
    </row>
    <row r="62" spans="1:12" x14ac:dyDescent="0.2">
      <c r="A62" s="37">
        <v>50</v>
      </c>
      <c r="B62" s="37" t="s">
        <v>3049</v>
      </c>
      <c r="C62" s="35" t="s">
        <v>3036</v>
      </c>
      <c r="D62" s="37" t="s">
        <v>1190</v>
      </c>
      <c r="E62" s="37">
        <v>166618</v>
      </c>
      <c r="F62" s="35" t="s">
        <v>3048</v>
      </c>
      <c r="G62" s="37" t="s">
        <v>1188</v>
      </c>
      <c r="H62" s="38">
        <v>25000</v>
      </c>
      <c r="I62" s="38">
        <f t="shared" si="4"/>
        <v>25000</v>
      </c>
      <c r="L62" s="37" t="s">
        <v>1181</v>
      </c>
    </row>
    <row r="63" spans="1:12" x14ac:dyDescent="0.2">
      <c r="A63" s="37">
        <v>51</v>
      </c>
      <c r="B63" s="37" t="s">
        <v>3051</v>
      </c>
      <c r="C63" s="35" t="s">
        <v>3036</v>
      </c>
      <c r="D63" s="37" t="s">
        <v>1190</v>
      </c>
      <c r="E63" s="37">
        <v>166618</v>
      </c>
      <c r="F63" s="35" t="s">
        <v>3050</v>
      </c>
      <c r="G63" s="37" t="s">
        <v>1188</v>
      </c>
      <c r="H63" s="38">
        <v>37240</v>
      </c>
      <c r="I63" s="38">
        <f t="shared" si="4"/>
        <v>37240</v>
      </c>
      <c r="L63" s="37" t="s">
        <v>1181</v>
      </c>
    </row>
    <row r="64" spans="1:12" x14ac:dyDescent="0.2">
      <c r="A64" s="37">
        <v>52</v>
      </c>
      <c r="B64" s="37" t="s">
        <v>3049</v>
      </c>
      <c r="C64" s="35" t="s">
        <v>3036</v>
      </c>
      <c r="D64" s="37" t="s">
        <v>1190</v>
      </c>
      <c r="E64" s="37">
        <v>166618</v>
      </c>
      <c r="F64" s="35" t="s">
        <v>3048</v>
      </c>
      <c r="G64" s="37" t="s">
        <v>1188</v>
      </c>
      <c r="H64" s="38">
        <v>50625</v>
      </c>
      <c r="I64" s="38">
        <f t="shared" si="4"/>
        <v>50625</v>
      </c>
      <c r="L64" s="37" t="s">
        <v>1181</v>
      </c>
    </row>
    <row r="65" spans="1:12" x14ac:dyDescent="0.2">
      <c r="A65" s="37">
        <v>53</v>
      </c>
      <c r="B65" s="37" t="s">
        <v>3047</v>
      </c>
      <c r="C65" s="35" t="s">
        <v>3036</v>
      </c>
      <c r="D65" s="37" t="s">
        <v>1190</v>
      </c>
      <c r="E65" s="37">
        <v>166618</v>
      </c>
      <c r="F65" s="35" t="s">
        <v>3046</v>
      </c>
      <c r="G65" s="37" t="s">
        <v>1188</v>
      </c>
      <c r="H65" s="38">
        <v>59311</v>
      </c>
      <c r="I65" s="38">
        <f t="shared" si="4"/>
        <v>59311</v>
      </c>
      <c r="L65" s="37" t="s">
        <v>1181</v>
      </c>
    </row>
    <row r="66" spans="1:12" x14ac:dyDescent="0.2">
      <c r="A66" s="37">
        <v>54</v>
      </c>
      <c r="B66" s="37" t="s">
        <v>3045</v>
      </c>
      <c r="C66" s="35" t="s">
        <v>3036</v>
      </c>
      <c r="D66" s="37" t="s">
        <v>1190</v>
      </c>
      <c r="E66" s="37">
        <v>166618</v>
      </c>
      <c r="F66" s="35" t="s">
        <v>3044</v>
      </c>
      <c r="G66" s="37" t="s">
        <v>1188</v>
      </c>
      <c r="H66" s="38">
        <v>62000</v>
      </c>
      <c r="I66" s="38">
        <f t="shared" si="4"/>
        <v>62000</v>
      </c>
      <c r="L66" s="37" t="s">
        <v>1181</v>
      </c>
    </row>
    <row r="67" spans="1:12" x14ac:dyDescent="0.2">
      <c r="A67" s="37">
        <v>55</v>
      </c>
      <c r="B67" s="37" t="s">
        <v>3043</v>
      </c>
      <c r="C67" s="35" t="s">
        <v>3036</v>
      </c>
      <c r="D67" s="37" t="s">
        <v>1190</v>
      </c>
      <c r="E67" s="37">
        <v>166618</v>
      </c>
      <c r="F67" s="35" t="s">
        <v>3042</v>
      </c>
      <c r="G67" s="37" t="s">
        <v>1188</v>
      </c>
      <c r="H67" s="38">
        <v>63161</v>
      </c>
      <c r="I67" s="38">
        <f t="shared" si="4"/>
        <v>63161</v>
      </c>
      <c r="L67" s="37" t="s">
        <v>1181</v>
      </c>
    </row>
    <row r="68" spans="1:12" x14ac:dyDescent="0.2">
      <c r="A68" s="37">
        <v>56</v>
      </c>
      <c r="B68" s="37" t="s">
        <v>3041</v>
      </c>
      <c r="C68" s="35" t="s">
        <v>3036</v>
      </c>
      <c r="D68" s="37" t="s">
        <v>1190</v>
      </c>
      <c r="E68" s="37">
        <v>166618</v>
      </c>
      <c r="F68" s="35" t="s">
        <v>3040</v>
      </c>
      <c r="G68" s="37" t="s">
        <v>1188</v>
      </c>
      <c r="H68" s="38">
        <v>63181</v>
      </c>
      <c r="I68" s="38">
        <f t="shared" si="4"/>
        <v>63181</v>
      </c>
      <c r="L68" s="37" t="s">
        <v>1181</v>
      </c>
    </row>
    <row r="69" spans="1:12" x14ac:dyDescent="0.2">
      <c r="A69" s="37">
        <v>57</v>
      </c>
      <c r="B69" s="37" t="s">
        <v>3039</v>
      </c>
      <c r="C69" s="35" t="s">
        <v>3036</v>
      </c>
      <c r="D69" s="37" t="s">
        <v>1190</v>
      </c>
      <c r="E69" s="37">
        <v>166618</v>
      </c>
      <c r="F69" s="35" t="s">
        <v>3038</v>
      </c>
      <c r="G69" s="37" t="s">
        <v>1188</v>
      </c>
      <c r="H69" s="38">
        <v>65000</v>
      </c>
      <c r="I69" s="38">
        <f t="shared" si="4"/>
        <v>65000</v>
      </c>
      <c r="L69" s="37" t="s">
        <v>1181</v>
      </c>
    </row>
    <row r="70" spans="1:12" x14ac:dyDescent="0.2">
      <c r="A70" s="37">
        <v>58</v>
      </c>
      <c r="B70" s="37" t="s">
        <v>3037</v>
      </c>
      <c r="C70" s="35" t="s">
        <v>3036</v>
      </c>
      <c r="D70" s="37" t="s">
        <v>1190</v>
      </c>
      <c r="E70" s="37">
        <v>166618</v>
      </c>
      <c r="F70" s="35" t="s">
        <v>3035</v>
      </c>
      <c r="G70" s="37" t="s">
        <v>1188</v>
      </c>
      <c r="H70" s="38">
        <v>69813</v>
      </c>
      <c r="I70" s="38">
        <f t="shared" si="4"/>
        <v>69813</v>
      </c>
      <c r="L70" s="37" t="s">
        <v>1181</v>
      </c>
    </row>
    <row r="71" spans="1:12" x14ac:dyDescent="0.2">
      <c r="A71" s="37" t="s">
        <v>1187</v>
      </c>
      <c r="B71" s="37" t="s">
        <v>1187</v>
      </c>
      <c r="D71" s="37"/>
      <c r="E71" s="37"/>
      <c r="F71" s="35" t="s">
        <v>1187</v>
      </c>
      <c r="H71" s="49">
        <f>SUM(H60:H70)</f>
        <v>502681</v>
      </c>
      <c r="I71" s="49">
        <f>SUM(I60:I70)</f>
        <v>502681</v>
      </c>
      <c r="J71" s="49">
        <f>SUM(J60:J70)</f>
        <v>0</v>
      </c>
    </row>
    <row r="72" spans="1:12" x14ac:dyDescent="0.2">
      <c r="A72" s="37">
        <v>59</v>
      </c>
      <c r="B72" s="37" t="s">
        <v>3034</v>
      </c>
      <c r="C72" s="35" t="s">
        <v>3015</v>
      </c>
      <c r="D72" s="37" t="s">
        <v>1190</v>
      </c>
      <c r="E72" s="37">
        <v>166634</v>
      </c>
      <c r="F72" s="35" t="s">
        <v>3033</v>
      </c>
      <c r="G72" s="37" t="s">
        <v>1188</v>
      </c>
      <c r="H72" s="38">
        <v>22577</v>
      </c>
      <c r="I72" s="38">
        <f t="shared" ref="I72:I84" si="5">H72-J72</f>
        <v>22577</v>
      </c>
      <c r="L72" s="37" t="s">
        <v>1181</v>
      </c>
    </row>
    <row r="73" spans="1:12" x14ac:dyDescent="0.2">
      <c r="A73" s="37">
        <v>60</v>
      </c>
      <c r="B73" s="37" t="s">
        <v>3018</v>
      </c>
      <c r="C73" s="35" t="s">
        <v>3015</v>
      </c>
      <c r="D73" s="37" t="s">
        <v>1190</v>
      </c>
      <c r="E73" s="37">
        <v>166634</v>
      </c>
      <c r="F73" s="35" t="s">
        <v>3017</v>
      </c>
      <c r="G73" s="37" t="s">
        <v>1188</v>
      </c>
      <c r="H73" s="38">
        <v>23285</v>
      </c>
      <c r="I73" s="38">
        <f t="shared" si="5"/>
        <v>23285</v>
      </c>
      <c r="L73" s="37" t="s">
        <v>1181</v>
      </c>
    </row>
    <row r="74" spans="1:12" x14ac:dyDescent="0.2">
      <c r="A74" s="37">
        <v>61</v>
      </c>
      <c r="B74" s="37" t="s">
        <v>3020</v>
      </c>
      <c r="C74" s="35" t="s">
        <v>3015</v>
      </c>
      <c r="D74" s="37" t="s">
        <v>1190</v>
      </c>
      <c r="E74" s="37">
        <v>166634</v>
      </c>
      <c r="F74" s="35" t="s">
        <v>3019</v>
      </c>
      <c r="G74" s="37" t="s">
        <v>1188</v>
      </c>
      <c r="H74" s="38">
        <v>26118</v>
      </c>
      <c r="I74" s="38">
        <f t="shared" si="5"/>
        <v>26118</v>
      </c>
      <c r="L74" s="37" t="s">
        <v>1181</v>
      </c>
    </row>
    <row r="75" spans="1:12" x14ac:dyDescent="0.2">
      <c r="A75" s="37">
        <v>62</v>
      </c>
      <c r="B75" s="37" t="s">
        <v>3032</v>
      </c>
      <c r="C75" s="35" t="s">
        <v>3015</v>
      </c>
      <c r="D75" s="37" t="s">
        <v>1190</v>
      </c>
      <c r="E75" s="37">
        <v>166634</v>
      </c>
      <c r="F75" s="35" t="s">
        <v>3031</v>
      </c>
      <c r="G75" s="37" t="s">
        <v>1188</v>
      </c>
      <c r="H75" s="38">
        <v>30500</v>
      </c>
      <c r="I75" s="38">
        <f t="shared" si="5"/>
        <v>30500</v>
      </c>
      <c r="L75" s="37" t="s">
        <v>1181</v>
      </c>
    </row>
    <row r="76" spans="1:12" x14ac:dyDescent="0.2">
      <c r="A76" s="37">
        <v>63</v>
      </c>
      <c r="B76" s="37" t="s">
        <v>3016</v>
      </c>
      <c r="C76" s="35" t="s">
        <v>3015</v>
      </c>
      <c r="D76" s="37" t="s">
        <v>1190</v>
      </c>
      <c r="E76" s="37">
        <v>166634</v>
      </c>
      <c r="F76" s="35" t="s">
        <v>3014</v>
      </c>
      <c r="G76" s="37" t="s">
        <v>1188</v>
      </c>
      <c r="H76" s="38">
        <v>32480</v>
      </c>
      <c r="I76" s="38">
        <f t="shared" si="5"/>
        <v>32480</v>
      </c>
      <c r="L76" s="37" t="s">
        <v>1181</v>
      </c>
    </row>
    <row r="77" spans="1:12" x14ac:dyDescent="0.2">
      <c r="A77" s="37">
        <v>64</v>
      </c>
      <c r="B77" s="37" t="s">
        <v>3030</v>
      </c>
      <c r="C77" s="35" t="s">
        <v>3015</v>
      </c>
      <c r="D77" s="37" t="s">
        <v>1190</v>
      </c>
      <c r="E77" s="37">
        <v>166634</v>
      </c>
      <c r="F77" s="35" t="s">
        <v>3029</v>
      </c>
      <c r="G77" s="37" t="s">
        <v>1188</v>
      </c>
      <c r="H77" s="38">
        <v>34281</v>
      </c>
      <c r="I77" s="38">
        <f t="shared" si="5"/>
        <v>34281</v>
      </c>
      <c r="L77" s="37" t="s">
        <v>1181</v>
      </c>
    </row>
    <row r="78" spans="1:12" x14ac:dyDescent="0.2">
      <c r="A78" s="37">
        <v>65</v>
      </c>
      <c r="B78" s="37" t="s">
        <v>3028</v>
      </c>
      <c r="C78" s="35" t="s">
        <v>3015</v>
      </c>
      <c r="D78" s="37" t="s">
        <v>1190</v>
      </c>
      <c r="E78" s="37">
        <v>166634</v>
      </c>
      <c r="F78" s="35" t="s">
        <v>3027</v>
      </c>
      <c r="G78" s="37" t="s">
        <v>1188</v>
      </c>
      <c r="H78" s="38">
        <v>40000</v>
      </c>
      <c r="I78" s="38">
        <f t="shared" si="5"/>
        <v>40000</v>
      </c>
      <c r="L78" s="37" t="s">
        <v>1181</v>
      </c>
    </row>
    <row r="79" spans="1:12" x14ac:dyDescent="0.2">
      <c r="A79" s="37">
        <v>66</v>
      </c>
      <c r="B79" s="37" t="s">
        <v>3026</v>
      </c>
      <c r="C79" s="35" t="s">
        <v>3015</v>
      </c>
      <c r="D79" s="37" t="s">
        <v>1190</v>
      </c>
      <c r="E79" s="37">
        <v>166634</v>
      </c>
      <c r="F79" s="35" t="s">
        <v>3025</v>
      </c>
      <c r="G79" s="37" t="s">
        <v>1188</v>
      </c>
      <c r="H79" s="38">
        <v>40034</v>
      </c>
      <c r="I79" s="38">
        <f t="shared" si="5"/>
        <v>40034</v>
      </c>
      <c r="L79" s="37" t="s">
        <v>1181</v>
      </c>
    </row>
    <row r="80" spans="1:12" x14ac:dyDescent="0.2">
      <c r="A80" s="37">
        <v>67</v>
      </c>
      <c r="B80" s="37" t="s">
        <v>3024</v>
      </c>
      <c r="C80" s="35" t="s">
        <v>3015</v>
      </c>
      <c r="D80" s="37" t="s">
        <v>1190</v>
      </c>
      <c r="E80" s="37">
        <v>166634</v>
      </c>
      <c r="F80" s="35" t="s">
        <v>3023</v>
      </c>
      <c r="G80" s="37" t="s">
        <v>1188</v>
      </c>
      <c r="H80" s="38">
        <v>42532</v>
      </c>
      <c r="I80" s="38">
        <f t="shared" si="5"/>
        <v>42532</v>
      </c>
      <c r="L80" s="37" t="s">
        <v>1181</v>
      </c>
    </row>
    <row r="81" spans="1:12" x14ac:dyDescent="0.2">
      <c r="A81" s="37">
        <v>68</v>
      </c>
      <c r="B81" s="37" t="s">
        <v>3022</v>
      </c>
      <c r="C81" s="35" t="s">
        <v>3015</v>
      </c>
      <c r="D81" s="37" t="s">
        <v>1190</v>
      </c>
      <c r="E81" s="37">
        <v>166634</v>
      </c>
      <c r="F81" s="35" t="s">
        <v>3021</v>
      </c>
      <c r="G81" s="37" t="s">
        <v>1188</v>
      </c>
      <c r="H81" s="38">
        <v>45130</v>
      </c>
      <c r="I81" s="38">
        <f t="shared" si="5"/>
        <v>45130</v>
      </c>
      <c r="L81" s="37" t="s">
        <v>1181</v>
      </c>
    </row>
    <row r="82" spans="1:12" x14ac:dyDescent="0.2">
      <c r="A82" s="37">
        <v>69</v>
      </c>
      <c r="B82" s="37" t="s">
        <v>3020</v>
      </c>
      <c r="C82" s="35" t="s">
        <v>3015</v>
      </c>
      <c r="D82" s="37" t="s">
        <v>1190</v>
      </c>
      <c r="E82" s="37">
        <v>166634</v>
      </c>
      <c r="F82" s="35" t="s">
        <v>3019</v>
      </c>
      <c r="G82" s="37" t="s">
        <v>1188</v>
      </c>
      <c r="H82" s="38">
        <v>51314</v>
      </c>
      <c r="I82" s="38">
        <f t="shared" si="5"/>
        <v>51314</v>
      </c>
      <c r="L82" s="37" t="s">
        <v>1181</v>
      </c>
    </row>
    <row r="83" spans="1:12" x14ac:dyDescent="0.2">
      <c r="A83" s="37">
        <v>70</v>
      </c>
      <c r="B83" s="37" t="s">
        <v>3018</v>
      </c>
      <c r="C83" s="35" t="s">
        <v>3015</v>
      </c>
      <c r="D83" s="37" t="s">
        <v>1190</v>
      </c>
      <c r="E83" s="37">
        <v>166634</v>
      </c>
      <c r="F83" s="35" t="s">
        <v>3017</v>
      </c>
      <c r="G83" s="37" t="s">
        <v>1188</v>
      </c>
      <c r="H83" s="38">
        <v>51570</v>
      </c>
      <c r="I83" s="38">
        <f t="shared" si="5"/>
        <v>51570</v>
      </c>
      <c r="L83" s="37" t="s">
        <v>1181</v>
      </c>
    </row>
    <row r="84" spans="1:12" x14ac:dyDescent="0.2">
      <c r="A84" s="37">
        <v>71</v>
      </c>
      <c r="B84" s="37" t="s">
        <v>3016</v>
      </c>
      <c r="C84" s="35" t="s">
        <v>3015</v>
      </c>
      <c r="D84" s="37" t="s">
        <v>1190</v>
      </c>
      <c r="E84" s="37">
        <v>166634</v>
      </c>
      <c r="F84" s="35" t="s">
        <v>3014</v>
      </c>
      <c r="G84" s="37" t="s">
        <v>1188</v>
      </c>
      <c r="H84" s="38">
        <v>59800</v>
      </c>
      <c r="I84" s="38">
        <f t="shared" si="5"/>
        <v>59800</v>
      </c>
      <c r="L84" s="37" t="s">
        <v>1181</v>
      </c>
    </row>
    <row r="85" spans="1:12" x14ac:dyDescent="0.2">
      <c r="A85" s="37" t="s">
        <v>1187</v>
      </c>
      <c r="B85" s="37" t="s">
        <v>1187</v>
      </c>
      <c r="D85" s="37"/>
      <c r="E85" s="37"/>
      <c r="F85" s="35" t="s">
        <v>1187</v>
      </c>
      <c r="H85" s="49">
        <f>SUM(H72:H84)</f>
        <v>499621</v>
      </c>
      <c r="I85" s="49">
        <f>SUM(I72:I84)</f>
        <v>499621</v>
      </c>
      <c r="J85" s="49">
        <f>SUM(J72:J84)</f>
        <v>0</v>
      </c>
    </row>
    <row r="86" spans="1:12" x14ac:dyDescent="0.2">
      <c r="A86" s="37">
        <v>72</v>
      </c>
      <c r="B86" s="37" t="s">
        <v>3009</v>
      </c>
      <c r="C86" s="35" t="s">
        <v>3004</v>
      </c>
      <c r="D86" s="37" t="s">
        <v>1190</v>
      </c>
      <c r="E86" s="37">
        <v>166723</v>
      </c>
      <c r="F86" s="35" t="s">
        <v>3008</v>
      </c>
      <c r="G86" s="37" t="s">
        <v>1188</v>
      </c>
      <c r="H86" s="38">
        <v>22401</v>
      </c>
      <c r="I86" s="38">
        <f t="shared" ref="I86:I91" si="6">H86-J86</f>
        <v>22401</v>
      </c>
      <c r="L86" s="37" t="s">
        <v>1181</v>
      </c>
    </row>
    <row r="87" spans="1:12" x14ac:dyDescent="0.2">
      <c r="A87" s="37">
        <v>73</v>
      </c>
      <c r="B87" s="37" t="s">
        <v>3013</v>
      </c>
      <c r="C87" s="35" t="s">
        <v>3004</v>
      </c>
      <c r="D87" s="37" t="s">
        <v>1190</v>
      </c>
      <c r="E87" s="37">
        <v>166723</v>
      </c>
      <c r="F87" s="35" t="s">
        <v>3012</v>
      </c>
      <c r="G87" s="37" t="s">
        <v>1188</v>
      </c>
      <c r="H87" s="38">
        <v>26332</v>
      </c>
      <c r="I87" s="38">
        <f t="shared" si="6"/>
        <v>26332</v>
      </c>
      <c r="L87" s="37" t="s">
        <v>1181</v>
      </c>
    </row>
    <row r="88" spans="1:12" x14ac:dyDescent="0.2">
      <c r="A88" s="37">
        <v>74</v>
      </c>
      <c r="B88" s="37" t="s">
        <v>3011</v>
      </c>
      <c r="C88" s="35" t="s">
        <v>3004</v>
      </c>
      <c r="D88" s="37" t="s">
        <v>1190</v>
      </c>
      <c r="E88" s="37">
        <v>166723</v>
      </c>
      <c r="F88" s="35" t="s">
        <v>3010</v>
      </c>
      <c r="G88" s="37" t="s">
        <v>1188</v>
      </c>
      <c r="H88" s="38">
        <v>42007</v>
      </c>
      <c r="I88" s="38">
        <f t="shared" si="6"/>
        <v>42007</v>
      </c>
      <c r="L88" s="37" t="s">
        <v>1181</v>
      </c>
    </row>
    <row r="89" spans="1:12" x14ac:dyDescent="0.2">
      <c r="A89" s="37">
        <v>75</v>
      </c>
      <c r="B89" s="37" t="s">
        <v>3009</v>
      </c>
      <c r="C89" s="35" t="s">
        <v>3004</v>
      </c>
      <c r="D89" s="37" t="s">
        <v>1190</v>
      </c>
      <c r="E89" s="37">
        <v>166723</v>
      </c>
      <c r="F89" s="35" t="s">
        <v>3008</v>
      </c>
      <c r="G89" s="37" t="s">
        <v>1188</v>
      </c>
      <c r="H89" s="38">
        <v>44294</v>
      </c>
      <c r="I89" s="38">
        <f t="shared" si="6"/>
        <v>44294</v>
      </c>
      <c r="L89" s="37" t="s">
        <v>1181</v>
      </c>
    </row>
    <row r="90" spans="1:12" x14ac:dyDescent="0.2">
      <c r="A90" s="37">
        <v>76</v>
      </c>
      <c r="B90" s="37" t="s">
        <v>3007</v>
      </c>
      <c r="C90" s="35" t="s">
        <v>3004</v>
      </c>
      <c r="D90" s="37" t="s">
        <v>1190</v>
      </c>
      <c r="E90" s="37">
        <v>166723</v>
      </c>
      <c r="F90" s="35" t="s">
        <v>3006</v>
      </c>
      <c r="G90" s="37" t="s">
        <v>1188</v>
      </c>
      <c r="H90" s="38">
        <v>45657</v>
      </c>
      <c r="I90" s="38">
        <f t="shared" si="6"/>
        <v>45657</v>
      </c>
      <c r="L90" s="37" t="s">
        <v>1181</v>
      </c>
    </row>
    <row r="91" spans="1:12" x14ac:dyDescent="0.2">
      <c r="A91" s="37">
        <v>77</v>
      </c>
      <c r="B91" s="37" t="s">
        <v>3005</v>
      </c>
      <c r="C91" s="35" t="s">
        <v>3004</v>
      </c>
      <c r="D91" s="37" t="s">
        <v>1190</v>
      </c>
      <c r="E91" s="37">
        <v>166723</v>
      </c>
      <c r="F91" s="35" t="s">
        <v>3003</v>
      </c>
      <c r="G91" s="37" t="s">
        <v>1188</v>
      </c>
      <c r="H91" s="38">
        <v>48173</v>
      </c>
      <c r="I91" s="38">
        <f t="shared" si="6"/>
        <v>48173</v>
      </c>
      <c r="L91" s="37" t="s">
        <v>1181</v>
      </c>
    </row>
    <row r="92" spans="1:12" x14ac:dyDescent="0.2">
      <c r="A92" s="37" t="s">
        <v>1187</v>
      </c>
      <c r="B92" s="37" t="s">
        <v>1187</v>
      </c>
      <c r="D92" s="37"/>
      <c r="E92" s="37"/>
      <c r="F92" s="35" t="s">
        <v>1187</v>
      </c>
      <c r="H92" s="49">
        <f>SUM(H86:H91)</f>
        <v>228864</v>
      </c>
      <c r="I92" s="49">
        <f>SUM(I86:I91)</f>
        <v>228864</v>
      </c>
      <c r="J92" s="49">
        <f>SUM(J86:J91)</f>
        <v>0</v>
      </c>
    </row>
    <row r="93" spans="1:12" x14ac:dyDescent="0.2">
      <c r="A93" s="37">
        <v>78</v>
      </c>
      <c r="B93" s="37" t="s">
        <v>3002</v>
      </c>
      <c r="C93" s="35" t="s">
        <v>2999</v>
      </c>
      <c r="D93" s="37" t="s">
        <v>1190</v>
      </c>
      <c r="E93" s="37">
        <v>166791</v>
      </c>
      <c r="F93" s="35" t="s">
        <v>3001</v>
      </c>
      <c r="G93" s="37" t="s">
        <v>1188</v>
      </c>
      <c r="H93" s="38">
        <v>25000</v>
      </c>
      <c r="I93" s="38">
        <f>H93-J93</f>
        <v>25000</v>
      </c>
      <c r="L93" s="37" t="s">
        <v>1181</v>
      </c>
    </row>
    <row r="94" spans="1:12" x14ac:dyDescent="0.2">
      <c r="A94" s="37">
        <v>79</v>
      </c>
      <c r="B94" s="37" t="s">
        <v>3000</v>
      </c>
      <c r="C94" s="35" t="s">
        <v>2999</v>
      </c>
      <c r="D94" s="37" t="s">
        <v>1190</v>
      </c>
      <c r="E94" s="37">
        <v>166791</v>
      </c>
      <c r="F94" s="35" t="s">
        <v>2998</v>
      </c>
      <c r="G94" s="37" t="s">
        <v>1188</v>
      </c>
      <c r="H94" s="38">
        <v>32729</v>
      </c>
      <c r="I94" s="38">
        <f>H94-J94</f>
        <v>32706.17</v>
      </c>
      <c r="J94" s="35">
        <v>22.83</v>
      </c>
      <c r="K94" s="53">
        <v>45643</v>
      </c>
      <c r="L94" s="37" t="s">
        <v>1181</v>
      </c>
    </row>
    <row r="95" spans="1:12" x14ac:dyDescent="0.2">
      <c r="A95" s="37" t="s">
        <v>1187</v>
      </c>
      <c r="B95" s="37" t="s">
        <v>1187</v>
      </c>
      <c r="D95" s="37"/>
      <c r="E95" s="37"/>
      <c r="F95" s="35" t="s">
        <v>1187</v>
      </c>
      <c r="H95" s="49">
        <f>SUM(H93:H94)</f>
        <v>57729</v>
      </c>
      <c r="I95" s="49">
        <f>SUM(I93:I94)</f>
        <v>57706.17</v>
      </c>
      <c r="J95" s="49">
        <f>SUM(J93:J94)</f>
        <v>22.83</v>
      </c>
    </row>
    <row r="96" spans="1:12" x14ac:dyDescent="0.2">
      <c r="A96" s="37">
        <v>80</v>
      </c>
      <c r="B96" s="37" t="s">
        <v>2993</v>
      </c>
      <c r="C96" s="35" t="s">
        <v>2986</v>
      </c>
      <c r="D96" s="37" t="s">
        <v>1190</v>
      </c>
      <c r="E96" s="37">
        <v>166804</v>
      </c>
      <c r="F96" s="35" t="s">
        <v>2992</v>
      </c>
      <c r="G96" s="37" t="s">
        <v>1188</v>
      </c>
      <c r="H96" s="38">
        <v>29872</v>
      </c>
      <c r="I96" s="38">
        <f t="shared" ref="I96:I102" si="7">H96-J96</f>
        <v>29872</v>
      </c>
      <c r="L96" s="37" t="s">
        <v>1181</v>
      </c>
    </row>
    <row r="97" spans="1:12" x14ac:dyDescent="0.2">
      <c r="A97" s="37">
        <v>81</v>
      </c>
      <c r="B97" s="37" t="s">
        <v>2997</v>
      </c>
      <c r="C97" s="35" t="s">
        <v>2986</v>
      </c>
      <c r="D97" s="37" t="s">
        <v>1190</v>
      </c>
      <c r="E97" s="37">
        <v>166804</v>
      </c>
      <c r="F97" s="35" t="s">
        <v>2996</v>
      </c>
      <c r="G97" s="37" t="s">
        <v>1188</v>
      </c>
      <c r="H97" s="38">
        <v>30700</v>
      </c>
      <c r="I97" s="38">
        <f t="shared" si="7"/>
        <v>30700</v>
      </c>
      <c r="L97" s="37" t="s">
        <v>1181</v>
      </c>
    </row>
    <row r="98" spans="1:12" x14ac:dyDescent="0.2">
      <c r="A98" s="37">
        <v>82</v>
      </c>
      <c r="B98" s="37" t="s">
        <v>2995</v>
      </c>
      <c r="C98" s="35" t="s">
        <v>2986</v>
      </c>
      <c r="D98" s="37" t="s">
        <v>1190</v>
      </c>
      <c r="E98" s="37">
        <v>166804</v>
      </c>
      <c r="F98" s="35" t="s">
        <v>2994</v>
      </c>
      <c r="G98" s="37" t="s">
        <v>1188</v>
      </c>
      <c r="H98" s="38">
        <v>31924</v>
      </c>
      <c r="I98" s="38">
        <f t="shared" si="7"/>
        <v>31924</v>
      </c>
      <c r="L98" s="37" t="s">
        <v>1181</v>
      </c>
    </row>
    <row r="99" spans="1:12" x14ac:dyDescent="0.2">
      <c r="A99" s="37">
        <v>83</v>
      </c>
      <c r="B99" s="37" t="s">
        <v>2993</v>
      </c>
      <c r="C99" s="35" t="s">
        <v>2986</v>
      </c>
      <c r="D99" s="37" t="s">
        <v>1190</v>
      </c>
      <c r="E99" s="37">
        <v>166804</v>
      </c>
      <c r="F99" s="35" t="s">
        <v>2992</v>
      </c>
      <c r="G99" s="37" t="s">
        <v>1188</v>
      </c>
      <c r="H99" s="38">
        <v>38856</v>
      </c>
      <c r="I99" s="38">
        <f t="shared" si="7"/>
        <v>38856</v>
      </c>
      <c r="L99" s="37" t="s">
        <v>1181</v>
      </c>
    </row>
    <row r="100" spans="1:12" x14ac:dyDescent="0.2">
      <c r="A100" s="37">
        <v>84</v>
      </c>
      <c r="B100" s="37" t="s">
        <v>2991</v>
      </c>
      <c r="C100" s="35" t="s">
        <v>2986</v>
      </c>
      <c r="D100" s="37" t="s">
        <v>1190</v>
      </c>
      <c r="E100" s="37">
        <v>166804</v>
      </c>
      <c r="F100" s="35" t="s">
        <v>2990</v>
      </c>
      <c r="G100" s="37" t="s">
        <v>1188</v>
      </c>
      <c r="H100" s="38">
        <v>44322</v>
      </c>
      <c r="I100" s="38">
        <f t="shared" si="7"/>
        <v>44282.83</v>
      </c>
      <c r="J100" s="38">
        <v>39.17</v>
      </c>
      <c r="K100" s="53">
        <v>45488</v>
      </c>
      <c r="L100" s="37" t="s">
        <v>1181</v>
      </c>
    </row>
    <row r="101" spans="1:12" x14ac:dyDescent="0.2">
      <c r="A101" s="37">
        <v>85</v>
      </c>
      <c r="B101" s="37" t="s">
        <v>2989</v>
      </c>
      <c r="C101" s="35" t="s">
        <v>2986</v>
      </c>
      <c r="D101" s="37" t="s">
        <v>1190</v>
      </c>
      <c r="E101" s="37">
        <v>166804</v>
      </c>
      <c r="F101" s="35" t="s">
        <v>2988</v>
      </c>
      <c r="G101" s="37" t="s">
        <v>1188</v>
      </c>
      <c r="H101" s="38">
        <v>51871</v>
      </c>
      <c r="I101" s="38">
        <f t="shared" si="7"/>
        <v>51871</v>
      </c>
      <c r="L101" s="37" t="s">
        <v>1181</v>
      </c>
    </row>
    <row r="102" spans="1:12" x14ac:dyDescent="0.2">
      <c r="A102" s="37">
        <v>86</v>
      </c>
      <c r="B102" s="37" t="s">
        <v>2987</v>
      </c>
      <c r="C102" s="35" t="s">
        <v>2986</v>
      </c>
      <c r="D102" s="37" t="s">
        <v>1190</v>
      </c>
      <c r="E102" s="37">
        <v>166804</v>
      </c>
      <c r="F102" s="35" t="s">
        <v>2985</v>
      </c>
      <c r="G102" s="37" t="s">
        <v>1188</v>
      </c>
      <c r="H102" s="38">
        <v>63615</v>
      </c>
      <c r="I102" s="38">
        <f t="shared" si="7"/>
        <v>63615</v>
      </c>
      <c r="L102" s="37" t="s">
        <v>1181</v>
      </c>
    </row>
    <row r="103" spans="1:12" x14ac:dyDescent="0.2">
      <c r="A103" s="37" t="s">
        <v>1187</v>
      </c>
      <c r="B103" s="37" t="s">
        <v>1187</v>
      </c>
      <c r="D103" s="37"/>
      <c r="E103" s="37"/>
      <c r="F103" s="35" t="s">
        <v>1187</v>
      </c>
      <c r="H103" s="49">
        <f>SUM(H96:H102)</f>
        <v>291160</v>
      </c>
      <c r="I103" s="49">
        <f>SUM(I96:I102)</f>
        <v>291120.83</v>
      </c>
      <c r="J103" s="49">
        <f>SUM(J96:J102)</f>
        <v>39.17</v>
      </c>
    </row>
    <row r="104" spans="1:12" x14ac:dyDescent="0.2">
      <c r="A104" s="37">
        <v>87</v>
      </c>
      <c r="B104" s="37" t="s">
        <v>2984</v>
      </c>
      <c r="C104" s="35" t="s">
        <v>2961</v>
      </c>
      <c r="D104" s="37" t="s">
        <v>1190</v>
      </c>
      <c r="E104" s="37">
        <v>166812</v>
      </c>
      <c r="F104" s="35" t="s">
        <v>2983</v>
      </c>
      <c r="G104" s="37" t="s">
        <v>1188</v>
      </c>
      <c r="H104" s="38">
        <v>2200</v>
      </c>
      <c r="I104" s="38">
        <f t="shared" ref="I104:I126" si="8">H104-J104</f>
        <v>2200</v>
      </c>
      <c r="L104" s="37" t="s">
        <v>1181</v>
      </c>
    </row>
    <row r="105" spans="1:12" x14ac:dyDescent="0.2">
      <c r="A105" s="37">
        <v>88</v>
      </c>
      <c r="B105" s="37" t="s">
        <v>2982</v>
      </c>
      <c r="C105" s="35" t="s">
        <v>2961</v>
      </c>
      <c r="D105" s="37" t="s">
        <v>1190</v>
      </c>
      <c r="E105" s="37">
        <v>166812</v>
      </c>
      <c r="F105" s="35" t="s">
        <v>2981</v>
      </c>
      <c r="G105" s="37" t="s">
        <v>1188</v>
      </c>
      <c r="H105" s="38">
        <v>2350</v>
      </c>
      <c r="I105" s="38">
        <f t="shared" si="8"/>
        <v>2350</v>
      </c>
      <c r="L105" s="37" t="s">
        <v>1181</v>
      </c>
    </row>
    <row r="106" spans="1:12" x14ac:dyDescent="0.2">
      <c r="A106" s="37">
        <v>89</v>
      </c>
      <c r="B106" s="37" t="s">
        <v>2980</v>
      </c>
      <c r="C106" s="35" t="s">
        <v>2961</v>
      </c>
      <c r="D106" s="37" t="s">
        <v>1190</v>
      </c>
      <c r="E106" s="37">
        <v>166812</v>
      </c>
      <c r="F106" s="35" t="s">
        <v>2979</v>
      </c>
      <c r="G106" s="37" t="s">
        <v>1188</v>
      </c>
      <c r="H106" s="38">
        <v>2400</v>
      </c>
      <c r="I106" s="38">
        <f t="shared" si="8"/>
        <v>2400</v>
      </c>
      <c r="L106" s="37" t="s">
        <v>1181</v>
      </c>
    </row>
    <row r="107" spans="1:12" x14ac:dyDescent="0.2">
      <c r="A107" s="37">
        <v>90</v>
      </c>
      <c r="B107" s="37" t="s">
        <v>2978</v>
      </c>
      <c r="C107" s="35" t="s">
        <v>2961</v>
      </c>
      <c r="D107" s="37" t="s">
        <v>1190</v>
      </c>
      <c r="E107" s="37">
        <v>166812</v>
      </c>
      <c r="F107" s="35" t="s">
        <v>2977</v>
      </c>
      <c r="G107" s="37" t="s">
        <v>1188</v>
      </c>
      <c r="H107" s="38">
        <v>6250</v>
      </c>
      <c r="I107" s="38">
        <f t="shared" si="8"/>
        <v>6250</v>
      </c>
      <c r="L107" s="37" t="s">
        <v>1181</v>
      </c>
    </row>
    <row r="108" spans="1:12" x14ac:dyDescent="0.2">
      <c r="A108" s="37">
        <v>91</v>
      </c>
      <c r="B108" s="37" t="s">
        <v>2966</v>
      </c>
      <c r="C108" s="35" t="s">
        <v>2961</v>
      </c>
      <c r="D108" s="37" t="s">
        <v>1190</v>
      </c>
      <c r="E108" s="37">
        <v>166812</v>
      </c>
      <c r="F108" s="35" t="s">
        <v>2965</v>
      </c>
      <c r="G108" s="37" t="s">
        <v>1188</v>
      </c>
      <c r="H108" s="38">
        <v>17597</v>
      </c>
      <c r="I108" s="38">
        <f t="shared" si="8"/>
        <v>17597</v>
      </c>
      <c r="L108" s="37" t="s">
        <v>1181</v>
      </c>
    </row>
    <row r="109" spans="1:12" x14ac:dyDescent="0.2">
      <c r="A109" s="37">
        <v>92</v>
      </c>
      <c r="B109" s="37" t="s">
        <v>2968</v>
      </c>
      <c r="C109" s="35" t="s">
        <v>2961</v>
      </c>
      <c r="D109" s="37" t="s">
        <v>1190</v>
      </c>
      <c r="E109" s="37">
        <v>166812</v>
      </c>
      <c r="F109" s="35" t="s">
        <v>2967</v>
      </c>
      <c r="G109" s="37" t="s">
        <v>1188</v>
      </c>
      <c r="H109" s="38">
        <v>20090</v>
      </c>
      <c r="I109" s="38">
        <f t="shared" si="8"/>
        <v>20090</v>
      </c>
      <c r="L109" s="37" t="s">
        <v>1181</v>
      </c>
    </row>
    <row r="110" spans="1:12" x14ac:dyDescent="0.2">
      <c r="A110" s="37">
        <v>93</v>
      </c>
      <c r="B110" s="37" t="s">
        <v>2970</v>
      </c>
      <c r="C110" s="35" t="s">
        <v>2961</v>
      </c>
      <c r="D110" s="37" t="s">
        <v>1190</v>
      </c>
      <c r="E110" s="37">
        <v>166812</v>
      </c>
      <c r="F110" s="35" t="s">
        <v>2969</v>
      </c>
      <c r="G110" s="37" t="s">
        <v>1188</v>
      </c>
      <c r="H110" s="38">
        <v>22804</v>
      </c>
      <c r="I110" s="38">
        <f t="shared" si="8"/>
        <v>22804</v>
      </c>
      <c r="L110" s="37" t="s">
        <v>1181</v>
      </c>
    </row>
    <row r="111" spans="1:12" x14ac:dyDescent="0.2">
      <c r="A111" s="37">
        <v>94</v>
      </c>
      <c r="B111" s="37" t="s">
        <v>2976</v>
      </c>
      <c r="C111" s="35" t="s">
        <v>2961</v>
      </c>
      <c r="D111" s="37" t="s">
        <v>1190</v>
      </c>
      <c r="E111" s="37">
        <v>166812</v>
      </c>
      <c r="F111" s="35" t="s">
        <v>2975</v>
      </c>
      <c r="G111" s="37" t="s">
        <v>1188</v>
      </c>
      <c r="H111" s="38">
        <v>32500</v>
      </c>
      <c r="I111" s="38">
        <f t="shared" si="8"/>
        <v>32500</v>
      </c>
      <c r="L111" s="37" t="s">
        <v>1181</v>
      </c>
    </row>
    <row r="112" spans="1:12" x14ac:dyDescent="0.2">
      <c r="A112" s="37">
        <v>95</v>
      </c>
      <c r="B112" s="37" t="s">
        <v>2974</v>
      </c>
      <c r="C112" s="35" t="s">
        <v>2961</v>
      </c>
      <c r="D112" s="37" t="s">
        <v>1190</v>
      </c>
      <c r="E112" s="37">
        <v>166812</v>
      </c>
      <c r="F112" s="35" t="s">
        <v>2973</v>
      </c>
      <c r="G112" s="37" t="s">
        <v>1188</v>
      </c>
      <c r="H112" s="38">
        <v>33567</v>
      </c>
      <c r="I112" s="38">
        <f t="shared" si="8"/>
        <v>33482.339999999997</v>
      </c>
      <c r="J112" s="35">
        <v>84.66</v>
      </c>
      <c r="K112" s="53">
        <v>45643</v>
      </c>
      <c r="L112" s="37" t="s">
        <v>1181</v>
      </c>
    </row>
    <row r="113" spans="1:12" x14ac:dyDescent="0.2">
      <c r="A113" s="37">
        <v>96</v>
      </c>
      <c r="B113" s="37" t="s">
        <v>2972</v>
      </c>
      <c r="C113" s="35" t="s">
        <v>2961</v>
      </c>
      <c r="D113" s="37" t="s">
        <v>1190</v>
      </c>
      <c r="E113" s="37">
        <v>166812</v>
      </c>
      <c r="F113" s="35" t="s">
        <v>2971</v>
      </c>
      <c r="G113" s="37" t="s">
        <v>1188</v>
      </c>
      <c r="H113" s="38">
        <v>42000</v>
      </c>
      <c r="I113" s="38">
        <f t="shared" si="8"/>
        <v>42000</v>
      </c>
      <c r="L113" s="37" t="s">
        <v>1181</v>
      </c>
    </row>
    <row r="114" spans="1:12" x14ac:dyDescent="0.2">
      <c r="A114" s="37">
        <v>97</v>
      </c>
      <c r="B114" s="37" t="s">
        <v>2970</v>
      </c>
      <c r="C114" s="35" t="s">
        <v>2961</v>
      </c>
      <c r="D114" s="37" t="s">
        <v>1190</v>
      </c>
      <c r="E114" s="37">
        <v>166812</v>
      </c>
      <c r="F114" s="35" t="s">
        <v>2969</v>
      </c>
      <c r="G114" s="37" t="s">
        <v>1188</v>
      </c>
      <c r="H114" s="38">
        <v>43364</v>
      </c>
      <c r="I114" s="38">
        <f t="shared" si="8"/>
        <v>43364</v>
      </c>
      <c r="L114" s="37" t="s">
        <v>1181</v>
      </c>
    </row>
    <row r="115" spans="1:12" x14ac:dyDescent="0.2">
      <c r="A115" s="37">
        <v>98</v>
      </c>
      <c r="B115" s="37" t="s">
        <v>2968</v>
      </c>
      <c r="C115" s="35" t="s">
        <v>2961</v>
      </c>
      <c r="D115" s="37" t="s">
        <v>1190</v>
      </c>
      <c r="E115" s="37">
        <v>166812</v>
      </c>
      <c r="F115" s="35" t="s">
        <v>2967</v>
      </c>
      <c r="G115" s="37" t="s">
        <v>1188</v>
      </c>
      <c r="H115" s="38">
        <v>49970</v>
      </c>
      <c r="I115" s="38">
        <f t="shared" si="8"/>
        <v>49970</v>
      </c>
      <c r="L115" s="37" t="s">
        <v>1181</v>
      </c>
    </row>
    <row r="116" spans="1:12" x14ac:dyDescent="0.2">
      <c r="A116" s="37">
        <v>99</v>
      </c>
      <c r="B116" s="37" t="s">
        <v>2966</v>
      </c>
      <c r="C116" s="35" t="s">
        <v>2961</v>
      </c>
      <c r="D116" s="37" t="s">
        <v>1190</v>
      </c>
      <c r="E116" s="37">
        <v>166812</v>
      </c>
      <c r="F116" s="35" t="s">
        <v>2965</v>
      </c>
      <c r="G116" s="37" t="s">
        <v>1188</v>
      </c>
      <c r="H116" s="38">
        <v>53729</v>
      </c>
      <c r="I116" s="38">
        <f t="shared" si="8"/>
        <v>53729</v>
      </c>
      <c r="L116" s="37" t="s">
        <v>1181</v>
      </c>
    </row>
    <row r="117" spans="1:12" x14ac:dyDescent="0.2">
      <c r="A117" s="37">
        <v>100</v>
      </c>
      <c r="B117" s="37" t="s">
        <v>2964</v>
      </c>
      <c r="C117" s="35" t="s">
        <v>2961</v>
      </c>
      <c r="D117" s="37" t="s">
        <v>1190</v>
      </c>
      <c r="E117" s="37">
        <v>166812</v>
      </c>
      <c r="F117" s="35" t="s">
        <v>2963</v>
      </c>
      <c r="G117" s="37" t="s">
        <v>1188</v>
      </c>
      <c r="H117" s="38">
        <v>62000</v>
      </c>
      <c r="I117" s="38">
        <f t="shared" si="8"/>
        <v>62000</v>
      </c>
      <c r="L117" s="37" t="s">
        <v>1181</v>
      </c>
    </row>
    <row r="118" spans="1:12" s="50" customFormat="1" x14ac:dyDescent="0.2">
      <c r="A118" s="37">
        <v>101</v>
      </c>
      <c r="B118" s="37" t="s">
        <v>2962</v>
      </c>
      <c r="C118" s="35" t="s">
        <v>2961</v>
      </c>
      <c r="D118" s="37" t="s">
        <v>1190</v>
      </c>
      <c r="E118" s="37">
        <v>166812</v>
      </c>
      <c r="F118" s="35" t="s">
        <v>2960</v>
      </c>
      <c r="G118" s="37" t="s">
        <v>1188</v>
      </c>
      <c r="H118" s="38">
        <v>48105</v>
      </c>
      <c r="I118" s="38">
        <f t="shared" si="8"/>
        <v>48105</v>
      </c>
      <c r="J118" s="38"/>
      <c r="K118" s="38"/>
      <c r="L118" s="37" t="s">
        <v>1201</v>
      </c>
    </row>
    <row r="119" spans="1:12" s="50" customFormat="1" x14ac:dyDescent="0.2">
      <c r="A119" s="37" t="s">
        <v>1187</v>
      </c>
      <c r="B119" s="37" t="s">
        <v>1187</v>
      </c>
      <c r="C119" s="35"/>
      <c r="E119" s="37"/>
      <c r="F119" s="35" t="s">
        <v>1187</v>
      </c>
      <c r="G119" s="37"/>
      <c r="H119" s="51">
        <f>SUM(H104:H118)</f>
        <v>438926</v>
      </c>
      <c r="I119" s="51">
        <f t="shared" si="8"/>
        <v>438841.34</v>
      </c>
      <c r="J119" s="51">
        <f>SUM(J104:J118)</f>
        <v>84.66</v>
      </c>
      <c r="K119" s="38"/>
      <c r="L119" s="37"/>
    </row>
    <row r="120" spans="1:12" x14ac:dyDescent="0.2">
      <c r="A120" s="37">
        <v>102</v>
      </c>
      <c r="B120" s="37" t="s">
        <v>2957</v>
      </c>
      <c r="C120" s="35" t="s">
        <v>2948</v>
      </c>
      <c r="D120" s="37" t="s">
        <v>1190</v>
      </c>
      <c r="E120" s="37">
        <v>166944</v>
      </c>
      <c r="F120" s="35" t="s">
        <v>2956</v>
      </c>
      <c r="G120" s="37" t="s">
        <v>1188</v>
      </c>
      <c r="H120" s="38">
        <v>17472</v>
      </c>
      <c r="I120" s="38">
        <f t="shared" si="8"/>
        <v>17472</v>
      </c>
      <c r="L120" s="37" t="s">
        <v>1181</v>
      </c>
    </row>
    <row r="121" spans="1:12" x14ac:dyDescent="0.2">
      <c r="A121" s="37">
        <v>103</v>
      </c>
      <c r="B121" s="37" t="s">
        <v>2959</v>
      </c>
      <c r="C121" s="35" t="s">
        <v>2948</v>
      </c>
      <c r="D121" s="37" t="s">
        <v>1190</v>
      </c>
      <c r="E121" s="37">
        <v>166944</v>
      </c>
      <c r="F121" s="35" t="s">
        <v>2958</v>
      </c>
      <c r="G121" s="37" t="s">
        <v>1188</v>
      </c>
      <c r="H121" s="38">
        <v>21990</v>
      </c>
      <c r="I121" s="38">
        <f t="shared" si="8"/>
        <v>21990</v>
      </c>
      <c r="L121" s="37" t="s">
        <v>1181</v>
      </c>
    </row>
    <row r="122" spans="1:12" x14ac:dyDescent="0.2">
      <c r="A122" s="37">
        <v>104</v>
      </c>
      <c r="B122" s="37" t="s">
        <v>2957</v>
      </c>
      <c r="C122" s="35" t="s">
        <v>2948</v>
      </c>
      <c r="D122" s="37" t="s">
        <v>1190</v>
      </c>
      <c r="E122" s="37">
        <v>166944</v>
      </c>
      <c r="F122" s="35" t="s">
        <v>2956</v>
      </c>
      <c r="G122" s="37" t="s">
        <v>1188</v>
      </c>
      <c r="H122" s="38">
        <v>34404</v>
      </c>
      <c r="I122" s="38">
        <f t="shared" si="8"/>
        <v>34404</v>
      </c>
      <c r="L122" s="37" t="s">
        <v>1181</v>
      </c>
    </row>
    <row r="123" spans="1:12" x14ac:dyDescent="0.2">
      <c r="A123" s="37">
        <v>105</v>
      </c>
      <c r="B123" s="37" t="s">
        <v>2955</v>
      </c>
      <c r="C123" s="35" t="s">
        <v>2948</v>
      </c>
      <c r="D123" s="37" t="s">
        <v>1190</v>
      </c>
      <c r="E123" s="37">
        <v>166944</v>
      </c>
      <c r="F123" s="35" t="s">
        <v>2954</v>
      </c>
      <c r="G123" s="37" t="s">
        <v>1188</v>
      </c>
      <c r="H123" s="38">
        <v>42960</v>
      </c>
      <c r="I123" s="38">
        <f t="shared" si="8"/>
        <v>42960</v>
      </c>
      <c r="L123" s="37" t="s">
        <v>1181</v>
      </c>
    </row>
    <row r="124" spans="1:12" x14ac:dyDescent="0.2">
      <c r="A124" s="37">
        <v>106</v>
      </c>
      <c r="B124" s="37" t="s">
        <v>2953</v>
      </c>
      <c r="C124" s="35" t="s">
        <v>2948</v>
      </c>
      <c r="D124" s="37" t="s">
        <v>1190</v>
      </c>
      <c r="E124" s="37">
        <v>166944</v>
      </c>
      <c r="F124" s="35" t="s">
        <v>2952</v>
      </c>
      <c r="G124" s="37" t="s">
        <v>1188</v>
      </c>
      <c r="H124" s="38">
        <v>50022</v>
      </c>
      <c r="I124" s="38">
        <f t="shared" si="8"/>
        <v>50022</v>
      </c>
      <c r="L124" s="37" t="s">
        <v>1181</v>
      </c>
    </row>
    <row r="125" spans="1:12" x14ac:dyDescent="0.2">
      <c r="A125" s="37">
        <v>107</v>
      </c>
      <c r="B125" s="37" t="s">
        <v>2951</v>
      </c>
      <c r="C125" s="35" t="s">
        <v>2948</v>
      </c>
      <c r="D125" s="37" t="s">
        <v>1190</v>
      </c>
      <c r="E125" s="37">
        <v>166944</v>
      </c>
      <c r="F125" s="35" t="s">
        <v>2950</v>
      </c>
      <c r="G125" s="37" t="s">
        <v>1188</v>
      </c>
      <c r="H125" s="38">
        <v>54834</v>
      </c>
      <c r="I125" s="38">
        <f t="shared" si="8"/>
        <v>54834</v>
      </c>
      <c r="L125" s="37" t="s">
        <v>1181</v>
      </c>
    </row>
    <row r="126" spans="1:12" x14ac:dyDescent="0.2">
      <c r="A126" s="37">
        <v>108</v>
      </c>
      <c r="B126" s="37" t="s">
        <v>2949</v>
      </c>
      <c r="C126" s="35" t="s">
        <v>2948</v>
      </c>
      <c r="D126" s="37" t="s">
        <v>1190</v>
      </c>
      <c r="E126" s="37">
        <v>166944</v>
      </c>
      <c r="F126" s="35" t="s">
        <v>2947</v>
      </c>
      <c r="G126" s="37" t="s">
        <v>1188</v>
      </c>
      <c r="H126" s="38">
        <v>60174</v>
      </c>
      <c r="I126" s="38">
        <f t="shared" si="8"/>
        <v>60174</v>
      </c>
      <c r="L126" s="37" t="s">
        <v>1181</v>
      </c>
    </row>
    <row r="127" spans="1:12" x14ac:dyDescent="0.2">
      <c r="A127" s="37" t="s">
        <v>1187</v>
      </c>
      <c r="B127" s="37" t="s">
        <v>1187</v>
      </c>
      <c r="D127" s="37"/>
      <c r="E127" s="37"/>
      <c r="F127" s="35" t="s">
        <v>1187</v>
      </c>
      <c r="H127" s="51">
        <f>SUM(H120:H126)</f>
        <v>281856</v>
      </c>
      <c r="I127" s="51">
        <f>SUM(I120:I126)</f>
        <v>281856</v>
      </c>
      <c r="J127" s="51">
        <f>SUM(J120:J126)</f>
        <v>0</v>
      </c>
    </row>
    <row r="128" spans="1:12" x14ac:dyDescent="0.2">
      <c r="A128" s="37">
        <v>109</v>
      </c>
      <c r="B128" s="37" t="s">
        <v>2946</v>
      </c>
      <c r="C128" s="35" t="s">
        <v>2941</v>
      </c>
      <c r="D128" s="37" t="s">
        <v>1190</v>
      </c>
      <c r="E128" s="37">
        <v>166979</v>
      </c>
      <c r="F128" s="35" t="s">
        <v>2945</v>
      </c>
      <c r="G128" s="37" t="s">
        <v>1188</v>
      </c>
      <c r="H128" s="38">
        <v>41383</v>
      </c>
      <c r="I128" s="38">
        <f>H128-J128</f>
        <v>41383</v>
      </c>
      <c r="L128" s="37" t="s">
        <v>1181</v>
      </c>
    </row>
    <row r="129" spans="1:12" x14ac:dyDescent="0.2">
      <c r="A129" s="37">
        <v>110</v>
      </c>
      <c r="B129" s="37" t="s">
        <v>2944</v>
      </c>
      <c r="C129" s="35" t="s">
        <v>2941</v>
      </c>
      <c r="D129" s="37" t="s">
        <v>1190</v>
      </c>
      <c r="E129" s="37">
        <v>166979</v>
      </c>
      <c r="F129" s="35" t="s">
        <v>2943</v>
      </c>
      <c r="G129" s="37" t="s">
        <v>1188</v>
      </c>
      <c r="H129" s="38">
        <v>59920</v>
      </c>
      <c r="I129" s="38">
        <f>H129-J129</f>
        <v>59920</v>
      </c>
      <c r="L129" s="37" t="s">
        <v>1181</v>
      </c>
    </row>
    <row r="130" spans="1:12" x14ac:dyDescent="0.2">
      <c r="A130" s="37">
        <v>111</v>
      </c>
      <c r="B130" s="37" t="s">
        <v>2942</v>
      </c>
      <c r="C130" s="35" t="s">
        <v>2941</v>
      </c>
      <c r="D130" s="37" t="s">
        <v>1190</v>
      </c>
      <c r="E130" s="37">
        <v>166979</v>
      </c>
      <c r="F130" s="35" t="s">
        <v>2940</v>
      </c>
      <c r="G130" s="37" t="s">
        <v>1188</v>
      </c>
      <c r="H130" s="38">
        <v>63003</v>
      </c>
      <c r="I130" s="38">
        <f>H130-J130</f>
        <v>63003</v>
      </c>
      <c r="L130" s="37" t="s">
        <v>1181</v>
      </c>
    </row>
    <row r="131" spans="1:12" x14ac:dyDescent="0.2">
      <c r="A131" s="37">
        <v>112</v>
      </c>
      <c r="B131" s="37" t="s">
        <v>2942</v>
      </c>
      <c r="C131" s="35" t="s">
        <v>2941</v>
      </c>
      <c r="D131" s="37" t="s">
        <v>1190</v>
      </c>
      <c r="E131" s="37">
        <v>166979</v>
      </c>
      <c r="F131" s="35" t="s">
        <v>2940</v>
      </c>
      <c r="G131" s="37" t="s">
        <v>1188</v>
      </c>
      <c r="H131" s="38">
        <v>92799</v>
      </c>
      <c r="I131" s="38">
        <f>H131-J131</f>
        <v>92799</v>
      </c>
      <c r="L131" s="37" t="s">
        <v>1181</v>
      </c>
    </row>
    <row r="132" spans="1:12" x14ac:dyDescent="0.2">
      <c r="A132" s="37" t="s">
        <v>1187</v>
      </c>
      <c r="B132" s="37" t="s">
        <v>1187</v>
      </c>
      <c r="D132" s="37"/>
      <c r="E132" s="37"/>
      <c r="F132" s="35" t="s">
        <v>1187</v>
      </c>
      <c r="H132" s="51">
        <f>SUM(H128:H131)</f>
        <v>257105</v>
      </c>
      <c r="I132" s="51">
        <f>SUM(I128:I131)</f>
        <v>257105</v>
      </c>
      <c r="J132" s="51">
        <f>SUM(J128:J131)</f>
        <v>0</v>
      </c>
    </row>
    <row r="133" spans="1:12" x14ac:dyDescent="0.2">
      <c r="A133" s="37">
        <v>113</v>
      </c>
      <c r="B133" s="37" t="s">
        <v>2939</v>
      </c>
      <c r="C133" s="35" t="s">
        <v>2936</v>
      </c>
      <c r="D133" s="37" t="s">
        <v>1190</v>
      </c>
      <c r="E133" s="37">
        <v>166995</v>
      </c>
      <c r="F133" s="35" t="s">
        <v>2938</v>
      </c>
      <c r="G133" s="37" t="s">
        <v>1188</v>
      </c>
      <c r="H133" s="38">
        <v>47849</v>
      </c>
      <c r="I133" s="38">
        <f>H133-J133</f>
        <v>47849</v>
      </c>
      <c r="L133" s="37" t="s">
        <v>1181</v>
      </c>
    </row>
    <row r="134" spans="1:12" x14ac:dyDescent="0.2">
      <c r="A134" s="37">
        <v>114</v>
      </c>
      <c r="B134" s="37" t="s">
        <v>2937</v>
      </c>
      <c r="C134" s="35" t="s">
        <v>2936</v>
      </c>
      <c r="D134" s="37" t="s">
        <v>1190</v>
      </c>
      <c r="E134" s="37">
        <v>166995</v>
      </c>
      <c r="F134" s="35" t="s">
        <v>2935</v>
      </c>
      <c r="G134" s="37" t="s">
        <v>1188</v>
      </c>
      <c r="H134" s="38">
        <v>52063</v>
      </c>
      <c r="I134" s="38">
        <f>H134-J134</f>
        <v>52063</v>
      </c>
      <c r="L134" s="37" t="s">
        <v>1181</v>
      </c>
    </row>
    <row r="135" spans="1:12" x14ac:dyDescent="0.2">
      <c r="A135" s="37" t="s">
        <v>1187</v>
      </c>
      <c r="B135" s="37" t="s">
        <v>1187</v>
      </c>
      <c r="D135" s="37"/>
      <c r="E135" s="37"/>
      <c r="F135" s="35" t="s">
        <v>1187</v>
      </c>
      <c r="H135" s="49">
        <f>SUM(H133:H134)</f>
        <v>99912</v>
      </c>
      <c r="I135" s="49">
        <f>SUM(I133:I134)</f>
        <v>99912</v>
      </c>
      <c r="J135" s="49">
        <f>SUM(J133:J134)</f>
        <v>0</v>
      </c>
    </row>
    <row r="136" spans="1:12" x14ac:dyDescent="0.2">
      <c r="A136" s="37">
        <v>115</v>
      </c>
      <c r="B136" s="37" t="s">
        <v>2934</v>
      </c>
      <c r="C136" s="35" t="s">
        <v>2933</v>
      </c>
      <c r="D136" s="37" t="s">
        <v>1190</v>
      </c>
      <c r="E136" s="37">
        <v>167037</v>
      </c>
      <c r="F136" s="35" t="s">
        <v>2932</v>
      </c>
      <c r="G136" s="37" t="s">
        <v>1188</v>
      </c>
      <c r="H136" s="38">
        <v>19080</v>
      </c>
      <c r="I136" s="38">
        <f>H136-J136</f>
        <v>16687.830000000002</v>
      </c>
      <c r="J136" s="38">
        <v>2392.17</v>
      </c>
      <c r="K136" s="53">
        <v>45476</v>
      </c>
      <c r="L136" s="37" t="s">
        <v>1181</v>
      </c>
    </row>
    <row r="137" spans="1:12" x14ac:dyDescent="0.2">
      <c r="A137" s="37" t="s">
        <v>1187</v>
      </c>
      <c r="B137" s="37" t="s">
        <v>1187</v>
      </c>
      <c r="D137" s="37"/>
      <c r="E137" s="37"/>
      <c r="F137" s="35" t="s">
        <v>1187</v>
      </c>
      <c r="H137" s="49">
        <f>H136</f>
        <v>19080</v>
      </c>
      <c r="I137" s="49">
        <f>I136</f>
        <v>16687.830000000002</v>
      </c>
      <c r="J137" s="49">
        <f>J136</f>
        <v>2392.17</v>
      </c>
    </row>
    <row r="138" spans="1:12" x14ac:dyDescent="0.2">
      <c r="A138" s="37">
        <v>116</v>
      </c>
      <c r="B138" s="37" t="s">
        <v>2931</v>
      </c>
      <c r="C138" s="35" t="s">
        <v>2930</v>
      </c>
      <c r="D138" s="37" t="s">
        <v>1190</v>
      </c>
      <c r="E138" s="37">
        <v>167088</v>
      </c>
      <c r="F138" s="35" t="s">
        <v>2929</v>
      </c>
      <c r="G138" s="37" t="s">
        <v>1188</v>
      </c>
      <c r="H138" s="38">
        <v>50204</v>
      </c>
      <c r="I138" s="38">
        <f>H138-J138</f>
        <v>50204</v>
      </c>
      <c r="L138" s="37" t="s">
        <v>1181</v>
      </c>
    </row>
    <row r="139" spans="1:12" x14ac:dyDescent="0.2">
      <c r="A139" s="37" t="s">
        <v>1187</v>
      </c>
      <c r="B139" s="37" t="s">
        <v>1187</v>
      </c>
      <c r="D139" s="37"/>
      <c r="E139" s="37"/>
      <c r="F139" s="35" t="s">
        <v>1187</v>
      </c>
      <c r="H139" s="49">
        <f>H138</f>
        <v>50204</v>
      </c>
      <c r="I139" s="49">
        <f>I138</f>
        <v>50204</v>
      </c>
      <c r="J139" s="49">
        <f>J138</f>
        <v>0</v>
      </c>
    </row>
    <row r="140" spans="1:12" x14ac:dyDescent="0.2">
      <c r="A140" s="37">
        <v>117</v>
      </c>
      <c r="B140" s="37" t="s">
        <v>2928</v>
      </c>
      <c r="C140" s="35" t="s">
        <v>2869</v>
      </c>
      <c r="D140" s="37" t="s">
        <v>1378</v>
      </c>
      <c r="E140" s="37">
        <v>397440</v>
      </c>
      <c r="F140" s="35" t="s">
        <v>2927</v>
      </c>
      <c r="G140" s="37" t="s">
        <v>1376</v>
      </c>
      <c r="H140" s="38">
        <v>5000</v>
      </c>
      <c r="I140" s="38">
        <f t="shared" ref="I140:I173" si="9">H140-J140</f>
        <v>5000</v>
      </c>
      <c r="L140" s="37" t="s">
        <v>1181</v>
      </c>
    </row>
    <row r="141" spans="1:12" x14ac:dyDescent="0.2">
      <c r="A141" s="37">
        <v>118</v>
      </c>
      <c r="B141" s="37" t="s">
        <v>2926</v>
      </c>
      <c r="C141" s="35" t="s">
        <v>2869</v>
      </c>
      <c r="D141" s="37" t="s">
        <v>1378</v>
      </c>
      <c r="E141" s="37">
        <v>397440</v>
      </c>
      <c r="F141" s="35" t="s">
        <v>2925</v>
      </c>
      <c r="G141" s="37" t="s">
        <v>1376</v>
      </c>
      <c r="H141" s="38">
        <v>14296</v>
      </c>
      <c r="I141" s="38">
        <f t="shared" si="9"/>
        <v>14296</v>
      </c>
      <c r="L141" s="37" t="s">
        <v>1181</v>
      </c>
    </row>
    <row r="142" spans="1:12" x14ac:dyDescent="0.2">
      <c r="A142" s="37">
        <v>119</v>
      </c>
      <c r="B142" s="37" t="s">
        <v>2924</v>
      </c>
      <c r="C142" s="35" t="s">
        <v>2869</v>
      </c>
      <c r="D142" s="37" t="s">
        <v>1378</v>
      </c>
      <c r="E142" s="37">
        <v>397440</v>
      </c>
      <c r="F142" s="35" t="s">
        <v>2923</v>
      </c>
      <c r="G142" s="37" t="s">
        <v>1376</v>
      </c>
      <c r="H142" s="38">
        <v>17452</v>
      </c>
      <c r="I142" s="38">
        <f t="shared" si="9"/>
        <v>14268.19</v>
      </c>
      <c r="J142" s="38">
        <v>3183.81</v>
      </c>
      <c r="K142" s="53">
        <v>45496</v>
      </c>
      <c r="L142" s="37" t="s">
        <v>1181</v>
      </c>
    </row>
    <row r="143" spans="1:12" x14ac:dyDescent="0.2">
      <c r="A143" s="37">
        <v>120</v>
      </c>
      <c r="B143" s="37" t="s">
        <v>2908</v>
      </c>
      <c r="C143" s="35" t="s">
        <v>2869</v>
      </c>
      <c r="D143" s="37" t="s">
        <v>1378</v>
      </c>
      <c r="E143" s="37">
        <v>397440</v>
      </c>
      <c r="F143" s="35" t="s">
        <v>2907</v>
      </c>
      <c r="G143" s="37" t="s">
        <v>1376</v>
      </c>
      <c r="H143" s="38">
        <v>20464</v>
      </c>
      <c r="I143" s="38">
        <f t="shared" si="9"/>
        <v>20464</v>
      </c>
      <c r="L143" s="37" t="s">
        <v>1181</v>
      </c>
    </row>
    <row r="144" spans="1:12" x14ac:dyDescent="0.2">
      <c r="A144" s="37">
        <v>121</v>
      </c>
      <c r="B144" s="37" t="s">
        <v>2914</v>
      </c>
      <c r="C144" s="35" t="s">
        <v>2869</v>
      </c>
      <c r="D144" s="37" t="s">
        <v>1378</v>
      </c>
      <c r="E144" s="37">
        <v>397440</v>
      </c>
      <c r="F144" s="35" t="s">
        <v>2913</v>
      </c>
      <c r="G144" s="37" t="s">
        <v>1376</v>
      </c>
      <c r="H144" s="38">
        <v>23828</v>
      </c>
      <c r="I144" s="38">
        <f t="shared" si="9"/>
        <v>23828</v>
      </c>
      <c r="L144" s="37" t="s">
        <v>1181</v>
      </c>
    </row>
    <row r="145" spans="1:12" x14ac:dyDescent="0.2">
      <c r="A145" s="37">
        <v>122</v>
      </c>
      <c r="B145" s="37" t="s">
        <v>2922</v>
      </c>
      <c r="C145" s="35" t="s">
        <v>2869</v>
      </c>
      <c r="D145" s="37" t="s">
        <v>1378</v>
      </c>
      <c r="E145" s="37">
        <v>397440</v>
      </c>
      <c r="F145" s="35" t="s">
        <v>2921</v>
      </c>
      <c r="G145" s="37" t="s">
        <v>1376</v>
      </c>
      <c r="H145" s="38">
        <v>24673</v>
      </c>
      <c r="I145" s="38">
        <f t="shared" si="9"/>
        <v>24673</v>
      </c>
      <c r="L145" s="37" t="s">
        <v>1181</v>
      </c>
    </row>
    <row r="146" spans="1:12" x14ac:dyDescent="0.2">
      <c r="A146" s="37">
        <v>123</v>
      </c>
      <c r="B146" s="37" t="s">
        <v>2920</v>
      </c>
      <c r="C146" s="35" t="s">
        <v>2869</v>
      </c>
      <c r="D146" s="37" t="s">
        <v>1378</v>
      </c>
      <c r="E146" s="37">
        <v>397440</v>
      </c>
      <c r="F146" s="35" t="s">
        <v>2919</v>
      </c>
      <c r="G146" s="37" t="s">
        <v>1376</v>
      </c>
      <c r="H146" s="38">
        <v>32007</v>
      </c>
      <c r="I146" s="38">
        <f t="shared" si="9"/>
        <v>32007</v>
      </c>
      <c r="L146" s="37" t="s">
        <v>1181</v>
      </c>
    </row>
    <row r="147" spans="1:12" x14ac:dyDescent="0.2">
      <c r="A147" s="37">
        <v>124</v>
      </c>
      <c r="B147" s="37" t="s">
        <v>2904</v>
      </c>
      <c r="C147" s="35" t="s">
        <v>2869</v>
      </c>
      <c r="D147" s="37" t="s">
        <v>1378</v>
      </c>
      <c r="E147" s="37">
        <v>397440</v>
      </c>
      <c r="F147" s="35" t="s">
        <v>2903</v>
      </c>
      <c r="G147" s="37" t="s">
        <v>1376</v>
      </c>
      <c r="H147" s="38">
        <v>34846</v>
      </c>
      <c r="I147" s="38">
        <f t="shared" si="9"/>
        <v>34846</v>
      </c>
      <c r="L147" s="37" t="s">
        <v>1181</v>
      </c>
    </row>
    <row r="148" spans="1:12" x14ac:dyDescent="0.2">
      <c r="A148" s="37">
        <v>125</v>
      </c>
      <c r="B148" s="37" t="s">
        <v>2888</v>
      </c>
      <c r="C148" s="35" t="s">
        <v>2869</v>
      </c>
      <c r="D148" s="37" t="s">
        <v>1378</v>
      </c>
      <c r="E148" s="37">
        <v>397440</v>
      </c>
      <c r="F148" s="35" t="s">
        <v>2887</v>
      </c>
      <c r="G148" s="37" t="s">
        <v>1376</v>
      </c>
      <c r="H148" s="38">
        <v>35583</v>
      </c>
      <c r="I148" s="38">
        <f t="shared" si="9"/>
        <v>35583</v>
      </c>
      <c r="L148" s="37" t="s">
        <v>1181</v>
      </c>
    </row>
    <row r="149" spans="1:12" x14ac:dyDescent="0.2">
      <c r="A149" s="37">
        <v>126</v>
      </c>
      <c r="B149" s="37" t="s">
        <v>2918</v>
      </c>
      <c r="C149" s="35" t="s">
        <v>2869</v>
      </c>
      <c r="D149" s="37" t="s">
        <v>1378</v>
      </c>
      <c r="E149" s="37">
        <v>397440</v>
      </c>
      <c r="F149" s="35" t="s">
        <v>2917</v>
      </c>
      <c r="G149" s="37" t="s">
        <v>1376</v>
      </c>
      <c r="H149" s="38">
        <v>39690</v>
      </c>
      <c r="I149" s="38">
        <f t="shared" si="9"/>
        <v>39690</v>
      </c>
      <c r="L149" s="37" t="s">
        <v>1181</v>
      </c>
    </row>
    <row r="150" spans="1:12" x14ac:dyDescent="0.2">
      <c r="A150" s="37">
        <v>127</v>
      </c>
      <c r="B150" s="37" t="s">
        <v>2916</v>
      </c>
      <c r="C150" s="35" t="s">
        <v>2869</v>
      </c>
      <c r="D150" s="37" t="s">
        <v>1378</v>
      </c>
      <c r="E150" s="37">
        <v>397440</v>
      </c>
      <c r="F150" s="35" t="s">
        <v>2915</v>
      </c>
      <c r="G150" s="37" t="s">
        <v>1376</v>
      </c>
      <c r="H150" s="38">
        <v>42814</v>
      </c>
      <c r="I150" s="38">
        <f t="shared" si="9"/>
        <v>42814</v>
      </c>
      <c r="L150" s="37" t="s">
        <v>1181</v>
      </c>
    </row>
    <row r="151" spans="1:12" x14ac:dyDescent="0.2">
      <c r="A151" s="37">
        <v>128</v>
      </c>
      <c r="B151" s="37" t="s">
        <v>2914</v>
      </c>
      <c r="C151" s="35" t="s">
        <v>2869</v>
      </c>
      <c r="D151" s="37" t="s">
        <v>1378</v>
      </c>
      <c r="E151" s="37">
        <v>397440</v>
      </c>
      <c r="F151" s="35" t="s">
        <v>2913</v>
      </c>
      <c r="G151" s="37" t="s">
        <v>1376</v>
      </c>
      <c r="H151" s="38">
        <v>43189</v>
      </c>
      <c r="I151" s="38">
        <f t="shared" si="9"/>
        <v>43189</v>
      </c>
      <c r="L151" s="37" t="s">
        <v>1181</v>
      </c>
    </row>
    <row r="152" spans="1:12" x14ac:dyDescent="0.2">
      <c r="A152" s="37">
        <v>129</v>
      </c>
      <c r="B152" s="37" t="s">
        <v>2912</v>
      </c>
      <c r="C152" s="35" t="s">
        <v>2869</v>
      </c>
      <c r="D152" s="37" t="s">
        <v>1378</v>
      </c>
      <c r="E152" s="37">
        <v>397440</v>
      </c>
      <c r="F152" s="35" t="s">
        <v>2911</v>
      </c>
      <c r="G152" s="37" t="s">
        <v>1376</v>
      </c>
      <c r="H152" s="38">
        <v>43536</v>
      </c>
      <c r="I152" s="38">
        <f t="shared" si="9"/>
        <v>43536</v>
      </c>
      <c r="L152" s="37" t="s">
        <v>1181</v>
      </c>
    </row>
    <row r="153" spans="1:12" x14ac:dyDescent="0.2">
      <c r="A153" s="37">
        <v>130</v>
      </c>
      <c r="B153" s="37" t="s">
        <v>2910</v>
      </c>
      <c r="C153" s="35" t="s">
        <v>2869</v>
      </c>
      <c r="D153" s="37" t="s">
        <v>1378</v>
      </c>
      <c r="E153" s="37">
        <v>397440</v>
      </c>
      <c r="F153" s="35" t="s">
        <v>2909</v>
      </c>
      <c r="G153" s="37" t="s">
        <v>1376</v>
      </c>
      <c r="H153" s="38">
        <v>44137</v>
      </c>
      <c r="I153" s="38">
        <f t="shared" si="9"/>
        <v>44137</v>
      </c>
      <c r="L153" s="37" t="s">
        <v>1181</v>
      </c>
    </row>
    <row r="154" spans="1:12" x14ac:dyDescent="0.2">
      <c r="A154" s="37">
        <v>131</v>
      </c>
      <c r="B154" s="37" t="s">
        <v>2908</v>
      </c>
      <c r="C154" s="35" t="s">
        <v>2869</v>
      </c>
      <c r="D154" s="37" t="s">
        <v>1378</v>
      </c>
      <c r="E154" s="37">
        <v>397440</v>
      </c>
      <c r="F154" s="35" t="s">
        <v>2907</v>
      </c>
      <c r="G154" s="37" t="s">
        <v>1376</v>
      </c>
      <c r="H154" s="38">
        <v>45632</v>
      </c>
      <c r="I154" s="38">
        <f t="shared" si="9"/>
        <v>45632</v>
      </c>
      <c r="L154" s="37" t="s">
        <v>1181</v>
      </c>
    </row>
    <row r="155" spans="1:12" x14ac:dyDescent="0.2">
      <c r="A155" s="37">
        <v>132</v>
      </c>
      <c r="B155" s="37" t="s">
        <v>2906</v>
      </c>
      <c r="C155" s="35" t="s">
        <v>2869</v>
      </c>
      <c r="D155" s="37" t="s">
        <v>1378</v>
      </c>
      <c r="E155" s="37">
        <v>397440</v>
      </c>
      <c r="F155" s="35" t="s">
        <v>2905</v>
      </c>
      <c r="G155" s="37" t="s">
        <v>1376</v>
      </c>
      <c r="H155" s="38">
        <v>51078</v>
      </c>
      <c r="I155" s="38">
        <f t="shared" si="9"/>
        <v>51078</v>
      </c>
      <c r="L155" s="37" t="s">
        <v>1181</v>
      </c>
    </row>
    <row r="156" spans="1:12" x14ac:dyDescent="0.2">
      <c r="A156" s="37">
        <v>133</v>
      </c>
      <c r="B156" s="37" t="s">
        <v>2904</v>
      </c>
      <c r="C156" s="35" t="s">
        <v>2869</v>
      </c>
      <c r="D156" s="37" t="s">
        <v>1378</v>
      </c>
      <c r="E156" s="37">
        <v>397440</v>
      </c>
      <c r="F156" s="35" t="s">
        <v>2903</v>
      </c>
      <c r="G156" s="37" t="s">
        <v>1376</v>
      </c>
      <c r="H156" s="38">
        <v>52608</v>
      </c>
      <c r="I156" s="38">
        <f t="shared" si="9"/>
        <v>52608</v>
      </c>
      <c r="L156" s="37" t="s">
        <v>1181</v>
      </c>
    </row>
    <row r="157" spans="1:12" x14ac:dyDescent="0.2">
      <c r="A157" s="37">
        <v>134</v>
      </c>
      <c r="B157" s="37" t="s">
        <v>2902</v>
      </c>
      <c r="C157" s="35" t="s">
        <v>2869</v>
      </c>
      <c r="D157" s="37" t="s">
        <v>1378</v>
      </c>
      <c r="E157" s="37">
        <v>397440</v>
      </c>
      <c r="F157" s="35" t="s">
        <v>2901</v>
      </c>
      <c r="G157" s="37" t="s">
        <v>1376</v>
      </c>
      <c r="H157" s="38">
        <v>52793</v>
      </c>
      <c r="I157" s="38">
        <f t="shared" si="9"/>
        <v>52793</v>
      </c>
      <c r="L157" s="37" t="s">
        <v>1181</v>
      </c>
    </row>
    <row r="158" spans="1:12" x14ac:dyDescent="0.2">
      <c r="A158" s="37">
        <v>135</v>
      </c>
      <c r="B158" s="37" t="s">
        <v>2900</v>
      </c>
      <c r="C158" s="35" t="s">
        <v>2869</v>
      </c>
      <c r="D158" s="37" t="s">
        <v>1378</v>
      </c>
      <c r="E158" s="37">
        <v>397440</v>
      </c>
      <c r="F158" s="35" t="s">
        <v>2899</v>
      </c>
      <c r="G158" s="37" t="s">
        <v>1376</v>
      </c>
      <c r="H158" s="38">
        <v>57776</v>
      </c>
      <c r="I158" s="38">
        <f t="shared" si="9"/>
        <v>57776</v>
      </c>
      <c r="L158" s="37" t="s">
        <v>1181</v>
      </c>
    </row>
    <row r="159" spans="1:12" x14ac:dyDescent="0.2">
      <c r="A159" s="37">
        <v>136</v>
      </c>
      <c r="B159" s="37" t="s">
        <v>2898</v>
      </c>
      <c r="C159" s="35" t="s">
        <v>2869</v>
      </c>
      <c r="D159" s="37" t="s">
        <v>1378</v>
      </c>
      <c r="E159" s="37">
        <v>397440</v>
      </c>
      <c r="F159" s="35" t="s">
        <v>2897</v>
      </c>
      <c r="G159" s="37" t="s">
        <v>1376</v>
      </c>
      <c r="H159" s="38">
        <v>58726</v>
      </c>
      <c r="I159" s="38">
        <f t="shared" si="9"/>
        <v>58726</v>
      </c>
      <c r="L159" s="37" t="s">
        <v>1181</v>
      </c>
    </row>
    <row r="160" spans="1:12" x14ac:dyDescent="0.2">
      <c r="A160" s="37">
        <v>137</v>
      </c>
      <c r="B160" s="37" t="s">
        <v>2896</v>
      </c>
      <c r="C160" s="35" t="s">
        <v>2869</v>
      </c>
      <c r="D160" s="37" t="s">
        <v>1378</v>
      </c>
      <c r="E160" s="37">
        <v>397440</v>
      </c>
      <c r="F160" s="35" t="s">
        <v>2895</v>
      </c>
      <c r="G160" s="37" t="s">
        <v>1376</v>
      </c>
      <c r="H160" s="38">
        <v>63488</v>
      </c>
      <c r="I160" s="38">
        <f t="shared" si="9"/>
        <v>63488</v>
      </c>
      <c r="L160" s="37" t="s">
        <v>1181</v>
      </c>
    </row>
    <row r="161" spans="1:12" x14ac:dyDescent="0.2">
      <c r="A161" s="37">
        <v>138</v>
      </c>
      <c r="B161" s="37" t="s">
        <v>2894</v>
      </c>
      <c r="C161" s="35" t="s">
        <v>2869</v>
      </c>
      <c r="D161" s="37" t="s">
        <v>1378</v>
      </c>
      <c r="E161" s="37">
        <v>397440</v>
      </c>
      <c r="F161" s="35" t="s">
        <v>2893</v>
      </c>
      <c r="G161" s="37" t="s">
        <v>1376</v>
      </c>
      <c r="H161" s="38">
        <v>66606</v>
      </c>
      <c r="I161" s="38">
        <f t="shared" si="9"/>
        <v>66606</v>
      </c>
      <c r="L161" s="37" t="s">
        <v>1181</v>
      </c>
    </row>
    <row r="162" spans="1:12" x14ac:dyDescent="0.2">
      <c r="A162" s="37">
        <v>139</v>
      </c>
      <c r="B162" s="37" t="s">
        <v>2892</v>
      </c>
      <c r="C162" s="35" t="s">
        <v>2869</v>
      </c>
      <c r="D162" s="37" t="s">
        <v>1378</v>
      </c>
      <c r="E162" s="37">
        <v>397440</v>
      </c>
      <c r="F162" s="35" t="s">
        <v>2891</v>
      </c>
      <c r="G162" s="37" t="s">
        <v>1376</v>
      </c>
      <c r="H162" s="38">
        <v>66988</v>
      </c>
      <c r="I162" s="38">
        <f t="shared" si="9"/>
        <v>66988</v>
      </c>
      <c r="L162" s="37" t="s">
        <v>1181</v>
      </c>
    </row>
    <row r="163" spans="1:12" x14ac:dyDescent="0.2">
      <c r="A163" s="37">
        <v>140</v>
      </c>
      <c r="B163" s="37" t="s">
        <v>2890</v>
      </c>
      <c r="C163" s="35" t="s">
        <v>2869</v>
      </c>
      <c r="D163" s="37" t="s">
        <v>1378</v>
      </c>
      <c r="E163" s="37">
        <v>397440</v>
      </c>
      <c r="F163" s="35" t="s">
        <v>2889</v>
      </c>
      <c r="G163" s="37" t="s">
        <v>1376</v>
      </c>
      <c r="H163" s="38">
        <v>69091</v>
      </c>
      <c r="I163" s="38">
        <f t="shared" si="9"/>
        <v>69091</v>
      </c>
      <c r="L163" s="37" t="s">
        <v>1181</v>
      </c>
    </row>
    <row r="164" spans="1:12" x14ac:dyDescent="0.2">
      <c r="A164" s="37">
        <v>141</v>
      </c>
      <c r="B164" s="37" t="s">
        <v>2888</v>
      </c>
      <c r="C164" s="35" t="s">
        <v>2869</v>
      </c>
      <c r="D164" s="37" t="s">
        <v>1378</v>
      </c>
      <c r="E164" s="37">
        <v>397440</v>
      </c>
      <c r="F164" s="35" t="s">
        <v>2887</v>
      </c>
      <c r="G164" s="37" t="s">
        <v>1376</v>
      </c>
      <c r="H164" s="38">
        <v>70048</v>
      </c>
      <c r="I164" s="38">
        <f t="shared" si="9"/>
        <v>70048</v>
      </c>
      <c r="L164" s="37" t="s">
        <v>1181</v>
      </c>
    </row>
    <row r="165" spans="1:12" x14ac:dyDescent="0.2">
      <c r="A165" s="37">
        <v>142</v>
      </c>
      <c r="B165" s="37" t="s">
        <v>2886</v>
      </c>
      <c r="C165" s="35" t="s">
        <v>2869</v>
      </c>
      <c r="D165" s="37" t="s">
        <v>1378</v>
      </c>
      <c r="E165" s="37">
        <v>397440</v>
      </c>
      <c r="F165" s="35" t="s">
        <v>2885</v>
      </c>
      <c r="G165" s="37" t="s">
        <v>1376</v>
      </c>
      <c r="H165" s="38">
        <v>73805</v>
      </c>
      <c r="I165" s="38">
        <f t="shared" si="9"/>
        <v>73805</v>
      </c>
      <c r="L165" s="37" t="s">
        <v>1181</v>
      </c>
    </row>
    <row r="166" spans="1:12" s="50" customFormat="1" x14ac:dyDescent="0.2">
      <c r="A166" s="37">
        <v>143</v>
      </c>
      <c r="B166" s="37" t="s">
        <v>2884</v>
      </c>
      <c r="C166" s="35" t="s">
        <v>2869</v>
      </c>
      <c r="D166" s="37" t="s">
        <v>1378</v>
      </c>
      <c r="E166" s="37">
        <v>397440</v>
      </c>
      <c r="F166" s="35" t="s">
        <v>2883</v>
      </c>
      <c r="G166" s="37" t="s">
        <v>1376</v>
      </c>
      <c r="H166" s="38">
        <v>41727</v>
      </c>
      <c r="I166" s="38">
        <f t="shared" si="9"/>
        <v>41727</v>
      </c>
      <c r="J166" s="38"/>
      <c r="K166" s="38"/>
      <c r="L166" s="37" t="s">
        <v>1201</v>
      </c>
    </row>
    <row r="167" spans="1:12" s="50" customFormat="1" x14ac:dyDescent="0.2">
      <c r="A167" s="37">
        <v>144</v>
      </c>
      <c r="B167" s="37" t="s">
        <v>2882</v>
      </c>
      <c r="C167" s="35" t="s">
        <v>2869</v>
      </c>
      <c r="D167" s="37" t="s">
        <v>1378</v>
      </c>
      <c r="E167" s="37">
        <v>397440</v>
      </c>
      <c r="F167" s="35" t="s">
        <v>2881</v>
      </c>
      <c r="G167" s="37" t="s">
        <v>1376</v>
      </c>
      <c r="H167" s="38">
        <v>49742</v>
      </c>
      <c r="I167" s="38">
        <f t="shared" si="9"/>
        <v>49742</v>
      </c>
      <c r="J167" s="38"/>
      <c r="K167" s="38"/>
      <c r="L167" s="37" t="s">
        <v>1201</v>
      </c>
    </row>
    <row r="168" spans="1:12" s="50" customFormat="1" x14ac:dyDescent="0.2">
      <c r="A168" s="37">
        <v>145</v>
      </c>
      <c r="B168" s="37" t="s">
        <v>2880</v>
      </c>
      <c r="C168" s="35" t="s">
        <v>2869</v>
      </c>
      <c r="D168" s="37" t="s">
        <v>1378</v>
      </c>
      <c r="E168" s="37">
        <v>397440</v>
      </c>
      <c r="F168" s="35" t="s">
        <v>2879</v>
      </c>
      <c r="G168" s="37" t="s">
        <v>1376</v>
      </c>
      <c r="H168" s="38">
        <v>52730</v>
      </c>
      <c r="I168" s="38">
        <f t="shared" si="9"/>
        <v>52730</v>
      </c>
      <c r="J168" s="38"/>
      <c r="K168" s="38"/>
      <c r="L168" s="37" t="s">
        <v>1201</v>
      </c>
    </row>
    <row r="169" spans="1:12" s="50" customFormat="1" x14ac:dyDescent="0.2">
      <c r="A169" s="37">
        <v>146</v>
      </c>
      <c r="B169" s="37" t="s">
        <v>2878</v>
      </c>
      <c r="C169" s="35" t="s">
        <v>2869</v>
      </c>
      <c r="D169" s="37" t="s">
        <v>1378</v>
      </c>
      <c r="E169" s="37">
        <v>397440</v>
      </c>
      <c r="F169" s="35" t="s">
        <v>2877</v>
      </c>
      <c r="G169" s="37" t="s">
        <v>1376</v>
      </c>
      <c r="H169" s="38">
        <v>53071</v>
      </c>
      <c r="I169" s="38">
        <f t="shared" si="9"/>
        <v>53071</v>
      </c>
      <c r="J169" s="38"/>
      <c r="K169" s="38"/>
      <c r="L169" s="37" t="s">
        <v>1201</v>
      </c>
    </row>
    <row r="170" spans="1:12" s="50" customFormat="1" x14ac:dyDescent="0.2">
      <c r="A170" s="37">
        <v>147</v>
      </c>
      <c r="B170" s="37" t="s">
        <v>2876</v>
      </c>
      <c r="C170" s="35" t="s">
        <v>2869</v>
      </c>
      <c r="D170" s="37" t="s">
        <v>1378</v>
      </c>
      <c r="E170" s="37">
        <v>397440</v>
      </c>
      <c r="F170" s="35" t="s">
        <v>2875</v>
      </c>
      <c r="G170" s="37" t="s">
        <v>1376</v>
      </c>
      <c r="H170" s="38">
        <v>54913</v>
      </c>
      <c r="I170" s="38">
        <f t="shared" si="9"/>
        <v>54913</v>
      </c>
      <c r="J170" s="38"/>
      <c r="K170" s="38"/>
      <c r="L170" s="37" t="s">
        <v>1201</v>
      </c>
    </row>
    <row r="171" spans="1:12" s="50" customFormat="1" x14ac:dyDescent="0.2">
      <c r="A171" s="37">
        <v>148</v>
      </c>
      <c r="B171" s="37" t="s">
        <v>2874</v>
      </c>
      <c r="C171" s="35" t="s">
        <v>2869</v>
      </c>
      <c r="D171" s="37" t="s">
        <v>1378</v>
      </c>
      <c r="E171" s="37">
        <v>397440</v>
      </c>
      <c r="F171" s="35" t="s">
        <v>2873</v>
      </c>
      <c r="G171" s="37" t="s">
        <v>1376</v>
      </c>
      <c r="H171" s="38">
        <v>63457</v>
      </c>
      <c r="I171" s="38">
        <f t="shared" si="9"/>
        <v>63457</v>
      </c>
      <c r="J171" s="38"/>
      <c r="K171" s="38"/>
      <c r="L171" s="37" t="s">
        <v>1201</v>
      </c>
    </row>
    <row r="172" spans="1:12" s="50" customFormat="1" x14ac:dyDescent="0.2">
      <c r="A172" s="37">
        <v>149</v>
      </c>
      <c r="B172" s="37" t="s">
        <v>2872</v>
      </c>
      <c r="C172" s="35" t="s">
        <v>2869</v>
      </c>
      <c r="D172" s="37" t="s">
        <v>1378</v>
      </c>
      <c r="E172" s="37">
        <v>397440</v>
      </c>
      <c r="F172" s="35" t="s">
        <v>2871</v>
      </c>
      <c r="G172" s="37" t="s">
        <v>1376</v>
      </c>
      <c r="H172" s="38">
        <v>67210</v>
      </c>
      <c r="I172" s="38">
        <f t="shared" si="9"/>
        <v>67210</v>
      </c>
      <c r="J172" s="38"/>
      <c r="K172" s="38"/>
      <c r="L172" s="37" t="s">
        <v>1201</v>
      </c>
    </row>
    <row r="173" spans="1:12" s="50" customFormat="1" x14ac:dyDescent="0.2">
      <c r="A173" s="37">
        <v>150</v>
      </c>
      <c r="B173" s="37" t="s">
        <v>2870</v>
      </c>
      <c r="C173" s="35" t="s">
        <v>2869</v>
      </c>
      <c r="D173" s="37" t="s">
        <v>1378</v>
      </c>
      <c r="E173" s="37">
        <v>397440</v>
      </c>
      <c r="F173" s="35" t="s">
        <v>2868</v>
      </c>
      <c r="G173" s="37" t="s">
        <v>1376</v>
      </c>
      <c r="H173" s="38">
        <v>70172</v>
      </c>
      <c r="I173" s="38">
        <f t="shared" si="9"/>
        <v>70172</v>
      </c>
      <c r="J173" s="38"/>
      <c r="K173" s="38"/>
      <c r="L173" s="37" t="s">
        <v>1201</v>
      </c>
    </row>
    <row r="174" spans="1:12" s="50" customFormat="1" x14ac:dyDescent="0.2">
      <c r="A174" s="37" t="s">
        <v>1187</v>
      </c>
      <c r="B174" s="37" t="s">
        <v>1187</v>
      </c>
      <c r="C174" s="35"/>
      <c r="E174" s="37"/>
      <c r="F174" s="35" t="s">
        <v>1187</v>
      </c>
      <c r="G174" s="37"/>
      <c r="H174" s="51">
        <f>SUM(H140:H173)</f>
        <v>1603176</v>
      </c>
      <c r="I174" s="51">
        <f>SUM(I140:I173)</f>
        <v>1599992.19</v>
      </c>
      <c r="J174" s="51">
        <f>SUM(J140:J173)</f>
        <v>3183.81</v>
      </c>
      <c r="K174" s="38"/>
      <c r="L174" s="37"/>
    </row>
    <row r="175" spans="1:12" x14ac:dyDescent="0.2">
      <c r="A175" s="37">
        <v>151</v>
      </c>
      <c r="B175" s="37" t="s">
        <v>2867</v>
      </c>
      <c r="C175" s="35" t="s">
        <v>2832</v>
      </c>
      <c r="D175" s="37" t="s">
        <v>1378</v>
      </c>
      <c r="E175" s="37">
        <v>397474</v>
      </c>
      <c r="F175" s="35" t="s">
        <v>2866</v>
      </c>
      <c r="G175" s="37" t="s">
        <v>1376</v>
      </c>
      <c r="H175" s="38">
        <v>2400</v>
      </c>
      <c r="I175" s="38">
        <f t="shared" ref="I175:I198" si="10">H175-J175</f>
        <v>2400</v>
      </c>
      <c r="L175" s="37" t="s">
        <v>1181</v>
      </c>
    </row>
    <row r="176" spans="1:12" x14ac:dyDescent="0.2">
      <c r="A176" s="37">
        <v>152</v>
      </c>
      <c r="B176" s="37" t="s">
        <v>2865</v>
      </c>
      <c r="C176" s="35" t="s">
        <v>2832</v>
      </c>
      <c r="D176" s="37" t="s">
        <v>1378</v>
      </c>
      <c r="E176" s="37">
        <v>397474</v>
      </c>
      <c r="F176" s="35" t="s">
        <v>2864</v>
      </c>
      <c r="G176" s="37" t="s">
        <v>1376</v>
      </c>
      <c r="H176" s="38">
        <v>2400</v>
      </c>
      <c r="I176" s="38">
        <f t="shared" si="10"/>
        <v>2400</v>
      </c>
      <c r="L176" s="37" t="s">
        <v>1181</v>
      </c>
    </row>
    <row r="177" spans="1:12" x14ac:dyDescent="0.2">
      <c r="A177" s="37">
        <v>153</v>
      </c>
      <c r="B177" s="37" t="s">
        <v>2843</v>
      </c>
      <c r="C177" s="35" t="s">
        <v>2832</v>
      </c>
      <c r="D177" s="37" t="s">
        <v>1378</v>
      </c>
      <c r="E177" s="37">
        <v>397474</v>
      </c>
      <c r="F177" s="35" t="s">
        <v>2842</v>
      </c>
      <c r="G177" s="37" t="s">
        <v>1376</v>
      </c>
      <c r="H177" s="38">
        <v>16127</v>
      </c>
      <c r="I177" s="38">
        <f t="shared" si="10"/>
        <v>16127</v>
      </c>
      <c r="L177" s="37" t="s">
        <v>1181</v>
      </c>
    </row>
    <row r="178" spans="1:12" x14ac:dyDescent="0.2">
      <c r="A178" s="37">
        <v>154</v>
      </c>
      <c r="B178" s="37" t="s">
        <v>2851</v>
      </c>
      <c r="C178" s="35" t="s">
        <v>2832</v>
      </c>
      <c r="D178" s="37" t="s">
        <v>1378</v>
      </c>
      <c r="E178" s="37">
        <v>397474</v>
      </c>
      <c r="F178" s="35" t="s">
        <v>2850</v>
      </c>
      <c r="G178" s="37" t="s">
        <v>1376</v>
      </c>
      <c r="H178" s="38">
        <v>20392</v>
      </c>
      <c r="I178" s="38">
        <f t="shared" si="10"/>
        <v>20392</v>
      </c>
      <c r="L178" s="37" t="s">
        <v>1181</v>
      </c>
    </row>
    <row r="179" spans="1:12" x14ac:dyDescent="0.2">
      <c r="A179" s="37">
        <v>155</v>
      </c>
      <c r="B179" s="37" t="s">
        <v>2863</v>
      </c>
      <c r="C179" s="35" t="s">
        <v>2832</v>
      </c>
      <c r="D179" s="37" t="s">
        <v>1378</v>
      </c>
      <c r="E179" s="37">
        <v>397474</v>
      </c>
      <c r="F179" s="35" t="s">
        <v>2862</v>
      </c>
      <c r="G179" s="37" t="s">
        <v>1376</v>
      </c>
      <c r="H179" s="38">
        <v>23933</v>
      </c>
      <c r="I179" s="38">
        <f t="shared" si="10"/>
        <v>23933</v>
      </c>
      <c r="L179" s="37" t="s">
        <v>1181</v>
      </c>
    </row>
    <row r="180" spans="1:12" x14ac:dyDescent="0.2">
      <c r="A180" s="37">
        <v>156</v>
      </c>
      <c r="B180" s="37" t="s">
        <v>2861</v>
      </c>
      <c r="C180" s="35" t="s">
        <v>2832</v>
      </c>
      <c r="D180" s="37" t="s">
        <v>1378</v>
      </c>
      <c r="E180" s="37">
        <v>397474</v>
      </c>
      <c r="F180" s="35" t="s">
        <v>2860</v>
      </c>
      <c r="G180" s="37" t="s">
        <v>1376</v>
      </c>
      <c r="H180" s="38">
        <v>27569</v>
      </c>
      <c r="I180" s="38">
        <f t="shared" si="10"/>
        <v>27569</v>
      </c>
      <c r="L180" s="37" t="s">
        <v>1181</v>
      </c>
    </row>
    <row r="181" spans="1:12" x14ac:dyDescent="0.2">
      <c r="A181" s="37">
        <v>157</v>
      </c>
      <c r="B181" s="37" t="s">
        <v>2859</v>
      </c>
      <c r="C181" s="35" t="s">
        <v>2832</v>
      </c>
      <c r="D181" s="37" t="s">
        <v>1378</v>
      </c>
      <c r="E181" s="37">
        <v>397474</v>
      </c>
      <c r="F181" s="35" t="s">
        <v>2858</v>
      </c>
      <c r="G181" s="37" t="s">
        <v>1376</v>
      </c>
      <c r="H181" s="38">
        <v>27690</v>
      </c>
      <c r="I181" s="38">
        <f t="shared" si="10"/>
        <v>27690</v>
      </c>
      <c r="L181" s="37" t="s">
        <v>1181</v>
      </c>
    </row>
    <row r="182" spans="1:12" x14ac:dyDescent="0.2">
      <c r="A182" s="37">
        <v>158</v>
      </c>
      <c r="B182" s="37" t="s">
        <v>2853</v>
      </c>
      <c r="C182" s="35" t="s">
        <v>2832</v>
      </c>
      <c r="D182" s="37" t="s">
        <v>1378</v>
      </c>
      <c r="E182" s="37">
        <v>397474</v>
      </c>
      <c r="F182" s="35" t="s">
        <v>2852</v>
      </c>
      <c r="G182" s="37" t="s">
        <v>1376</v>
      </c>
      <c r="H182" s="38">
        <v>31250</v>
      </c>
      <c r="I182" s="38">
        <f t="shared" si="10"/>
        <v>31250</v>
      </c>
      <c r="L182" s="37" t="s">
        <v>1181</v>
      </c>
    </row>
    <row r="183" spans="1:12" x14ac:dyDescent="0.2">
      <c r="A183" s="37">
        <v>159</v>
      </c>
      <c r="B183" s="37" t="s">
        <v>2845</v>
      </c>
      <c r="C183" s="35" t="s">
        <v>2832</v>
      </c>
      <c r="D183" s="37" t="s">
        <v>1378</v>
      </c>
      <c r="E183" s="37">
        <v>397474</v>
      </c>
      <c r="F183" s="35" t="s">
        <v>2844</v>
      </c>
      <c r="G183" s="37" t="s">
        <v>1376</v>
      </c>
      <c r="H183" s="38">
        <v>32050</v>
      </c>
      <c r="I183" s="38">
        <f t="shared" si="10"/>
        <v>32050</v>
      </c>
      <c r="L183" s="37" t="s">
        <v>1181</v>
      </c>
    </row>
    <row r="184" spans="1:12" x14ac:dyDescent="0.2">
      <c r="A184" s="37">
        <v>160</v>
      </c>
      <c r="B184" s="37" t="s">
        <v>2839</v>
      </c>
      <c r="C184" s="35" t="s">
        <v>2832</v>
      </c>
      <c r="D184" s="37" t="s">
        <v>1378</v>
      </c>
      <c r="E184" s="37">
        <v>397474</v>
      </c>
      <c r="F184" s="35" t="s">
        <v>2838</v>
      </c>
      <c r="G184" s="37" t="s">
        <v>1376</v>
      </c>
      <c r="H184" s="38">
        <v>32154</v>
      </c>
      <c r="I184" s="38">
        <f t="shared" si="10"/>
        <v>32154</v>
      </c>
      <c r="L184" s="37" t="s">
        <v>1181</v>
      </c>
    </row>
    <row r="185" spans="1:12" x14ac:dyDescent="0.2">
      <c r="A185" s="37">
        <v>161</v>
      </c>
      <c r="B185" s="37" t="s">
        <v>2857</v>
      </c>
      <c r="C185" s="35" t="s">
        <v>2832</v>
      </c>
      <c r="D185" s="37" t="s">
        <v>1378</v>
      </c>
      <c r="E185" s="37">
        <v>397474</v>
      </c>
      <c r="F185" s="35" t="s">
        <v>2856</v>
      </c>
      <c r="G185" s="37" t="s">
        <v>1376</v>
      </c>
      <c r="H185" s="38">
        <v>33436</v>
      </c>
      <c r="I185" s="38">
        <f t="shared" si="10"/>
        <v>33426</v>
      </c>
      <c r="J185" s="38">
        <v>10</v>
      </c>
      <c r="K185" s="53">
        <v>45469</v>
      </c>
      <c r="L185" s="37" t="s">
        <v>1181</v>
      </c>
    </row>
    <row r="186" spans="1:12" x14ac:dyDescent="0.2">
      <c r="A186" s="37">
        <v>162</v>
      </c>
      <c r="B186" s="37" t="s">
        <v>2837</v>
      </c>
      <c r="C186" s="35" t="s">
        <v>2832</v>
      </c>
      <c r="D186" s="37" t="s">
        <v>1378</v>
      </c>
      <c r="E186" s="37">
        <v>397474</v>
      </c>
      <c r="F186" s="35" t="s">
        <v>2836</v>
      </c>
      <c r="G186" s="37" t="s">
        <v>1376</v>
      </c>
      <c r="H186" s="38">
        <v>35771</v>
      </c>
      <c r="I186" s="38">
        <f t="shared" si="10"/>
        <v>35771</v>
      </c>
      <c r="L186" s="37" t="s">
        <v>1181</v>
      </c>
    </row>
    <row r="187" spans="1:12" x14ac:dyDescent="0.2">
      <c r="A187" s="37">
        <v>163</v>
      </c>
      <c r="B187" s="37" t="s">
        <v>2855</v>
      </c>
      <c r="C187" s="35" t="s">
        <v>2832</v>
      </c>
      <c r="D187" s="37" t="s">
        <v>1378</v>
      </c>
      <c r="E187" s="37">
        <v>397474</v>
      </c>
      <c r="F187" s="35" t="s">
        <v>2854</v>
      </c>
      <c r="G187" s="37" t="s">
        <v>1376</v>
      </c>
      <c r="H187" s="38">
        <v>37982</v>
      </c>
      <c r="I187" s="38">
        <f t="shared" si="10"/>
        <v>37982</v>
      </c>
      <c r="L187" s="37" t="s">
        <v>1181</v>
      </c>
    </row>
    <row r="188" spans="1:12" x14ac:dyDescent="0.2">
      <c r="A188" s="37">
        <v>164</v>
      </c>
      <c r="B188" s="37" t="s">
        <v>2853</v>
      </c>
      <c r="C188" s="35" t="s">
        <v>2832</v>
      </c>
      <c r="D188" s="37" t="s">
        <v>1378</v>
      </c>
      <c r="E188" s="37">
        <v>397474</v>
      </c>
      <c r="F188" s="35" t="s">
        <v>2852</v>
      </c>
      <c r="G188" s="37" t="s">
        <v>1376</v>
      </c>
      <c r="H188" s="38">
        <v>47500</v>
      </c>
      <c r="I188" s="38">
        <f t="shared" si="10"/>
        <v>47500</v>
      </c>
      <c r="L188" s="37" t="s">
        <v>1181</v>
      </c>
    </row>
    <row r="189" spans="1:12" x14ac:dyDescent="0.2">
      <c r="A189" s="37">
        <v>165</v>
      </c>
      <c r="B189" s="37" t="s">
        <v>2851</v>
      </c>
      <c r="C189" s="35" t="s">
        <v>2832</v>
      </c>
      <c r="D189" s="37" t="s">
        <v>1378</v>
      </c>
      <c r="E189" s="37">
        <v>397474</v>
      </c>
      <c r="F189" s="35" t="s">
        <v>2850</v>
      </c>
      <c r="G189" s="37" t="s">
        <v>1376</v>
      </c>
      <c r="H189" s="38">
        <v>49031</v>
      </c>
      <c r="I189" s="38">
        <f t="shared" si="10"/>
        <v>49031</v>
      </c>
      <c r="L189" s="37" t="s">
        <v>1181</v>
      </c>
    </row>
    <row r="190" spans="1:12" x14ac:dyDescent="0.2">
      <c r="A190" s="37">
        <v>166</v>
      </c>
      <c r="B190" s="37" t="s">
        <v>2849</v>
      </c>
      <c r="C190" s="35" t="s">
        <v>2832</v>
      </c>
      <c r="D190" s="37" t="s">
        <v>1378</v>
      </c>
      <c r="E190" s="37">
        <v>397474</v>
      </c>
      <c r="F190" s="35" t="s">
        <v>2848</v>
      </c>
      <c r="G190" s="37" t="s">
        <v>1376</v>
      </c>
      <c r="H190" s="38">
        <v>56371</v>
      </c>
      <c r="I190" s="38">
        <f t="shared" si="10"/>
        <v>56371</v>
      </c>
      <c r="L190" s="37" t="s">
        <v>1181</v>
      </c>
    </row>
    <row r="191" spans="1:12" x14ac:dyDescent="0.2">
      <c r="A191" s="37">
        <v>167</v>
      </c>
      <c r="B191" s="37" t="s">
        <v>2847</v>
      </c>
      <c r="C191" s="35" t="s">
        <v>2832</v>
      </c>
      <c r="D191" s="37" t="s">
        <v>1378</v>
      </c>
      <c r="E191" s="37">
        <v>397474</v>
      </c>
      <c r="F191" s="35" t="s">
        <v>2846</v>
      </c>
      <c r="G191" s="37" t="s">
        <v>1376</v>
      </c>
      <c r="H191" s="38">
        <v>58464</v>
      </c>
      <c r="I191" s="38">
        <f t="shared" si="10"/>
        <v>58464</v>
      </c>
      <c r="L191" s="37" t="s">
        <v>1181</v>
      </c>
    </row>
    <row r="192" spans="1:12" x14ac:dyDescent="0.2">
      <c r="A192" s="37">
        <v>168</v>
      </c>
      <c r="B192" s="37" t="s">
        <v>2845</v>
      </c>
      <c r="C192" s="35" t="s">
        <v>2832</v>
      </c>
      <c r="D192" s="37" t="s">
        <v>1378</v>
      </c>
      <c r="E192" s="37">
        <v>397474</v>
      </c>
      <c r="F192" s="35" t="s">
        <v>2844</v>
      </c>
      <c r="G192" s="37" t="s">
        <v>1376</v>
      </c>
      <c r="H192" s="38">
        <v>60200</v>
      </c>
      <c r="I192" s="38">
        <f t="shared" si="10"/>
        <v>60200</v>
      </c>
      <c r="L192" s="37" t="s">
        <v>1181</v>
      </c>
    </row>
    <row r="193" spans="1:12" x14ac:dyDescent="0.2">
      <c r="A193" s="37">
        <v>169</v>
      </c>
      <c r="B193" s="37" t="s">
        <v>2843</v>
      </c>
      <c r="C193" s="35" t="s">
        <v>2832</v>
      </c>
      <c r="D193" s="37" t="s">
        <v>1378</v>
      </c>
      <c r="E193" s="37">
        <v>397474</v>
      </c>
      <c r="F193" s="35" t="s">
        <v>2842</v>
      </c>
      <c r="G193" s="37" t="s">
        <v>1376</v>
      </c>
      <c r="H193" s="38">
        <v>62266</v>
      </c>
      <c r="I193" s="38">
        <f t="shared" si="10"/>
        <v>62266</v>
      </c>
      <c r="L193" s="37" t="s">
        <v>1181</v>
      </c>
    </row>
    <row r="194" spans="1:12" x14ac:dyDescent="0.2">
      <c r="A194" s="37">
        <v>170</v>
      </c>
      <c r="B194" s="37" t="s">
        <v>2841</v>
      </c>
      <c r="C194" s="35" t="s">
        <v>2832</v>
      </c>
      <c r="D194" s="37" t="s">
        <v>1378</v>
      </c>
      <c r="E194" s="37">
        <v>397474</v>
      </c>
      <c r="F194" s="35" t="s">
        <v>2840</v>
      </c>
      <c r="G194" s="37" t="s">
        <v>1376</v>
      </c>
      <c r="H194" s="38">
        <v>63312</v>
      </c>
      <c r="I194" s="38">
        <f t="shared" si="10"/>
        <v>63312</v>
      </c>
      <c r="L194" s="37" t="s">
        <v>1181</v>
      </c>
    </row>
    <row r="195" spans="1:12" x14ac:dyDescent="0.2">
      <c r="A195" s="37">
        <v>171</v>
      </c>
      <c r="B195" s="37" t="s">
        <v>2839</v>
      </c>
      <c r="C195" s="35" t="s">
        <v>2832</v>
      </c>
      <c r="D195" s="37" t="s">
        <v>1378</v>
      </c>
      <c r="E195" s="37">
        <v>397474</v>
      </c>
      <c r="F195" s="35" t="s">
        <v>2838</v>
      </c>
      <c r="G195" s="37" t="s">
        <v>1376</v>
      </c>
      <c r="H195" s="38">
        <v>64930</v>
      </c>
      <c r="I195" s="38">
        <f t="shared" si="10"/>
        <v>64930</v>
      </c>
      <c r="L195" s="37" t="s">
        <v>1181</v>
      </c>
    </row>
    <row r="196" spans="1:12" x14ac:dyDescent="0.2">
      <c r="A196" s="37">
        <v>172</v>
      </c>
      <c r="B196" s="37" t="s">
        <v>2837</v>
      </c>
      <c r="C196" s="35" t="s">
        <v>2832</v>
      </c>
      <c r="D196" s="37" t="s">
        <v>1378</v>
      </c>
      <c r="E196" s="37">
        <v>397474</v>
      </c>
      <c r="F196" s="35" t="s">
        <v>2836</v>
      </c>
      <c r="G196" s="37" t="s">
        <v>1376</v>
      </c>
      <c r="H196" s="38">
        <v>67172</v>
      </c>
      <c r="I196" s="38">
        <f t="shared" si="10"/>
        <v>67172</v>
      </c>
      <c r="L196" s="37" t="s">
        <v>1181</v>
      </c>
    </row>
    <row r="197" spans="1:12" s="50" customFormat="1" x14ac:dyDescent="0.2">
      <c r="A197" s="37">
        <v>173</v>
      </c>
      <c r="B197" s="37" t="s">
        <v>2835</v>
      </c>
      <c r="C197" s="35" t="s">
        <v>2832</v>
      </c>
      <c r="D197" s="37" t="s">
        <v>1378</v>
      </c>
      <c r="E197" s="37">
        <v>397474</v>
      </c>
      <c r="F197" s="35" t="s">
        <v>2834</v>
      </c>
      <c r="G197" s="37" t="s">
        <v>1376</v>
      </c>
      <c r="H197" s="38">
        <v>54725</v>
      </c>
      <c r="I197" s="38">
        <f t="shared" si="10"/>
        <v>54725</v>
      </c>
      <c r="J197" s="38"/>
      <c r="K197" s="38"/>
      <c r="L197" s="37" t="s">
        <v>1201</v>
      </c>
    </row>
    <row r="198" spans="1:12" s="50" customFormat="1" x14ac:dyDescent="0.2">
      <c r="A198" s="37">
        <v>174</v>
      </c>
      <c r="B198" s="37" t="s">
        <v>2833</v>
      </c>
      <c r="C198" s="35" t="s">
        <v>2832</v>
      </c>
      <c r="D198" s="37" t="s">
        <v>1378</v>
      </c>
      <c r="E198" s="37">
        <v>397474</v>
      </c>
      <c r="F198" s="35" t="s">
        <v>2831</v>
      </c>
      <c r="G198" s="37" t="s">
        <v>1376</v>
      </c>
      <c r="H198" s="38">
        <v>64841</v>
      </c>
      <c r="I198" s="38">
        <f t="shared" si="10"/>
        <v>64841</v>
      </c>
      <c r="J198" s="38"/>
      <c r="K198" s="38"/>
      <c r="L198" s="37" t="s">
        <v>1201</v>
      </c>
    </row>
    <row r="199" spans="1:12" s="50" customFormat="1" x14ac:dyDescent="0.2">
      <c r="A199" s="37" t="s">
        <v>1187</v>
      </c>
      <c r="B199" s="37" t="s">
        <v>1187</v>
      </c>
      <c r="C199" s="35"/>
      <c r="E199" s="37"/>
      <c r="F199" s="35" t="s">
        <v>1187</v>
      </c>
      <c r="G199" s="37"/>
      <c r="H199" s="51">
        <f>SUM(H175:H198)</f>
        <v>971966</v>
      </c>
      <c r="I199" s="51">
        <f>SUM(I175:I198)</f>
        <v>971956</v>
      </c>
      <c r="J199" s="51">
        <f>SUM(J175:J198)</f>
        <v>10</v>
      </c>
      <c r="K199" s="38"/>
      <c r="L199" s="37"/>
    </row>
    <row r="200" spans="1:12" x14ac:dyDescent="0.2">
      <c r="A200" s="37">
        <v>175</v>
      </c>
      <c r="B200" s="37" t="s">
        <v>2830</v>
      </c>
      <c r="C200" s="35" t="s">
        <v>2753</v>
      </c>
      <c r="D200" s="37" t="s">
        <v>1378</v>
      </c>
      <c r="E200" s="37">
        <v>397482</v>
      </c>
      <c r="F200" s="35" t="s">
        <v>2829</v>
      </c>
      <c r="G200" s="37" t="s">
        <v>1376</v>
      </c>
      <c r="H200" s="38">
        <v>2400</v>
      </c>
      <c r="I200" s="38">
        <f t="shared" ref="I200:I247" si="11">H200-J200</f>
        <v>2400</v>
      </c>
      <c r="L200" s="37" t="s">
        <v>1181</v>
      </c>
    </row>
    <row r="201" spans="1:12" x14ac:dyDescent="0.2">
      <c r="A201" s="37">
        <v>176</v>
      </c>
      <c r="B201" s="37" t="s">
        <v>2828</v>
      </c>
      <c r="C201" s="35" t="s">
        <v>2753</v>
      </c>
      <c r="D201" s="37" t="s">
        <v>1378</v>
      </c>
      <c r="E201" s="37">
        <v>397482</v>
      </c>
      <c r="F201" s="35" t="s">
        <v>2827</v>
      </c>
      <c r="G201" s="37" t="s">
        <v>1376</v>
      </c>
      <c r="H201" s="38">
        <v>2400</v>
      </c>
      <c r="I201" s="38">
        <f t="shared" si="11"/>
        <v>2400</v>
      </c>
      <c r="L201" s="37" t="s">
        <v>1181</v>
      </c>
    </row>
    <row r="202" spans="1:12" x14ac:dyDescent="0.2">
      <c r="A202" s="37">
        <v>177</v>
      </c>
      <c r="B202" s="37" t="s">
        <v>2826</v>
      </c>
      <c r="C202" s="35" t="s">
        <v>2753</v>
      </c>
      <c r="D202" s="37" t="s">
        <v>1378</v>
      </c>
      <c r="E202" s="37">
        <v>397482</v>
      </c>
      <c r="F202" s="35" t="s">
        <v>2825</v>
      </c>
      <c r="G202" s="37" t="s">
        <v>1376</v>
      </c>
      <c r="H202" s="38">
        <v>2400</v>
      </c>
      <c r="I202" s="38">
        <f t="shared" si="11"/>
        <v>2400</v>
      </c>
      <c r="L202" s="37" t="s">
        <v>1181</v>
      </c>
    </row>
    <row r="203" spans="1:12" x14ac:dyDescent="0.2">
      <c r="A203" s="37">
        <v>178</v>
      </c>
      <c r="B203" s="37" t="s">
        <v>2824</v>
      </c>
      <c r="C203" s="35" t="s">
        <v>2753</v>
      </c>
      <c r="D203" s="37" t="s">
        <v>1378</v>
      </c>
      <c r="E203" s="37">
        <v>397482</v>
      </c>
      <c r="F203" s="35" t="s">
        <v>2823</v>
      </c>
      <c r="G203" s="37" t="s">
        <v>1376</v>
      </c>
      <c r="H203" s="38">
        <v>2400</v>
      </c>
      <c r="I203" s="38">
        <f t="shared" si="11"/>
        <v>2400</v>
      </c>
      <c r="L203" s="37" t="s">
        <v>1181</v>
      </c>
    </row>
    <row r="204" spans="1:12" x14ac:dyDescent="0.2">
      <c r="A204" s="37">
        <v>179</v>
      </c>
      <c r="B204" s="37" t="s">
        <v>2822</v>
      </c>
      <c r="C204" s="35" t="s">
        <v>2753</v>
      </c>
      <c r="D204" s="37" t="s">
        <v>1378</v>
      </c>
      <c r="E204" s="37">
        <v>397482</v>
      </c>
      <c r="F204" s="35" t="s">
        <v>2821</v>
      </c>
      <c r="G204" s="37" t="s">
        <v>1376</v>
      </c>
      <c r="H204" s="38">
        <v>2905</v>
      </c>
      <c r="I204" s="38">
        <f t="shared" si="11"/>
        <v>2905</v>
      </c>
      <c r="L204" s="37" t="s">
        <v>1181</v>
      </c>
    </row>
    <row r="205" spans="1:12" x14ac:dyDescent="0.2">
      <c r="A205" s="37">
        <v>180</v>
      </c>
      <c r="B205" s="37" t="s">
        <v>2820</v>
      </c>
      <c r="C205" s="35" t="s">
        <v>2753</v>
      </c>
      <c r="D205" s="37" t="s">
        <v>1378</v>
      </c>
      <c r="E205" s="37">
        <v>397482</v>
      </c>
      <c r="F205" s="35" t="s">
        <v>2819</v>
      </c>
      <c r="G205" s="37" t="s">
        <v>1376</v>
      </c>
      <c r="H205" s="38">
        <v>3112</v>
      </c>
      <c r="I205" s="38">
        <f t="shared" si="11"/>
        <v>3112</v>
      </c>
      <c r="L205" s="37" t="s">
        <v>1181</v>
      </c>
    </row>
    <row r="206" spans="1:12" x14ac:dyDescent="0.2">
      <c r="A206" s="37">
        <v>181</v>
      </c>
      <c r="B206" s="37" t="s">
        <v>2818</v>
      </c>
      <c r="C206" s="35" t="s">
        <v>2753</v>
      </c>
      <c r="D206" s="37" t="s">
        <v>1378</v>
      </c>
      <c r="E206" s="37">
        <v>397482</v>
      </c>
      <c r="F206" s="35" t="s">
        <v>2817</v>
      </c>
      <c r="G206" s="37" t="s">
        <v>1376</v>
      </c>
      <c r="H206" s="38">
        <v>7500</v>
      </c>
      <c r="I206" s="38">
        <f t="shared" si="11"/>
        <v>7500</v>
      </c>
      <c r="L206" s="37" t="s">
        <v>1181</v>
      </c>
    </row>
    <row r="207" spans="1:12" x14ac:dyDescent="0.2">
      <c r="A207" s="37">
        <v>182</v>
      </c>
      <c r="B207" s="37" t="s">
        <v>2816</v>
      </c>
      <c r="C207" s="35" t="s">
        <v>2753</v>
      </c>
      <c r="D207" s="37" t="s">
        <v>1378</v>
      </c>
      <c r="E207" s="37">
        <v>397482</v>
      </c>
      <c r="F207" s="35" t="s">
        <v>2815</v>
      </c>
      <c r="G207" s="37" t="s">
        <v>1376</v>
      </c>
      <c r="H207" s="38">
        <v>15471</v>
      </c>
      <c r="I207" s="38">
        <f t="shared" si="11"/>
        <v>11087.61</v>
      </c>
      <c r="J207" s="38">
        <v>4383.3900000000003</v>
      </c>
      <c r="K207" s="53">
        <v>45485</v>
      </c>
      <c r="L207" s="37" t="s">
        <v>1181</v>
      </c>
    </row>
    <row r="208" spans="1:12" x14ac:dyDescent="0.2">
      <c r="A208" s="37">
        <v>183</v>
      </c>
      <c r="B208" s="37" t="s">
        <v>2814</v>
      </c>
      <c r="C208" s="35" t="s">
        <v>2753</v>
      </c>
      <c r="D208" s="37" t="s">
        <v>1378</v>
      </c>
      <c r="E208" s="37">
        <v>397482</v>
      </c>
      <c r="F208" s="35" t="s">
        <v>2813</v>
      </c>
      <c r="G208" s="37" t="s">
        <v>1376</v>
      </c>
      <c r="H208" s="38">
        <v>20924</v>
      </c>
      <c r="I208" s="38">
        <f t="shared" si="11"/>
        <v>20380.810000000001</v>
      </c>
      <c r="J208" s="38">
        <v>543.19000000000005</v>
      </c>
      <c r="K208" s="53">
        <v>45502</v>
      </c>
      <c r="L208" s="37" t="s">
        <v>1181</v>
      </c>
    </row>
    <row r="209" spans="1:12" x14ac:dyDescent="0.2">
      <c r="A209" s="37">
        <v>184</v>
      </c>
      <c r="B209" s="37" t="s">
        <v>2808</v>
      </c>
      <c r="C209" s="35" t="s">
        <v>2753</v>
      </c>
      <c r="D209" s="37" t="s">
        <v>1378</v>
      </c>
      <c r="E209" s="37">
        <v>397482</v>
      </c>
      <c r="F209" s="35" t="s">
        <v>2807</v>
      </c>
      <c r="G209" s="37" t="s">
        <v>1376</v>
      </c>
      <c r="H209" s="38">
        <v>22269</v>
      </c>
      <c r="I209" s="38">
        <f t="shared" si="11"/>
        <v>22269</v>
      </c>
      <c r="L209" s="37" t="s">
        <v>1181</v>
      </c>
    </row>
    <row r="210" spans="1:12" x14ac:dyDescent="0.2">
      <c r="A210" s="37">
        <v>185</v>
      </c>
      <c r="B210" s="37" t="s">
        <v>2792</v>
      </c>
      <c r="C210" s="35" t="s">
        <v>2753</v>
      </c>
      <c r="D210" s="37" t="s">
        <v>1378</v>
      </c>
      <c r="E210" s="37">
        <v>397482</v>
      </c>
      <c r="F210" s="35" t="s">
        <v>2791</v>
      </c>
      <c r="G210" s="37" t="s">
        <v>1376</v>
      </c>
      <c r="H210" s="38">
        <v>25520</v>
      </c>
      <c r="I210" s="38">
        <f t="shared" si="11"/>
        <v>25520</v>
      </c>
      <c r="L210" s="37" t="s">
        <v>1181</v>
      </c>
    </row>
    <row r="211" spans="1:12" x14ac:dyDescent="0.2">
      <c r="A211" s="37">
        <v>186</v>
      </c>
      <c r="B211" s="37" t="s">
        <v>2802</v>
      </c>
      <c r="C211" s="35" t="s">
        <v>2753</v>
      </c>
      <c r="D211" s="37" t="s">
        <v>1378</v>
      </c>
      <c r="E211" s="37">
        <v>397482</v>
      </c>
      <c r="F211" s="35" t="s">
        <v>2801</v>
      </c>
      <c r="G211" s="37" t="s">
        <v>1376</v>
      </c>
      <c r="H211" s="38">
        <v>26068</v>
      </c>
      <c r="I211" s="38">
        <f t="shared" si="11"/>
        <v>26068</v>
      </c>
      <c r="L211" s="37" t="s">
        <v>1181</v>
      </c>
    </row>
    <row r="212" spans="1:12" x14ac:dyDescent="0.2">
      <c r="A212" s="37">
        <v>187</v>
      </c>
      <c r="B212" s="37" t="s">
        <v>2798</v>
      </c>
      <c r="C212" s="35" t="s">
        <v>2753</v>
      </c>
      <c r="D212" s="37" t="s">
        <v>1378</v>
      </c>
      <c r="E212" s="37">
        <v>397482</v>
      </c>
      <c r="F212" s="35" t="s">
        <v>2797</v>
      </c>
      <c r="G212" s="37" t="s">
        <v>1376</v>
      </c>
      <c r="H212" s="38">
        <v>28235</v>
      </c>
      <c r="I212" s="38">
        <f t="shared" si="11"/>
        <v>28235</v>
      </c>
      <c r="L212" s="37" t="s">
        <v>1181</v>
      </c>
    </row>
    <row r="213" spans="1:12" x14ac:dyDescent="0.2">
      <c r="A213" s="37">
        <v>188</v>
      </c>
      <c r="B213" s="37" t="s">
        <v>2804</v>
      </c>
      <c r="C213" s="35" t="s">
        <v>2753</v>
      </c>
      <c r="D213" s="37" t="s">
        <v>1378</v>
      </c>
      <c r="E213" s="37">
        <v>397482</v>
      </c>
      <c r="F213" s="35" t="s">
        <v>2803</v>
      </c>
      <c r="G213" s="37" t="s">
        <v>1376</v>
      </c>
      <c r="H213" s="38">
        <v>28822</v>
      </c>
      <c r="I213" s="38">
        <f t="shared" si="11"/>
        <v>28822</v>
      </c>
      <c r="L213" s="37" t="s">
        <v>1181</v>
      </c>
    </row>
    <row r="214" spans="1:12" x14ac:dyDescent="0.2">
      <c r="A214" s="37">
        <v>189</v>
      </c>
      <c r="B214" s="37" t="s">
        <v>2770</v>
      </c>
      <c r="C214" s="35" t="s">
        <v>2753</v>
      </c>
      <c r="D214" s="37" t="s">
        <v>1378</v>
      </c>
      <c r="E214" s="37">
        <v>397482</v>
      </c>
      <c r="F214" s="35" t="s">
        <v>2769</v>
      </c>
      <c r="G214" s="37" t="s">
        <v>1376</v>
      </c>
      <c r="H214" s="38">
        <v>29184</v>
      </c>
      <c r="I214" s="38">
        <f t="shared" si="11"/>
        <v>29184</v>
      </c>
      <c r="L214" s="37" t="s">
        <v>1181</v>
      </c>
    </row>
    <row r="215" spans="1:12" x14ac:dyDescent="0.2">
      <c r="A215" s="37">
        <v>190</v>
      </c>
      <c r="B215" s="37" t="s">
        <v>2794</v>
      </c>
      <c r="C215" s="35" t="s">
        <v>2753</v>
      </c>
      <c r="D215" s="37" t="s">
        <v>1378</v>
      </c>
      <c r="E215" s="37">
        <v>397482</v>
      </c>
      <c r="F215" s="35" t="s">
        <v>2793</v>
      </c>
      <c r="G215" s="37" t="s">
        <v>1376</v>
      </c>
      <c r="H215" s="38">
        <v>30406</v>
      </c>
      <c r="I215" s="38">
        <f t="shared" si="11"/>
        <v>30406</v>
      </c>
      <c r="L215" s="37" t="s">
        <v>1181</v>
      </c>
    </row>
    <row r="216" spans="1:12" x14ac:dyDescent="0.2">
      <c r="A216" s="37">
        <v>191</v>
      </c>
      <c r="B216" s="37" t="s">
        <v>2812</v>
      </c>
      <c r="C216" s="35" t="s">
        <v>2753</v>
      </c>
      <c r="D216" s="37" t="s">
        <v>1378</v>
      </c>
      <c r="E216" s="37">
        <v>397482</v>
      </c>
      <c r="F216" s="35" t="s">
        <v>2811</v>
      </c>
      <c r="G216" s="37" t="s">
        <v>1376</v>
      </c>
      <c r="H216" s="38">
        <v>31250</v>
      </c>
      <c r="I216" s="38">
        <f t="shared" si="11"/>
        <v>31250</v>
      </c>
      <c r="L216" s="37" t="s">
        <v>1181</v>
      </c>
    </row>
    <row r="217" spans="1:12" x14ac:dyDescent="0.2">
      <c r="A217" s="37">
        <v>192</v>
      </c>
      <c r="B217" s="37" t="s">
        <v>2810</v>
      </c>
      <c r="C217" s="35" t="s">
        <v>2753</v>
      </c>
      <c r="D217" s="37" t="s">
        <v>1378</v>
      </c>
      <c r="E217" s="37">
        <v>397482</v>
      </c>
      <c r="F217" s="35" t="s">
        <v>2809</v>
      </c>
      <c r="G217" s="37" t="s">
        <v>1376</v>
      </c>
      <c r="H217" s="38">
        <v>31287</v>
      </c>
      <c r="I217" s="38">
        <f t="shared" si="11"/>
        <v>31280.2</v>
      </c>
      <c r="J217" s="38">
        <v>6.8</v>
      </c>
      <c r="K217" s="53">
        <v>45489</v>
      </c>
      <c r="L217" s="37" t="s">
        <v>1181</v>
      </c>
    </row>
    <row r="218" spans="1:12" x14ac:dyDescent="0.2">
      <c r="A218" s="37">
        <v>193</v>
      </c>
      <c r="B218" s="37" t="s">
        <v>2774</v>
      </c>
      <c r="C218" s="35" t="s">
        <v>2753</v>
      </c>
      <c r="D218" s="37" t="s">
        <v>1378</v>
      </c>
      <c r="E218" s="37">
        <v>397482</v>
      </c>
      <c r="F218" s="35" t="s">
        <v>2773</v>
      </c>
      <c r="G218" s="37" t="s">
        <v>1376</v>
      </c>
      <c r="H218" s="38">
        <v>34861</v>
      </c>
      <c r="I218" s="38">
        <f t="shared" si="11"/>
        <v>34861</v>
      </c>
      <c r="L218" s="37" t="s">
        <v>1181</v>
      </c>
    </row>
    <row r="219" spans="1:12" x14ac:dyDescent="0.2">
      <c r="A219" s="37">
        <v>194</v>
      </c>
      <c r="B219" s="37" t="s">
        <v>2800</v>
      </c>
      <c r="C219" s="35" t="s">
        <v>2753</v>
      </c>
      <c r="D219" s="37" t="s">
        <v>1378</v>
      </c>
      <c r="E219" s="37">
        <v>397482</v>
      </c>
      <c r="F219" s="35" t="s">
        <v>2799</v>
      </c>
      <c r="G219" s="37" t="s">
        <v>1376</v>
      </c>
      <c r="H219" s="38">
        <v>38884</v>
      </c>
      <c r="I219" s="38">
        <f t="shared" si="11"/>
        <v>38884</v>
      </c>
      <c r="L219" s="37" t="s">
        <v>1181</v>
      </c>
    </row>
    <row r="220" spans="1:12" x14ac:dyDescent="0.2">
      <c r="A220" s="37">
        <v>195</v>
      </c>
      <c r="B220" s="37" t="s">
        <v>2808</v>
      </c>
      <c r="C220" s="35" t="s">
        <v>2753</v>
      </c>
      <c r="D220" s="37" t="s">
        <v>1378</v>
      </c>
      <c r="E220" s="37">
        <v>397482</v>
      </c>
      <c r="F220" s="35" t="s">
        <v>2807</v>
      </c>
      <c r="G220" s="37" t="s">
        <v>1376</v>
      </c>
      <c r="H220" s="38">
        <v>44503</v>
      </c>
      <c r="I220" s="38">
        <f t="shared" si="11"/>
        <v>44503</v>
      </c>
      <c r="L220" s="37" t="s">
        <v>1181</v>
      </c>
    </row>
    <row r="221" spans="1:12" x14ac:dyDescent="0.2">
      <c r="A221" s="37">
        <v>196</v>
      </c>
      <c r="B221" s="37" t="s">
        <v>2806</v>
      </c>
      <c r="C221" s="35" t="s">
        <v>2753</v>
      </c>
      <c r="D221" s="37" t="s">
        <v>1378</v>
      </c>
      <c r="E221" s="37">
        <v>397482</v>
      </c>
      <c r="F221" s="35" t="s">
        <v>2805</v>
      </c>
      <c r="G221" s="37" t="s">
        <v>1376</v>
      </c>
      <c r="H221" s="38">
        <v>45441</v>
      </c>
      <c r="I221" s="38">
        <f t="shared" si="11"/>
        <v>45441</v>
      </c>
      <c r="L221" s="37" t="s">
        <v>1181</v>
      </c>
    </row>
    <row r="222" spans="1:12" x14ac:dyDescent="0.2">
      <c r="A222" s="37">
        <v>197</v>
      </c>
      <c r="B222" s="37" t="s">
        <v>2804</v>
      </c>
      <c r="C222" s="35" t="s">
        <v>2753</v>
      </c>
      <c r="D222" s="37" t="s">
        <v>1378</v>
      </c>
      <c r="E222" s="37">
        <v>397482</v>
      </c>
      <c r="F222" s="35" t="s">
        <v>2803</v>
      </c>
      <c r="G222" s="37" t="s">
        <v>1376</v>
      </c>
      <c r="H222" s="38">
        <v>48955</v>
      </c>
      <c r="I222" s="38">
        <f t="shared" si="11"/>
        <v>48955</v>
      </c>
      <c r="L222" s="37" t="s">
        <v>1181</v>
      </c>
    </row>
    <row r="223" spans="1:12" x14ac:dyDescent="0.2">
      <c r="A223" s="37">
        <v>198</v>
      </c>
      <c r="B223" s="37" t="s">
        <v>2802</v>
      </c>
      <c r="C223" s="35" t="s">
        <v>2753</v>
      </c>
      <c r="D223" s="37" t="s">
        <v>1378</v>
      </c>
      <c r="E223" s="37">
        <v>397482</v>
      </c>
      <c r="F223" s="35" t="s">
        <v>2801</v>
      </c>
      <c r="G223" s="37" t="s">
        <v>1376</v>
      </c>
      <c r="H223" s="38">
        <v>49280</v>
      </c>
      <c r="I223" s="38">
        <f t="shared" si="11"/>
        <v>49280</v>
      </c>
      <c r="L223" s="37" t="s">
        <v>1181</v>
      </c>
    </row>
    <row r="224" spans="1:12" x14ac:dyDescent="0.2">
      <c r="A224" s="37">
        <v>199</v>
      </c>
      <c r="B224" s="37" t="s">
        <v>2800</v>
      </c>
      <c r="C224" s="35" t="s">
        <v>2753</v>
      </c>
      <c r="D224" s="37" t="s">
        <v>1378</v>
      </c>
      <c r="E224" s="37">
        <v>397482</v>
      </c>
      <c r="F224" s="35" t="s">
        <v>2799</v>
      </c>
      <c r="G224" s="37" t="s">
        <v>1376</v>
      </c>
      <c r="H224" s="38">
        <v>49400</v>
      </c>
      <c r="I224" s="38">
        <f t="shared" si="11"/>
        <v>49400</v>
      </c>
      <c r="L224" s="37" t="s">
        <v>1181</v>
      </c>
    </row>
    <row r="225" spans="1:12" x14ac:dyDescent="0.2">
      <c r="A225" s="37">
        <v>200</v>
      </c>
      <c r="B225" s="37" t="s">
        <v>2798</v>
      </c>
      <c r="C225" s="35" t="s">
        <v>2753</v>
      </c>
      <c r="D225" s="37" t="s">
        <v>1378</v>
      </c>
      <c r="E225" s="37">
        <v>397482</v>
      </c>
      <c r="F225" s="35" t="s">
        <v>2797</v>
      </c>
      <c r="G225" s="37" t="s">
        <v>1376</v>
      </c>
      <c r="H225" s="38">
        <v>52645</v>
      </c>
      <c r="I225" s="38">
        <f t="shared" si="11"/>
        <v>52645</v>
      </c>
      <c r="L225" s="37" t="s">
        <v>1181</v>
      </c>
    </row>
    <row r="226" spans="1:12" x14ac:dyDescent="0.2">
      <c r="A226" s="37">
        <v>201</v>
      </c>
      <c r="B226" s="37" t="s">
        <v>2796</v>
      </c>
      <c r="C226" s="35" t="s">
        <v>2753</v>
      </c>
      <c r="D226" s="37" t="s">
        <v>1378</v>
      </c>
      <c r="E226" s="37">
        <v>397482</v>
      </c>
      <c r="F226" s="35" t="s">
        <v>2795</v>
      </c>
      <c r="G226" s="37" t="s">
        <v>1376</v>
      </c>
      <c r="H226" s="38">
        <v>53188</v>
      </c>
      <c r="I226" s="38">
        <f t="shared" si="11"/>
        <v>53188</v>
      </c>
      <c r="L226" s="37" t="s">
        <v>1181</v>
      </c>
    </row>
    <row r="227" spans="1:12" x14ac:dyDescent="0.2">
      <c r="A227" s="37">
        <v>202</v>
      </c>
      <c r="B227" s="37" t="s">
        <v>2794</v>
      </c>
      <c r="C227" s="35" t="s">
        <v>2753</v>
      </c>
      <c r="D227" s="37" t="s">
        <v>1378</v>
      </c>
      <c r="E227" s="37">
        <v>397482</v>
      </c>
      <c r="F227" s="35" t="s">
        <v>2793</v>
      </c>
      <c r="G227" s="37" t="s">
        <v>1376</v>
      </c>
      <c r="H227" s="38">
        <v>55184</v>
      </c>
      <c r="I227" s="38">
        <f t="shared" si="11"/>
        <v>55184</v>
      </c>
      <c r="L227" s="37" t="s">
        <v>1181</v>
      </c>
    </row>
    <row r="228" spans="1:12" x14ac:dyDescent="0.2">
      <c r="A228" s="37">
        <v>203</v>
      </c>
      <c r="B228" s="37" t="s">
        <v>2792</v>
      </c>
      <c r="C228" s="35" t="s">
        <v>2753</v>
      </c>
      <c r="D228" s="37" t="s">
        <v>1378</v>
      </c>
      <c r="E228" s="37">
        <v>397482</v>
      </c>
      <c r="F228" s="35" t="s">
        <v>2791</v>
      </c>
      <c r="G228" s="37" t="s">
        <v>1376</v>
      </c>
      <c r="H228" s="38">
        <v>55656</v>
      </c>
      <c r="I228" s="38">
        <f t="shared" si="11"/>
        <v>55656</v>
      </c>
      <c r="L228" s="37" t="s">
        <v>1181</v>
      </c>
    </row>
    <row r="229" spans="1:12" x14ac:dyDescent="0.2">
      <c r="A229" s="37">
        <v>204</v>
      </c>
      <c r="B229" s="37" t="s">
        <v>2790</v>
      </c>
      <c r="C229" s="35" t="s">
        <v>2753</v>
      </c>
      <c r="D229" s="37" t="s">
        <v>1378</v>
      </c>
      <c r="E229" s="37">
        <v>397482</v>
      </c>
      <c r="F229" s="35" t="s">
        <v>2789</v>
      </c>
      <c r="G229" s="37" t="s">
        <v>1376</v>
      </c>
      <c r="H229" s="38">
        <v>57662</v>
      </c>
      <c r="I229" s="38">
        <f t="shared" si="11"/>
        <v>57662</v>
      </c>
      <c r="L229" s="37" t="s">
        <v>1181</v>
      </c>
    </row>
    <row r="230" spans="1:12" x14ac:dyDescent="0.2">
      <c r="A230" s="37">
        <v>205</v>
      </c>
      <c r="B230" s="37" t="s">
        <v>2788</v>
      </c>
      <c r="C230" s="35" t="s">
        <v>2753</v>
      </c>
      <c r="D230" s="37" t="s">
        <v>1378</v>
      </c>
      <c r="E230" s="37">
        <v>397482</v>
      </c>
      <c r="F230" s="35" t="s">
        <v>2787</v>
      </c>
      <c r="G230" s="37" t="s">
        <v>1376</v>
      </c>
      <c r="H230" s="38">
        <v>57768</v>
      </c>
      <c r="I230" s="38">
        <f t="shared" si="11"/>
        <v>57768</v>
      </c>
      <c r="L230" s="37" t="s">
        <v>1181</v>
      </c>
    </row>
    <row r="231" spans="1:12" x14ac:dyDescent="0.2">
      <c r="A231" s="37">
        <v>206</v>
      </c>
      <c r="B231" s="37" t="s">
        <v>2786</v>
      </c>
      <c r="C231" s="35" t="s">
        <v>2753</v>
      </c>
      <c r="D231" s="37" t="s">
        <v>1378</v>
      </c>
      <c r="E231" s="37">
        <v>397482</v>
      </c>
      <c r="F231" s="35" t="s">
        <v>2785</v>
      </c>
      <c r="G231" s="37" t="s">
        <v>1376</v>
      </c>
      <c r="H231" s="38">
        <v>59998</v>
      </c>
      <c r="I231" s="38">
        <f t="shared" si="11"/>
        <v>59998</v>
      </c>
      <c r="L231" s="37" t="s">
        <v>1181</v>
      </c>
    </row>
    <row r="232" spans="1:12" x14ac:dyDescent="0.2">
      <c r="A232" s="37">
        <v>207</v>
      </c>
      <c r="B232" s="37" t="s">
        <v>2784</v>
      </c>
      <c r="C232" s="35" t="s">
        <v>2753</v>
      </c>
      <c r="D232" s="37" t="s">
        <v>1378</v>
      </c>
      <c r="E232" s="37">
        <v>397482</v>
      </c>
      <c r="F232" s="35" t="s">
        <v>2783</v>
      </c>
      <c r="G232" s="37" t="s">
        <v>1376</v>
      </c>
      <c r="H232" s="38">
        <v>60250</v>
      </c>
      <c r="I232" s="38">
        <f t="shared" si="11"/>
        <v>60250</v>
      </c>
      <c r="L232" s="37" t="s">
        <v>1181</v>
      </c>
    </row>
    <row r="233" spans="1:12" x14ac:dyDescent="0.2">
      <c r="A233" s="37">
        <v>208</v>
      </c>
      <c r="B233" s="37" t="s">
        <v>2782</v>
      </c>
      <c r="C233" s="35" t="s">
        <v>2753</v>
      </c>
      <c r="D233" s="37" t="s">
        <v>1378</v>
      </c>
      <c r="E233" s="37">
        <v>397482</v>
      </c>
      <c r="F233" s="35" t="s">
        <v>2781</v>
      </c>
      <c r="G233" s="37" t="s">
        <v>1376</v>
      </c>
      <c r="H233" s="38">
        <v>62054</v>
      </c>
      <c r="I233" s="38">
        <f t="shared" si="11"/>
        <v>62054</v>
      </c>
      <c r="L233" s="37" t="s">
        <v>1181</v>
      </c>
    </row>
    <row r="234" spans="1:12" x14ac:dyDescent="0.2">
      <c r="A234" s="37">
        <v>209</v>
      </c>
      <c r="B234" s="37" t="s">
        <v>2780</v>
      </c>
      <c r="C234" s="35" t="s">
        <v>2753</v>
      </c>
      <c r="D234" s="37" t="s">
        <v>1378</v>
      </c>
      <c r="E234" s="37">
        <v>397482</v>
      </c>
      <c r="F234" s="35" t="s">
        <v>2779</v>
      </c>
      <c r="G234" s="37" t="s">
        <v>1376</v>
      </c>
      <c r="H234" s="38">
        <v>62491</v>
      </c>
      <c r="I234" s="38">
        <f t="shared" si="11"/>
        <v>62491</v>
      </c>
      <c r="L234" s="37" t="s">
        <v>1181</v>
      </c>
    </row>
    <row r="235" spans="1:12" x14ac:dyDescent="0.2">
      <c r="A235" s="37">
        <v>210</v>
      </c>
      <c r="B235" s="37" t="s">
        <v>2778</v>
      </c>
      <c r="C235" s="35" t="s">
        <v>2753</v>
      </c>
      <c r="D235" s="37" t="s">
        <v>1378</v>
      </c>
      <c r="E235" s="37">
        <v>397482</v>
      </c>
      <c r="F235" s="35" t="s">
        <v>2777</v>
      </c>
      <c r="G235" s="37" t="s">
        <v>1376</v>
      </c>
      <c r="H235" s="38">
        <v>62500</v>
      </c>
      <c r="I235" s="38">
        <f t="shared" si="11"/>
        <v>62500</v>
      </c>
      <c r="L235" s="37" t="s">
        <v>1181</v>
      </c>
    </row>
    <row r="236" spans="1:12" x14ac:dyDescent="0.2">
      <c r="A236" s="37">
        <v>211</v>
      </c>
      <c r="B236" s="37" t="s">
        <v>2776</v>
      </c>
      <c r="C236" s="35" t="s">
        <v>2753</v>
      </c>
      <c r="D236" s="37" t="s">
        <v>1378</v>
      </c>
      <c r="E236" s="37">
        <v>397482</v>
      </c>
      <c r="F236" s="35" t="s">
        <v>2775</v>
      </c>
      <c r="G236" s="37" t="s">
        <v>1376</v>
      </c>
      <c r="H236" s="38">
        <v>62562</v>
      </c>
      <c r="I236" s="38">
        <f t="shared" si="11"/>
        <v>62562</v>
      </c>
      <c r="L236" s="37" t="s">
        <v>1181</v>
      </c>
    </row>
    <row r="237" spans="1:12" x14ac:dyDescent="0.2">
      <c r="A237" s="37">
        <v>212</v>
      </c>
      <c r="B237" s="37" t="s">
        <v>2774</v>
      </c>
      <c r="C237" s="35" t="s">
        <v>2753</v>
      </c>
      <c r="D237" s="37" t="s">
        <v>1378</v>
      </c>
      <c r="E237" s="37">
        <v>397482</v>
      </c>
      <c r="F237" s="35" t="s">
        <v>2773</v>
      </c>
      <c r="G237" s="37" t="s">
        <v>1376</v>
      </c>
      <c r="H237" s="38">
        <v>65060</v>
      </c>
      <c r="I237" s="38">
        <f t="shared" si="11"/>
        <v>65060</v>
      </c>
      <c r="L237" s="37" t="s">
        <v>1181</v>
      </c>
    </row>
    <row r="238" spans="1:12" x14ac:dyDescent="0.2">
      <c r="A238" s="37">
        <v>213</v>
      </c>
      <c r="B238" s="37" t="s">
        <v>2772</v>
      </c>
      <c r="C238" s="35" t="s">
        <v>2753</v>
      </c>
      <c r="D238" s="37" t="s">
        <v>1378</v>
      </c>
      <c r="E238" s="37">
        <v>397482</v>
      </c>
      <c r="F238" s="35" t="s">
        <v>2771</v>
      </c>
      <c r="G238" s="37" t="s">
        <v>1376</v>
      </c>
      <c r="H238" s="38">
        <v>66860</v>
      </c>
      <c r="I238" s="38">
        <f t="shared" si="11"/>
        <v>66860</v>
      </c>
      <c r="L238" s="37" t="s">
        <v>1181</v>
      </c>
    </row>
    <row r="239" spans="1:12" x14ac:dyDescent="0.2">
      <c r="A239" s="37">
        <v>214</v>
      </c>
      <c r="B239" s="37" t="s">
        <v>2770</v>
      </c>
      <c r="C239" s="35" t="s">
        <v>2753</v>
      </c>
      <c r="D239" s="37" t="s">
        <v>1378</v>
      </c>
      <c r="E239" s="37">
        <v>397482</v>
      </c>
      <c r="F239" s="35" t="s">
        <v>2769</v>
      </c>
      <c r="G239" s="37" t="s">
        <v>1376</v>
      </c>
      <c r="H239" s="38">
        <v>72468</v>
      </c>
      <c r="I239" s="38">
        <f t="shared" si="11"/>
        <v>72468</v>
      </c>
      <c r="L239" s="37" t="s">
        <v>1181</v>
      </c>
    </row>
    <row r="240" spans="1:12" x14ac:dyDescent="0.2">
      <c r="A240" s="37">
        <v>215</v>
      </c>
      <c r="B240" s="37" t="s">
        <v>2768</v>
      </c>
      <c r="C240" s="35" t="s">
        <v>2753</v>
      </c>
      <c r="D240" s="37" t="s">
        <v>1378</v>
      </c>
      <c r="E240" s="37">
        <v>397482</v>
      </c>
      <c r="F240" s="35" t="s">
        <v>2767</v>
      </c>
      <c r="G240" s="37" t="s">
        <v>1376</v>
      </c>
      <c r="H240" s="38">
        <v>72772</v>
      </c>
      <c r="I240" s="38">
        <f t="shared" si="11"/>
        <v>72772</v>
      </c>
      <c r="L240" s="37" t="s">
        <v>1181</v>
      </c>
    </row>
    <row r="241" spans="1:12" x14ac:dyDescent="0.2">
      <c r="A241" s="37">
        <v>216</v>
      </c>
      <c r="B241" s="37" t="s">
        <v>2766</v>
      </c>
      <c r="C241" s="35" t="s">
        <v>2753</v>
      </c>
      <c r="D241" s="37" t="s">
        <v>1378</v>
      </c>
      <c r="E241" s="37">
        <v>397482</v>
      </c>
      <c r="F241" s="35" t="s">
        <v>2765</v>
      </c>
      <c r="G241" s="37" t="s">
        <v>1376</v>
      </c>
      <c r="H241" s="38">
        <v>72870</v>
      </c>
      <c r="I241" s="38">
        <f t="shared" si="11"/>
        <v>72870</v>
      </c>
      <c r="L241" s="37" t="s">
        <v>1181</v>
      </c>
    </row>
    <row r="242" spans="1:12" s="50" customFormat="1" x14ac:dyDescent="0.2">
      <c r="A242" s="37">
        <v>217</v>
      </c>
      <c r="B242" s="37" t="s">
        <v>2764</v>
      </c>
      <c r="C242" s="35" t="s">
        <v>2753</v>
      </c>
      <c r="D242" s="37" t="s">
        <v>1378</v>
      </c>
      <c r="E242" s="37">
        <v>397482</v>
      </c>
      <c r="F242" s="35" t="s">
        <v>2763</v>
      </c>
      <c r="G242" s="37" t="s">
        <v>1376</v>
      </c>
      <c r="H242" s="38">
        <v>49508</v>
      </c>
      <c r="I242" s="38">
        <f t="shared" si="11"/>
        <v>49508</v>
      </c>
      <c r="J242" s="38"/>
      <c r="K242" s="38"/>
      <c r="L242" s="37" t="s">
        <v>1201</v>
      </c>
    </row>
    <row r="243" spans="1:12" s="50" customFormat="1" x14ac:dyDescent="0.2">
      <c r="A243" s="37">
        <v>218</v>
      </c>
      <c r="B243" s="37" t="s">
        <v>2762</v>
      </c>
      <c r="C243" s="35" t="s">
        <v>2753</v>
      </c>
      <c r="D243" s="37" t="s">
        <v>1378</v>
      </c>
      <c r="E243" s="37">
        <v>397482</v>
      </c>
      <c r="F243" s="35" t="s">
        <v>2761</v>
      </c>
      <c r="G243" s="37" t="s">
        <v>1376</v>
      </c>
      <c r="H243" s="38">
        <v>55000</v>
      </c>
      <c r="I243" s="38">
        <f t="shared" si="11"/>
        <v>55000</v>
      </c>
      <c r="J243" s="38"/>
      <c r="K243" s="38"/>
      <c r="L243" s="37" t="s">
        <v>1201</v>
      </c>
    </row>
    <row r="244" spans="1:12" s="50" customFormat="1" x14ac:dyDescent="0.2">
      <c r="A244" s="37">
        <v>219</v>
      </c>
      <c r="B244" s="37" t="s">
        <v>2760</v>
      </c>
      <c r="C244" s="35" t="s">
        <v>2753</v>
      </c>
      <c r="D244" s="37" t="s">
        <v>1378</v>
      </c>
      <c r="E244" s="37">
        <v>397482</v>
      </c>
      <c r="F244" s="35" t="s">
        <v>2759</v>
      </c>
      <c r="G244" s="37" t="s">
        <v>1376</v>
      </c>
      <c r="H244" s="38">
        <v>59978</v>
      </c>
      <c r="I244" s="38">
        <f t="shared" si="11"/>
        <v>59978</v>
      </c>
      <c r="J244" s="38"/>
      <c r="K244" s="38"/>
      <c r="L244" s="37" t="s">
        <v>1201</v>
      </c>
    </row>
    <row r="245" spans="1:12" s="50" customFormat="1" x14ac:dyDescent="0.2">
      <c r="A245" s="37">
        <v>220</v>
      </c>
      <c r="B245" s="37" t="s">
        <v>2758</v>
      </c>
      <c r="C245" s="35" t="s">
        <v>2753</v>
      </c>
      <c r="D245" s="37" t="s">
        <v>1378</v>
      </c>
      <c r="E245" s="37">
        <v>397482</v>
      </c>
      <c r="F245" s="35" t="s">
        <v>2757</v>
      </c>
      <c r="G245" s="37" t="s">
        <v>1376</v>
      </c>
      <c r="H245" s="38">
        <v>62500</v>
      </c>
      <c r="I245" s="38">
        <f t="shared" si="11"/>
        <v>62500</v>
      </c>
      <c r="J245" s="38"/>
      <c r="K245" s="38"/>
      <c r="L245" s="37" t="s">
        <v>1201</v>
      </c>
    </row>
    <row r="246" spans="1:12" s="50" customFormat="1" x14ac:dyDescent="0.2">
      <c r="A246" s="37">
        <v>221</v>
      </c>
      <c r="B246" s="37" t="s">
        <v>2756</v>
      </c>
      <c r="C246" s="35" t="s">
        <v>2753</v>
      </c>
      <c r="D246" s="37" t="s">
        <v>1378</v>
      </c>
      <c r="E246" s="37">
        <v>397482</v>
      </c>
      <c r="F246" s="35" t="s">
        <v>2755</v>
      </c>
      <c r="G246" s="37" t="s">
        <v>1376</v>
      </c>
      <c r="H246" s="38">
        <v>78868</v>
      </c>
      <c r="I246" s="38">
        <f t="shared" si="11"/>
        <v>78868</v>
      </c>
      <c r="J246" s="38"/>
      <c r="K246" s="38"/>
      <c r="L246" s="37" t="s">
        <v>1201</v>
      </c>
    </row>
    <row r="247" spans="1:12" s="50" customFormat="1" x14ac:dyDescent="0.2">
      <c r="A247" s="37">
        <v>222</v>
      </c>
      <c r="B247" s="37" t="s">
        <v>2754</v>
      </c>
      <c r="C247" s="35" t="s">
        <v>2753</v>
      </c>
      <c r="D247" s="37" t="s">
        <v>1378</v>
      </c>
      <c r="E247" s="37">
        <v>397482</v>
      </c>
      <c r="F247" s="35" t="s">
        <v>2752</v>
      </c>
      <c r="G247" s="37" t="s">
        <v>1376</v>
      </c>
      <c r="H247" s="38">
        <v>83230</v>
      </c>
      <c r="I247" s="38">
        <f t="shared" si="11"/>
        <v>83230</v>
      </c>
      <c r="J247" s="38"/>
      <c r="K247" s="38"/>
      <c r="L247" s="37" t="s">
        <v>1201</v>
      </c>
    </row>
    <row r="248" spans="1:12" s="50" customFormat="1" x14ac:dyDescent="0.2">
      <c r="A248" s="37" t="s">
        <v>1187</v>
      </c>
      <c r="B248" s="37" t="s">
        <v>1187</v>
      </c>
      <c r="C248" s="35"/>
      <c r="E248" s="37"/>
      <c r="F248" s="35" t="s">
        <v>1187</v>
      </c>
      <c r="G248" s="37"/>
      <c r="H248" s="51">
        <f>SUM(H200:H247)</f>
        <v>2064949</v>
      </c>
      <c r="I248" s="51">
        <f>SUM(I200:I247)</f>
        <v>2060015.62</v>
      </c>
      <c r="J248" s="51">
        <f>SUM(J200:J247)</f>
        <v>4933.38</v>
      </c>
      <c r="K248" s="38"/>
      <c r="L248" s="37"/>
    </row>
    <row r="249" spans="1:12" x14ac:dyDescent="0.2">
      <c r="A249" s="37">
        <v>223</v>
      </c>
      <c r="B249" s="37" t="s">
        <v>2751</v>
      </c>
      <c r="C249" s="35" t="s">
        <v>2676</v>
      </c>
      <c r="D249" s="37" t="s">
        <v>1378</v>
      </c>
      <c r="E249" s="37">
        <v>397563</v>
      </c>
      <c r="F249" s="35" t="s">
        <v>2750</v>
      </c>
      <c r="G249" s="37" t="s">
        <v>1376</v>
      </c>
      <c r="H249" s="38">
        <v>2395</v>
      </c>
      <c r="I249" s="38">
        <f t="shared" ref="I249:I293" si="12">H249-J249</f>
        <v>2395</v>
      </c>
      <c r="L249" s="37" t="s">
        <v>1181</v>
      </c>
    </row>
    <row r="250" spans="1:12" x14ac:dyDescent="0.2">
      <c r="A250" s="37">
        <v>224</v>
      </c>
      <c r="B250" s="37" t="s">
        <v>2749</v>
      </c>
      <c r="C250" s="35" t="s">
        <v>2676</v>
      </c>
      <c r="D250" s="37" t="s">
        <v>1378</v>
      </c>
      <c r="E250" s="37">
        <v>397563</v>
      </c>
      <c r="F250" s="35" t="s">
        <v>2748</v>
      </c>
      <c r="G250" s="37" t="s">
        <v>1376</v>
      </c>
      <c r="H250" s="38">
        <v>2400</v>
      </c>
      <c r="I250" s="38">
        <f t="shared" si="12"/>
        <v>2400</v>
      </c>
      <c r="L250" s="37" t="s">
        <v>1181</v>
      </c>
    </row>
    <row r="251" spans="1:12" x14ac:dyDescent="0.2">
      <c r="A251" s="37">
        <v>225</v>
      </c>
      <c r="B251" s="37" t="s">
        <v>2747</v>
      </c>
      <c r="C251" s="35" t="s">
        <v>2676</v>
      </c>
      <c r="D251" s="37" t="s">
        <v>1378</v>
      </c>
      <c r="E251" s="37">
        <v>397563</v>
      </c>
      <c r="F251" s="35" t="s">
        <v>2746</v>
      </c>
      <c r="G251" s="37" t="s">
        <v>1376</v>
      </c>
      <c r="H251" s="38">
        <v>2900</v>
      </c>
      <c r="I251" s="38">
        <f t="shared" si="12"/>
        <v>2900</v>
      </c>
      <c r="L251" s="37" t="s">
        <v>1181</v>
      </c>
    </row>
    <row r="252" spans="1:12" x14ac:dyDescent="0.2">
      <c r="A252" s="37">
        <v>226</v>
      </c>
      <c r="B252" s="37" t="s">
        <v>2745</v>
      </c>
      <c r="C252" s="35" t="s">
        <v>2676</v>
      </c>
      <c r="D252" s="37" t="s">
        <v>1378</v>
      </c>
      <c r="E252" s="37">
        <v>397563</v>
      </c>
      <c r="F252" s="35" t="s">
        <v>2744</v>
      </c>
      <c r="G252" s="37" t="s">
        <v>1376</v>
      </c>
      <c r="H252" s="38">
        <v>6642</v>
      </c>
      <c r="I252" s="38">
        <f t="shared" si="12"/>
        <v>6642</v>
      </c>
      <c r="L252" s="37" t="s">
        <v>1181</v>
      </c>
    </row>
    <row r="253" spans="1:12" x14ac:dyDescent="0.2">
      <c r="A253" s="37">
        <v>227</v>
      </c>
      <c r="B253" s="37" t="s">
        <v>2743</v>
      </c>
      <c r="C253" s="35" t="s">
        <v>2676</v>
      </c>
      <c r="D253" s="37" t="s">
        <v>1378</v>
      </c>
      <c r="E253" s="37">
        <v>397563</v>
      </c>
      <c r="F253" s="35" t="s">
        <v>2742</v>
      </c>
      <c r="G253" s="37" t="s">
        <v>1376</v>
      </c>
      <c r="H253" s="38">
        <v>17415</v>
      </c>
      <c r="I253" s="38">
        <f t="shared" si="12"/>
        <v>14351.24</v>
      </c>
      <c r="J253" s="38">
        <v>3063.76</v>
      </c>
      <c r="K253" s="53">
        <v>45496</v>
      </c>
      <c r="L253" s="37" t="s">
        <v>1181</v>
      </c>
    </row>
    <row r="254" spans="1:12" x14ac:dyDescent="0.2">
      <c r="A254" s="37">
        <v>228</v>
      </c>
      <c r="B254" s="37" t="s">
        <v>2725</v>
      </c>
      <c r="C254" s="35" t="s">
        <v>2676</v>
      </c>
      <c r="D254" s="37" t="s">
        <v>1378</v>
      </c>
      <c r="E254" s="37">
        <v>397563</v>
      </c>
      <c r="F254" s="35" t="s">
        <v>2724</v>
      </c>
      <c r="G254" s="37" t="s">
        <v>1376</v>
      </c>
      <c r="H254" s="38">
        <v>17829</v>
      </c>
      <c r="I254" s="38">
        <f t="shared" si="12"/>
        <v>17829</v>
      </c>
      <c r="L254" s="37" t="s">
        <v>1181</v>
      </c>
    </row>
    <row r="255" spans="1:12" x14ac:dyDescent="0.2">
      <c r="A255" s="37">
        <v>229</v>
      </c>
      <c r="B255" s="37" t="s">
        <v>2723</v>
      </c>
      <c r="C255" s="35" t="s">
        <v>2676</v>
      </c>
      <c r="D255" s="37" t="s">
        <v>1378</v>
      </c>
      <c r="E255" s="37">
        <v>397563</v>
      </c>
      <c r="F255" s="35" t="s">
        <v>2722</v>
      </c>
      <c r="G255" s="37" t="s">
        <v>1376</v>
      </c>
      <c r="H255" s="38">
        <v>19493</v>
      </c>
      <c r="I255" s="38">
        <f t="shared" si="12"/>
        <v>19493</v>
      </c>
      <c r="L255" s="37" t="s">
        <v>1181</v>
      </c>
    </row>
    <row r="256" spans="1:12" x14ac:dyDescent="0.2">
      <c r="A256" s="37">
        <v>230</v>
      </c>
      <c r="B256" s="37" t="s">
        <v>2741</v>
      </c>
      <c r="C256" s="35" t="s">
        <v>2676</v>
      </c>
      <c r="D256" s="37" t="s">
        <v>1378</v>
      </c>
      <c r="E256" s="37">
        <v>397563</v>
      </c>
      <c r="F256" s="35" t="s">
        <v>2740</v>
      </c>
      <c r="G256" s="37" t="s">
        <v>1376</v>
      </c>
      <c r="H256" s="38">
        <v>20912</v>
      </c>
      <c r="I256" s="38">
        <f t="shared" si="12"/>
        <v>18821.27</v>
      </c>
      <c r="J256" s="38">
        <v>2090.73</v>
      </c>
      <c r="K256" s="53">
        <v>45503</v>
      </c>
      <c r="L256" s="37" t="s">
        <v>1181</v>
      </c>
    </row>
    <row r="257" spans="1:12" x14ac:dyDescent="0.2">
      <c r="A257" s="37">
        <v>231</v>
      </c>
      <c r="B257" s="37" t="s">
        <v>2719</v>
      </c>
      <c r="C257" s="35" t="s">
        <v>2676</v>
      </c>
      <c r="D257" s="37" t="s">
        <v>1378</v>
      </c>
      <c r="E257" s="37">
        <v>397563</v>
      </c>
      <c r="F257" s="35" t="s">
        <v>2718</v>
      </c>
      <c r="G257" s="37" t="s">
        <v>1376</v>
      </c>
      <c r="H257" s="38">
        <v>22412</v>
      </c>
      <c r="I257" s="38">
        <f t="shared" si="12"/>
        <v>22412</v>
      </c>
      <c r="L257" s="37" t="s">
        <v>1181</v>
      </c>
    </row>
    <row r="258" spans="1:12" x14ac:dyDescent="0.2">
      <c r="A258" s="37">
        <v>232</v>
      </c>
      <c r="B258" s="37" t="s">
        <v>2703</v>
      </c>
      <c r="C258" s="35" t="s">
        <v>2676</v>
      </c>
      <c r="D258" s="37" t="s">
        <v>1378</v>
      </c>
      <c r="E258" s="37">
        <v>397563</v>
      </c>
      <c r="F258" s="35" t="s">
        <v>2702</v>
      </c>
      <c r="G258" s="37" t="s">
        <v>1376</v>
      </c>
      <c r="H258" s="38">
        <v>26775</v>
      </c>
      <c r="I258" s="38">
        <f t="shared" si="12"/>
        <v>26775</v>
      </c>
      <c r="L258" s="37" t="s">
        <v>1181</v>
      </c>
    </row>
    <row r="259" spans="1:12" x14ac:dyDescent="0.2">
      <c r="A259" s="37">
        <v>233</v>
      </c>
      <c r="B259" s="37" t="s">
        <v>2707</v>
      </c>
      <c r="C259" s="35" t="s">
        <v>2676</v>
      </c>
      <c r="D259" s="37" t="s">
        <v>1378</v>
      </c>
      <c r="E259" s="37">
        <v>397563</v>
      </c>
      <c r="F259" s="35" t="s">
        <v>2706</v>
      </c>
      <c r="G259" s="37" t="s">
        <v>1376</v>
      </c>
      <c r="H259" s="38">
        <v>26899</v>
      </c>
      <c r="I259" s="38">
        <f t="shared" si="12"/>
        <v>26899</v>
      </c>
      <c r="L259" s="37" t="s">
        <v>1181</v>
      </c>
    </row>
    <row r="260" spans="1:12" x14ac:dyDescent="0.2">
      <c r="A260" s="37">
        <v>234</v>
      </c>
      <c r="B260" s="37" t="s">
        <v>2739</v>
      </c>
      <c r="C260" s="35" t="s">
        <v>2676</v>
      </c>
      <c r="D260" s="37" t="s">
        <v>1378</v>
      </c>
      <c r="E260" s="37">
        <v>397563</v>
      </c>
      <c r="F260" s="35" t="s">
        <v>2738</v>
      </c>
      <c r="G260" s="37" t="s">
        <v>1376</v>
      </c>
      <c r="H260" s="38">
        <v>27939</v>
      </c>
      <c r="I260" s="38">
        <f t="shared" si="12"/>
        <v>27825</v>
      </c>
      <c r="J260" s="38">
        <v>114</v>
      </c>
      <c r="K260" s="53">
        <v>45497</v>
      </c>
      <c r="L260" s="37" t="s">
        <v>1181</v>
      </c>
    </row>
    <row r="261" spans="1:12" x14ac:dyDescent="0.2">
      <c r="A261" s="37">
        <v>235</v>
      </c>
      <c r="B261" s="37" t="s">
        <v>2695</v>
      </c>
      <c r="C261" s="35" t="s">
        <v>2676</v>
      </c>
      <c r="D261" s="37" t="s">
        <v>1378</v>
      </c>
      <c r="E261" s="37">
        <v>397563</v>
      </c>
      <c r="F261" s="35" t="s">
        <v>2694</v>
      </c>
      <c r="G261" s="37" t="s">
        <v>1376</v>
      </c>
      <c r="H261" s="38">
        <v>30637</v>
      </c>
      <c r="I261" s="38">
        <f t="shared" si="12"/>
        <v>30637</v>
      </c>
      <c r="L261" s="37" t="s">
        <v>1181</v>
      </c>
    </row>
    <row r="262" spans="1:12" x14ac:dyDescent="0.2">
      <c r="A262" s="37">
        <v>236</v>
      </c>
      <c r="B262" s="37" t="s">
        <v>2737</v>
      </c>
      <c r="C262" s="35" t="s">
        <v>2676</v>
      </c>
      <c r="D262" s="37" t="s">
        <v>1378</v>
      </c>
      <c r="E262" s="37">
        <v>397563</v>
      </c>
      <c r="F262" s="35" t="s">
        <v>2736</v>
      </c>
      <c r="G262" s="37" t="s">
        <v>1376</v>
      </c>
      <c r="H262" s="38">
        <v>31522</v>
      </c>
      <c r="I262" s="38">
        <f t="shared" si="12"/>
        <v>31522</v>
      </c>
      <c r="L262" s="37" t="s">
        <v>1181</v>
      </c>
    </row>
    <row r="263" spans="1:12" x14ac:dyDescent="0.2">
      <c r="A263" s="37">
        <v>237</v>
      </c>
      <c r="B263" s="37" t="s">
        <v>2735</v>
      </c>
      <c r="C263" s="35" t="s">
        <v>2676</v>
      </c>
      <c r="D263" s="37" t="s">
        <v>1378</v>
      </c>
      <c r="E263" s="37">
        <v>397563</v>
      </c>
      <c r="F263" s="35" t="s">
        <v>2734</v>
      </c>
      <c r="G263" s="37" t="s">
        <v>1376</v>
      </c>
      <c r="H263" s="38">
        <v>34458</v>
      </c>
      <c r="I263" s="38">
        <f t="shared" si="12"/>
        <v>34458</v>
      </c>
      <c r="L263" s="37" t="s">
        <v>1181</v>
      </c>
    </row>
    <row r="264" spans="1:12" x14ac:dyDescent="0.2">
      <c r="A264" s="37">
        <v>238</v>
      </c>
      <c r="B264" s="37" t="s">
        <v>2733</v>
      </c>
      <c r="C264" s="35" t="s">
        <v>2676</v>
      </c>
      <c r="D264" s="37" t="s">
        <v>1378</v>
      </c>
      <c r="E264" s="37">
        <v>397563</v>
      </c>
      <c r="F264" s="35" t="s">
        <v>2732</v>
      </c>
      <c r="G264" s="37" t="s">
        <v>1376</v>
      </c>
      <c r="H264" s="38">
        <v>36997</v>
      </c>
      <c r="I264" s="38">
        <f t="shared" si="12"/>
        <v>36997</v>
      </c>
      <c r="L264" s="37" t="s">
        <v>1181</v>
      </c>
    </row>
    <row r="265" spans="1:12" x14ac:dyDescent="0.2">
      <c r="A265" s="37">
        <v>239</v>
      </c>
      <c r="B265" s="37" t="s">
        <v>2731</v>
      </c>
      <c r="C265" s="35" t="s">
        <v>2676</v>
      </c>
      <c r="D265" s="37" t="s">
        <v>1378</v>
      </c>
      <c r="E265" s="37">
        <v>397563</v>
      </c>
      <c r="F265" s="35" t="s">
        <v>2730</v>
      </c>
      <c r="G265" s="37" t="s">
        <v>1376</v>
      </c>
      <c r="H265" s="38">
        <v>37607</v>
      </c>
      <c r="I265" s="38">
        <f t="shared" si="12"/>
        <v>37607</v>
      </c>
      <c r="L265" s="37" t="s">
        <v>1181</v>
      </c>
    </row>
    <row r="266" spans="1:12" x14ac:dyDescent="0.2">
      <c r="A266" s="37">
        <v>240</v>
      </c>
      <c r="B266" s="37" t="s">
        <v>2729</v>
      </c>
      <c r="C266" s="35" t="s">
        <v>2676</v>
      </c>
      <c r="D266" s="37" t="s">
        <v>1378</v>
      </c>
      <c r="E266" s="37">
        <v>397563</v>
      </c>
      <c r="F266" s="35" t="s">
        <v>2728</v>
      </c>
      <c r="G266" s="37" t="s">
        <v>1376</v>
      </c>
      <c r="H266" s="38">
        <v>39820</v>
      </c>
      <c r="I266" s="38">
        <f t="shared" si="12"/>
        <v>39820</v>
      </c>
      <c r="L266" s="37" t="s">
        <v>1181</v>
      </c>
    </row>
    <row r="267" spans="1:12" x14ac:dyDescent="0.2">
      <c r="A267" s="37">
        <v>241</v>
      </c>
      <c r="B267" s="37" t="s">
        <v>2727</v>
      </c>
      <c r="C267" s="35" t="s">
        <v>2676</v>
      </c>
      <c r="D267" s="37" t="s">
        <v>1378</v>
      </c>
      <c r="E267" s="37">
        <v>397563</v>
      </c>
      <c r="F267" s="35" t="s">
        <v>2726</v>
      </c>
      <c r="G267" s="37" t="s">
        <v>1376</v>
      </c>
      <c r="H267" s="38">
        <v>40000</v>
      </c>
      <c r="I267" s="38">
        <f t="shared" si="12"/>
        <v>40000</v>
      </c>
      <c r="L267" s="37" t="s">
        <v>1181</v>
      </c>
    </row>
    <row r="268" spans="1:12" x14ac:dyDescent="0.2">
      <c r="A268" s="37">
        <v>242</v>
      </c>
      <c r="B268" s="37" t="s">
        <v>2717</v>
      </c>
      <c r="C268" s="35" t="s">
        <v>2676</v>
      </c>
      <c r="D268" s="37" t="s">
        <v>1378</v>
      </c>
      <c r="E268" s="37">
        <v>397563</v>
      </c>
      <c r="F268" s="35" t="s">
        <v>2716</v>
      </c>
      <c r="G268" s="37" t="s">
        <v>1376</v>
      </c>
      <c r="H268" s="38">
        <v>40703</v>
      </c>
      <c r="I268" s="38">
        <f t="shared" si="12"/>
        <v>40703</v>
      </c>
      <c r="L268" s="37" t="s">
        <v>1181</v>
      </c>
    </row>
    <row r="269" spans="1:12" x14ac:dyDescent="0.2">
      <c r="A269" s="37">
        <v>243</v>
      </c>
      <c r="B269" s="37" t="s">
        <v>2725</v>
      </c>
      <c r="C269" s="35" t="s">
        <v>2676</v>
      </c>
      <c r="D269" s="37" t="s">
        <v>1378</v>
      </c>
      <c r="E269" s="37">
        <v>397563</v>
      </c>
      <c r="F269" s="35" t="s">
        <v>2724</v>
      </c>
      <c r="G269" s="37" t="s">
        <v>1376</v>
      </c>
      <c r="H269" s="38">
        <v>41750</v>
      </c>
      <c r="I269" s="38">
        <f t="shared" si="12"/>
        <v>41750</v>
      </c>
      <c r="L269" s="37" t="s">
        <v>1181</v>
      </c>
    </row>
    <row r="270" spans="1:12" x14ac:dyDescent="0.2">
      <c r="A270" s="37">
        <v>244</v>
      </c>
      <c r="B270" s="37" t="s">
        <v>2723</v>
      </c>
      <c r="C270" s="35" t="s">
        <v>2676</v>
      </c>
      <c r="D270" s="37" t="s">
        <v>1378</v>
      </c>
      <c r="E270" s="37">
        <v>397563</v>
      </c>
      <c r="F270" s="35" t="s">
        <v>2722</v>
      </c>
      <c r="G270" s="37" t="s">
        <v>1376</v>
      </c>
      <c r="H270" s="38">
        <v>49902</v>
      </c>
      <c r="I270" s="38">
        <f t="shared" si="12"/>
        <v>49902</v>
      </c>
      <c r="L270" s="37" t="s">
        <v>1181</v>
      </c>
    </row>
    <row r="271" spans="1:12" x14ac:dyDescent="0.2">
      <c r="A271" s="37">
        <v>245</v>
      </c>
      <c r="B271" s="37" t="s">
        <v>2721</v>
      </c>
      <c r="C271" s="35" t="s">
        <v>2676</v>
      </c>
      <c r="D271" s="37" t="s">
        <v>1378</v>
      </c>
      <c r="E271" s="37">
        <v>397563</v>
      </c>
      <c r="F271" s="35" t="s">
        <v>2720</v>
      </c>
      <c r="G271" s="37" t="s">
        <v>1376</v>
      </c>
      <c r="H271" s="38">
        <v>51180</v>
      </c>
      <c r="I271" s="38">
        <f t="shared" si="12"/>
        <v>51180</v>
      </c>
      <c r="L271" s="37" t="s">
        <v>1181</v>
      </c>
    </row>
    <row r="272" spans="1:12" x14ac:dyDescent="0.2">
      <c r="A272" s="37">
        <v>246</v>
      </c>
      <c r="B272" s="37" t="s">
        <v>2719</v>
      </c>
      <c r="C272" s="35" t="s">
        <v>2676</v>
      </c>
      <c r="D272" s="37" t="s">
        <v>1378</v>
      </c>
      <c r="E272" s="37">
        <v>397563</v>
      </c>
      <c r="F272" s="35" t="s">
        <v>2718</v>
      </c>
      <c r="G272" s="37" t="s">
        <v>1376</v>
      </c>
      <c r="H272" s="38">
        <v>52610</v>
      </c>
      <c r="I272" s="38">
        <f t="shared" si="12"/>
        <v>52610</v>
      </c>
      <c r="L272" s="37" t="s">
        <v>1181</v>
      </c>
    </row>
    <row r="273" spans="1:12" x14ac:dyDescent="0.2">
      <c r="A273" s="37">
        <v>247</v>
      </c>
      <c r="B273" s="37" t="s">
        <v>2717</v>
      </c>
      <c r="C273" s="35" t="s">
        <v>2676</v>
      </c>
      <c r="D273" s="37" t="s">
        <v>1378</v>
      </c>
      <c r="E273" s="37">
        <v>397563</v>
      </c>
      <c r="F273" s="35" t="s">
        <v>2716</v>
      </c>
      <c r="G273" s="37" t="s">
        <v>1376</v>
      </c>
      <c r="H273" s="38">
        <v>57230</v>
      </c>
      <c r="I273" s="38">
        <f t="shared" si="12"/>
        <v>57230</v>
      </c>
      <c r="L273" s="37" t="s">
        <v>1181</v>
      </c>
    </row>
    <row r="274" spans="1:12" x14ac:dyDescent="0.2">
      <c r="A274" s="37">
        <v>248</v>
      </c>
      <c r="B274" s="37" t="s">
        <v>2715</v>
      </c>
      <c r="C274" s="35" t="s">
        <v>2676</v>
      </c>
      <c r="D274" s="37" t="s">
        <v>1378</v>
      </c>
      <c r="E274" s="37">
        <v>397563</v>
      </c>
      <c r="F274" s="35" t="s">
        <v>2714</v>
      </c>
      <c r="G274" s="37" t="s">
        <v>1376</v>
      </c>
      <c r="H274" s="38">
        <v>58450</v>
      </c>
      <c r="I274" s="38">
        <f t="shared" si="12"/>
        <v>58450</v>
      </c>
      <c r="L274" s="37" t="s">
        <v>1181</v>
      </c>
    </row>
    <row r="275" spans="1:12" x14ac:dyDescent="0.2">
      <c r="A275" s="37">
        <v>249</v>
      </c>
      <c r="B275" s="37" t="s">
        <v>2713</v>
      </c>
      <c r="C275" s="35" t="s">
        <v>2676</v>
      </c>
      <c r="D275" s="37" t="s">
        <v>1378</v>
      </c>
      <c r="E275" s="37">
        <v>397563</v>
      </c>
      <c r="F275" s="35" t="s">
        <v>2712</v>
      </c>
      <c r="G275" s="37" t="s">
        <v>1376</v>
      </c>
      <c r="H275" s="38">
        <v>59183</v>
      </c>
      <c r="I275" s="38">
        <f t="shared" si="12"/>
        <v>59183</v>
      </c>
      <c r="L275" s="37" t="s">
        <v>1181</v>
      </c>
    </row>
    <row r="276" spans="1:12" x14ac:dyDescent="0.2">
      <c r="A276" s="37">
        <v>250</v>
      </c>
      <c r="B276" s="37" t="s">
        <v>2711</v>
      </c>
      <c r="C276" s="35" t="s">
        <v>2676</v>
      </c>
      <c r="D276" s="37" t="s">
        <v>1378</v>
      </c>
      <c r="E276" s="37">
        <v>397563</v>
      </c>
      <c r="F276" s="35" t="s">
        <v>2710</v>
      </c>
      <c r="G276" s="37" t="s">
        <v>1376</v>
      </c>
      <c r="H276" s="38">
        <v>60570</v>
      </c>
      <c r="I276" s="38">
        <f t="shared" si="12"/>
        <v>60570</v>
      </c>
      <c r="L276" s="37" t="s">
        <v>1181</v>
      </c>
    </row>
    <row r="277" spans="1:12" x14ac:dyDescent="0.2">
      <c r="A277" s="37">
        <v>251</v>
      </c>
      <c r="B277" s="37" t="s">
        <v>2709</v>
      </c>
      <c r="C277" s="35" t="s">
        <v>2676</v>
      </c>
      <c r="D277" s="37" t="s">
        <v>1378</v>
      </c>
      <c r="E277" s="37">
        <v>397563</v>
      </c>
      <c r="F277" s="35" t="s">
        <v>2708</v>
      </c>
      <c r="G277" s="37" t="s">
        <v>1376</v>
      </c>
      <c r="H277" s="38">
        <v>61056</v>
      </c>
      <c r="I277" s="38">
        <f t="shared" si="12"/>
        <v>61056</v>
      </c>
      <c r="L277" s="37" t="s">
        <v>1181</v>
      </c>
    </row>
    <row r="278" spans="1:12" x14ac:dyDescent="0.2">
      <c r="A278" s="37">
        <v>252</v>
      </c>
      <c r="B278" s="37" t="s">
        <v>2707</v>
      </c>
      <c r="C278" s="35" t="s">
        <v>2676</v>
      </c>
      <c r="D278" s="37" t="s">
        <v>1378</v>
      </c>
      <c r="E278" s="37">
        <v>397563</v>
      </c>
      <c r="F278" s="35" t="s">
        <v>2706</v>
      </c>
      <c r="G278" s="37" t="s">
        <v>1376</v>
      </c>
      <c r="H278" s="38">
        <v>62074</v>
      </c>
      <c r="I278" s="38">
        <f t="shared" si="12"/>
        <v>62074</v>
      </c>
      <c r="L278" s="37" t="s">
        <v>1181</v>
      </c>
    </row>
    <row r="279" spans="1:12" x14ac:dyDescent="0.2">
      <c r="A279" s="37">
        <v>253</v>
      </c>
      <c r="B279" s="37" t="s">
        <v>2705</v>
      </c>
      <c r="C279" s="35" t="s">
        <v>2676</v>
      </c>
      <c r="D279" s="37" t="s">
        <v>1378</v>
      </c>
      <c r="E279" s="37">
        <v>397563</v>
      </c>
      <c r="F279" s="35" t="s">
        <v>2704</v>
      </c>
      <c r="G279" s="37" t="s">
        <v>1376</v>
      </c>
      <c r="H279" s="38">
        <v>62087</v>
      </c>
      <c r="I279" s="38">
        <f t="shared" si="12"/>
        <v>62087</v>
      </c>
      <c r="L279" s="37" t="s">
        <v>1181</v>
      </c>
    </row>
    <row r="280" spans="1:12" x14ac:dyDescent="0.2">
      <c r="A280" s="37">
        <v>254</v>
      </c>
      <c r="B280" s="37" t="s">
        <v>2703</v>
      </c>
      <c r="C280" s="35" t="s">
        <v>2676</v>
      </c>
      <c r="D280" s="37" t="s">
        <v>1378</v>
      </c>
      <c r="E280" s="37">
        <v>397563</v>
      </c>
      <c r="F280" s="35" t="s">
        <v>2702</v>
      </c>
      <c r="G280" s="37" t="s">
        <v>1376</v>
      </c>
      <c r="H280" s="38">
        <v>62316</v>
      </c>
      <c r="I280" s="38">
        <f t="shared" si="12"/>
        <v>62316</v>
      </c>
      <c r="L280" s="37" t="s">
        <v>1181</v>
      </c>
    </row>
    <row r="281" spans="1:12" x14ac:dyDescent="0.2">
      <c r="A281" s="37">
        <v>255</v>
      </c>
      <c r="B281" s="37" t="s">
        <v>2701</v>
      </c>
      <c r="C281" s="35" t="s">
        <v>2676</v>
      </c>
      <c r="D281" s="37" t="s">
        <v>1378</v>
      </c>
      <c r="E281" s="37">
        <v>397563</v>
      </c>
      <c r="F281" s="35" t="s">
        <v>2700</v>
      </c>
      <c r="G281" s="37" t="s">
        <v>1376</v>
      </c>
      <c r="H281" s="38">
        <v>62327</v>
      </c>
      <c r="I281" s="38">
        <f t="shared" si="12"/>
        <v>62327</v>
      </c>
      <c r="L281" s="37" t="s">
        <v>1181</v>
      </c>
    </row>
    <row r="282" spans="1:12" x14ac:dyDescent="0.2">
      <c r="A282" s="37">
        <v>256</v>
      </c>
      <c r="B282" s="37" t="s">
        <v>2699</v>
      </c>
      <c r="C282" s="35" t="s">
        <v>2676</v>
      </c>
      <c r="D282" s="37" t="s">
        <v>1378</v>
      </c>
      <c r="E282" s="37">
        <v>397563</v>
      </c>
      <c r="F282" s="35" t="s">
        <v>2698</v>
      </c>
      <c r="G282" s="37" t="s">
        <v>1376</v>
      </c>
      <c r="H282" s="38">
        <v>64731</v>
      </c>
      <c r="I282" s="38">
        <f t="shared" si="12"/>
        <v>64731</v>
      </c>
      <c r="L282" s="37" t="s">
        <v>1181</v>
      </c>
    </row>
    <row r="283" spans="1:12" x14ac:dyDescent="0.2">
      <c r="A283" s="37">
        <v>257</v>
      </c>
      <c r="B283" s="37" t="s">
        <v>2697</v>
      </c>
      <c r="C283" s="35" t="s">
        <v>2676</v>
      </c>
      <c r="D283" s="37" t="s">
        <v>1378</v>
      </c>
      <c r="E283" s="37">
        <v>397563</v>
      </c>
      <c r="F283" s="35" t="s">
        <v>2696</v>
      </c>
      <c r="G283" s="37" t="s">
        <v>1376</v>
      </c>
      <c r="H283" s="38">
        <v>65255</v>
      </c>
      <c r="I283" s="38">
        <f t="shared" si="12"/>
        <v>65255</v>
      </c>
      <c r="L283" s="37" t="s">
        <v>1181</v>
      </c>
    </row>
    <row r="284" spans="1:12" x14ac:dyDescent="0.2">
      <c r="A284" s="37">
        <v>258</v>
      </c>
      <c r="B284" s="37" t="s">
        <v>2695</v>
      </c>
      <c r="C284" s="35" t="s">
        <v>2676</v>
      </c>
      <c r="D284" s="37" t="s">
        <v>1378</v>
      </c>
      <c r="E284" s="37">
        <v>397563</v>
      </c>
      <c r="F284" s="35" t="s">
        <v>2694</v>
      </c>
      <c r="G284" s="37" t="s">
        <v>1376</v>
      </c>
      <c r="H284" s="38">
        <v>66249</v>
      </c>
      <c r="I284" s="38">
        <f t="shared" si="12"/>
        <v>66249</v>
      </c>
      <c r="L284" s="37" t="s">
        <v>1181</v>
      </c>
    </row>
    <row r="285" spans="1:12" x14ac:dyDescent="0.2">
      <c r="A285" s="37">
        <v>259</v>
      </c>
      <c r="B285" s="37" t="s">
        <v>2693</v>
      </c>
      <c r="C285" s="35" t="s">
        <v>2676</v>
      </c>
      <c r="D285" s="37" t="s">
        <v>1378</v>
      </c>
      <c r="E285" s="37">
        <v>397563</v>
      </c>
      <c r="F285" s="35" t="s">
        <v>2692</v>
      </c>
      <c r="G285" s="37" t="s">
        <v>1376</v>
      </c>
      <c r="H285" s="38">
        <v>77002</v>
      </c>
      <c r="I285" s="38">
        <f t="shared" si="12"/>
        <v>77002</v>
      </c>
      <c r="L285" s="37" t="s">
        <v>1181</v>
      </c>
    </row>
    <row r="286" spans="1:12" x14ac:dyDescent="0.2">
      <c r="A286" s="37">
        <v>260</v>
      </c>
      <c r="B286" s="37" t="s">
        <v>2691</v>
      </c>
      <c r="C286" s="35" t="s">
        <v>2676</v>
      </c>
      <c r="D286" s="37" t="s">
        <v>1378</v>
      </c>
      <c r="E286" s="37">
        <v>397563</v>
      </c>
      <c r="F286" s="35" t="s">
        <v>2690</v>
      </c>
      <c r="G286" s="37" t="s">
        <v>1376</v>
      </c>
      <c r="H286" s="38">
        <v>85773</v>
      </c>
      <c r="I286" s="38">
        <f t="shared" si="12"/>
        <v>85773</v>
      </c>
      <c r="L286" s="37" t="s">
        <v>1181</v>
      </c>
    </row>
    <row r="287" spans="1:12" x14ac:dyDescent="0.2">
      <c r="A287" s="37">
        <v>261</v>
      </c>
      <c r="B287" s="37" t="s">
        <v>2689</v>
      </c>
      <c r="C287" s="35" t="s">
        <v>2676</v>
      </c>
      <c r="D287" s="37" t="s">
        <v>1378</v>
      </c>
      <c r="E287" s="37">
        <v>397563</v>
      </c>
      <c r="F287" s="35" t="s">
        <v>2688</v>
      </c>
      <c r="G287" s="37" t="s">
        <v>1376</v>
      </c>
      <c r="H287" s="38">
        <v>109630</v>
      </c>
      <c r="I287" s="38">
        <f t="shared" si="12"/>
        <v>109630</v>
      </c>
      <c r="L287" s="37" t="s">
        <v>1181</v>
      </c>
    </row>
    <row r="288" spans="1:12" s="50" customFormat="1" x14ac:dyDescent="0.2">
      <c r="A288" s="37">
        <v>262</v>
      </c>
      <c r="B288" s="37" t="s">
        <v>2687</v>
      </c>
      <c r="C288" s="35" t="s">
        <v>2676</v>
      </c>
      <c r="D288" s="37" t="s">
        <v>1378</v>
      </c>
      <c r="E288" s="37">
        <v>397563</v>
      </c>
      <c r="F288" s="35" t="s">
        <v>2686</v>
      </c>
      <c r="G288" s="37" t="s">
        <v>1376</v>
      </c>
      <c r="H288" s="38">
        <v>52870</v>
      </c>
      <c r="I288" s="38">
        <f t="shared" si="12"/>
        <v>52870</v>
      </c>
      <c r="J288" s="38"/>
      <c r="K288" s="38"/>
      <c r="L288" s="37" t="s">
        <v>1201</v>
      </c>
    </row>
    <row r="289" spans="1:12" s="50" customFormat="1" x14ac:dyDescent="0.2">
      <c r="A289" s="37">
        <v>263</v>
      </c>
      <c r="B289" s="37" t="s">
        <v>2685</v>
      </c>
      <c r="C289" s="35" t="s">
        <v>2676</v>
      </c>
      <c r="D289" s="37" t="s">
        <v>1378</v>
      </c>
      <c r="E289" s="37">
        <v>397563</v>
      </c>
      <c r="F289" s="35" t="s">
        <v>2684</v>
      </c>
      <c r="G289" s="37" t="s">
        <v>1376</v>
      </c>
      <c r="H289" s="38">
        <v>62144</v>
      </c>
      <c r="I289" s="38">
        <f t="shared" si="12"/>
        <v>62144</v>
      </c>
      <c r="J289" s="38"/>
      <c r="K289" s="38"/>
      <c r="L289" s="37" t="s">
        <v>1201</v>
      </c>
    </row>
    <row r="290" spans="1:12" s="50" customFormat="1" x14ac:dyDescent="0.2">
      <c r="A290" s="37">
        <v>264</v>
      </c>
      <c r="B290" s="37" t="s">
        <v>2683</v>
      </c>
      <c r="C290" s="35" t="s">
        <v>2676</v>
      </c>
      <c r="D290" s="37" t="s">
        <v>1378</v>
      </c>
      <c r="E290" s="37">
        <v>397563</v>
      </c>
      <c r="F290" s="35" t="s">
        <v>2682</v>
      </c>
      <c r="G290" s="37" t="s">
        <v>1376</v>
      </c>
      <c r="H290" s="38">
        <v>63135</v>
      </c>
      <c r="I290" s="38">
        <f t="shared" si="12"/>
        <v>63135</v>
      </c>
      <c r="J290" s="38"/>
      <c r="K290" s="38"/>
      <c r="L290" s="37" t="s">
        <v>1201</v>
      </c>
    </row>
    <row r="291" spans="1:12" s="50" customFormat="1" x14ac:dyDescent="0.2">
      <c r="A291" s="37">
        <v>265</v>
      </c>
      <c r="B291" s="37" t="s">
        <v>2681</v>
      </c>
      <c r="C291" s="35" t="s">
        <v>2676</v>
      </c>
      <c r="D291" s="37" t="s">
        <v>1378</v>
      </c>
      <c r="E291" s="37">
        <v>397563</v>
      </c>
      <c r="F291" s="35" t="s">
        <v>2680</v>
      </c>
      <c r="G291" s="37" t="s">
        <v>1376</v>
      </c>
      <c r="H291" s="38">
        <v>64666</v>
      </c>
      <c r="I291" s="38">
        <f t="shared" si="12"/>
        <v>64666</v>
      </c>
      <c r="J291" s="38"/>
      <c r="K291" s="38"/>
      <c r="L291" s="37" t="s">
        <v>1201</v>
      </c>
    </row>
    <row r="292" spans="1:12" s="50" customFormat="1" x14ac:dyDescent="0.2">
      <c r="A292" s="37">
        <v>266</v>
      </c>
      <c r="B292" s="37" t="s">
        <v>2679</v>
      </c>
      <c r="C292" s="35" t="s">
        <v>2676</v>
      </c>
      <c r="D292" s="37" t="s">
        <v>1378</v>
      </c>
      <c r="E292" s="37">
        <v>397563</v>
      </c>
      <c r="F292" s="35" t="s">
        <v>2678</v>
      </c>
      <c r="G292" s="37" t="s">
        <v>1376</v>
      </c>
      <c r="H292" s="38">
        <v>78912</v>
      </c>
      <c r="I292" s="38">
        <f t="shared" si="12"/>
        <v>78912</v>
      </c>
      <c r="J292" s="38"/>
      <c r="K292" s="38"/>
      <c r="L292" s="37" t="s">
        <v>1201</v>
      </c>
    </row>
    <row r="293" spans="1:12" s="50" customFormat="1" x14ac:dyDescent="0.2">
      <c r="A293" s="37">
        <v>267</v>
      </c>
      <c r="B293" s="37" t="s">
        <v>2677</v>
      </c>
      <c r="C293" s="35" t="s">
        <v>2676</v>
      </c>
      <c r="D293" s="37" t="s">
        <v>1378</v>
      </c>
      <c r="E293" s="37">
        <v>397563</v>
      </c>
      <c r="F293" s="35" t="s">
        <v>2675</v>
      </c>
      <c r="G293" s="37" t="s">
        <v>1376</v>
      </c>
      <c r="H293" s="38">
        <v>86251</v>
      </c>
      <c r="I293" s="38">
        <f t="shared" si="12"/>
        <v>86251</v>
      </c>
      <c r="J293" s="38"/>
      <c r="K293" s="38"/>
      <c r="L293" s="37" t="s">
        <v>1201</v>
      </c>
    </row>
    <row r="294" spans="1:12" s="50" customFormat="1" x14ac:dyDescent="0.2">
      <c r="A294" s="37" t="s">
        <v>1187</v>
      </c>
      <c r="B294" s="37" t="s">
        <v>1187</v>
      </c>
      <c r="C294" s="35"/>
      <c r="E294" s="37"/>
      <c r="F294" s="35" t="s">
        <v>1187</v>
      </c>
      <c r="G294" s="37"/>
      <c r="H294" s="51">
        <f>SUM(H249:H293)</f>
        <v>2103108</v>
      </c>
      <c r="I294" s="51">
        <f>SUM(I249:I293)</f>
        <v>2097839.5099999998</v>
      </c>
      <c r="J294" s="51">
        <f>SUM(J249:J293)</f>
        <v>5268.49</v>
      </c>
      <c r="K294" s="38"/>
      <c r="L294" s="37"/>
    </row>
    <row r="295" spans="1:12" x14ac:dyDescent="0.2">
      <c r="A295" s="37">
        <v>268</v>
      </c>
      <c r="B295" s="37" t="s">
        <v>2674</v>
      </c>
      <c r="C295" s="35" t="s">
        <v>133</v>
      </c>
      <c r="D295" s="37" t="s">
        <v>1378</v>
      </c>
      <c r="E295" s="37">
        <v>397610</v>
      </c>
      <c r="F295" s="57" t="s">
        <v>2673</v>
      </c>
      <c r="G295" s="59" t="s">
        <v>1376</v>
      </c>
      <c r="H295" s="55">
        <v>420</v>
      </c>
      <c r="I295" s="38">
        <f t="shared" ref="I295:I326" si="13">H295-J295</f>
        <v>420</v>
      </c>
      <c r="L295" s="37" t="s">
        <v>1181</v>
      </c>
    </row>
    <row r="296" spans="1:12" x14ac:dyDescent="0.2">
      <c r="A296" s="37">
        <v>269</v>
      </c>
      <c r="B296" s="37" t="s">
        <v>2672</v>
      </c>
      <c r="C296" s="35" t="s">
        <v>133</v>
      </c>
      <c r="D296" s="37" t="s">
        <v>1378</v>
      </c>
      <c r="E296" s="37">
        <v>397610</v>
      </c>
      <c r="F296" s="35" t="s">
        <v>2671</v>
      </c>
      <c r="G296" s="37" t="s">
        <v>1376</v>
      </c>
      <c r="H296" s="38">
        <v>1800</v>
      </c>
      <c r="I296" s="38">
        <f t="shared" si="13"/>
        <v>1800</v>
      </c>
      <c r="L296" s="37" t="s">
        <v>1181</v>
      </c>
    </row>
    <row r="297" spans="1:12" x14ac:dyDescent="0.2">
      <c r="A297" s="37">
        <v>270</v>
      </c>
      <c r="B297" s="37" t="s">
        <v>2670</v>
      </c>
      <c r="C297" s="35" t="s">
        <v>133</v>
      </c>
      <c r="D297" s="37" t="s">
        <v>1378</v>
      </c>
      <c r="E297" s="37">
        <v>397610</v>
      </c>
      <c r="F297" s="35" t="s">
        <v>2669</v>
      </c>
      <c r="G297" s="37" t="s">
        <v>1376</v>
      </c>
      <c r="H297" s="38">
        <v>2000</v>
      </c>
      <c r="I297" s="38">
        <f t="shared" si="13"/>
        <v>2000</v>
      </c>
      <c r="L297" s="37" t="s">
        <v>1181</v>
      </c>
    </row>
    <row r="298" spans="1:12" x14ac:dyDescent="0.2">
      <c r="A298" s="37">
        <v>271</v>
      </c>
      <c r="B298" s="37" t="s">
        <v>2668</v>
      </c>
      <c r="C298" s="35" t="s">
        <v>133</v>
      </c>
      <c r="D298" s="37" t="s">
        <v>1378</v>
      </c>
      <c r="E298" s="37">
        <v>397610</v>
      </c>
      <c r="F298" s="35" t="s">
        <v>2667</v>
      </c>
      <c r="G298" s="37" t="s">
        <v>1376</v>
      </c>
      <c r="H298" s="38">
        <v>2350</v>
      </c>
      <c r="I298" s="38">
        <f t="shared" si="13"/>
        <v>2350</v>
      </c>
      <c r="L298" s="37" t="s">
        <v>1181</v>
      </c>
    </row>
    <row r="299" spans="1:12" x14ac:dyDescent="0.2">
      <c r="A299" s="37">
        <v>272</v>
      </c>
      <c r="B299" s="37" t="s">
        <v>2666</v>
      </c>
      <c r="C299" s="35" t="s">
        <v>133</v>
      </c>
      <c r="D299" s="37" t="s">
        <v>1378</v>
      </c>
      <c r="E299" s="37">
        <v>397610</v>
      </c>
      <c r="F299" s="35" t="s">
        <v>2665</v>
      </c>
      <c r="G299" s="37" t="s">
        <v>1376</v>
      </c>
      <c r="H299" s="38">
        <v>2350</v>
      </c>
      <c r="I299" s="38">
        <f t="shared" si="13"/>
        <v>2350</v>
      </c>
      <c r="L299" s="37" t="s">
        <v>1181</v>
      </c>
    </row>
    <row r="300" spans="1:12" x14ac:dyDescent="0.2">
      <c r="A300" s="37">
        <v>273</v>
      </c>
      <c r="B300" s="37" t="s">
        <v>2664</v>
      </c>
      <c r="C300" s="35" t="s">
        <v>133</v>
      </c>
      <c r="D300" s="37" t="s">
        <v>1378</v>
      </c>
      <c r="E300" s="37">
        <v>397610</v>
      </c>
      <c r="F300" s="35" t="s">
        <v>2663</v>
      </c>
      <c r="G300" s="37" t="s">
        <v>1376</v>
      </c>
      <c r="H300" s="38">
        <v>2399</v>
      </c>
      <c r="I300" s="38">
        <f t="shared" si="13"/>
        <v>2399</v>
      </c>
      <c r="L300" s="37" t="s">
        <v>1181</v>
      </c>
    </row>
    <row r="301" spans="1:12" x14ac:dyDescent="0.2">
      <c r="A301" s="37">
        <v>274</v>
      </c>
      <c r="B301" s="37" t="s">
        <v>2662</v>
      </c>
      <c r="C301" s="35" t="s">
        <v>133</v>
      </c>
      <c r="D301" s="37" t="s">
        <v>1378</v>
      </c>
      <c r="E301" s="37">
        <v>397610</v>
      </c>
      <c r="F301" s="35" t="s">
        <v>2661</v>
      </c>
      <c r="G301" s="37" t="s">
        <v>1376</v>
      </c>
      <c r="H301" s="38">
        <v>2400</v>
      </c>
      <c r="I301" s="38">
        <f t="shared" si="13"/>
        <v>2400</v>
      </c>
      <c r="L301" s="37" t="s">
        <v>1181</v>
      </c>
    </row>
    <row r="302" spans="1:12" x14ac:dyDescent="0.2">
      <c r="A302" s="37">
        <v>275</v>
      </c>
      <c r="B302" s="37" t="s">
        <v>2660</v>
      </c>
      <c r="C302" s="35" t="s">
        <v>133</v>
      </c>
      <c r="D302" s="37" t="s">
        <v>1378</v>
      </c>
      <c r="E302" s="37">
        <v>397610</v>
      </c>
      <c r="F302" s="35" t="s">
        <v>2659</v>
      </c>
      <c r="G302" s="37" t="s">
        <v>1376</v>
      </c>
      <c r="H302" s="38">
        <v>2400</v>
      </c>
      <c r="I302" s="38">
        <f t="shared" si="13"/>
        <v>2400</v>
      </c>
      <c r="L302" s="37" t="s">
        <v>1181</v>
      </c>
    </row>
    <row r="303" spans="1:12" x14ac:dyDescent="0.2">
      <c r="A303" s="37">
        <v>276</v>
      </c>
      <c r="B303" s="37" t="s">
        <v>2658</v>
      </c>
      <c r="C303" s="35" t="s">
        <v>133</v>
      </c>
      <c r="D303" s="37" t="s">
        <v>1378</v>
      </c>
      <c r="E303" s="37">
        <v>397610</v>
      </c>
      <c r="F303" s="35" t="s">
        <v>2657</v>
      </c>
      <c r="G303" s="37" t="s">
        <v>1376</v>
      </c>
      <c r="H303" s="38">
        <v>7500</v>
      </c>
      <c r="I303" s="38">
        <f t="shared" si="13"/>
        <v>7500</v>
      </c>
      <c r="L303" s="37" t="s">
        <v>1181</v>
      </c>
    </row>
    <row r="304" spans="1:12" x14ac:dyDescent="0.2">
      <c r="A304" s="37">
        <v>277</v>
      </c>
      <c r="B304" s="37" t="s">
        <v>2584</v>
      </c>
      <c r="C304" s="35" t="s">
        <v>133</v>
      </c>
      <c r="D304" s="37" t="s">
        <v>1378</v>
      </c>
      <c r="E304" s="37">
        <v>397610</v>
      </c>
      <c r="F304" s="35" t="s">
        <v>2583</v>
      </c>
      <c r="G304" s="37" t="s">
        <v>1376</v>
      </c>
      <c r="H304" s="38">
        <v>11308</v>
      </c>
      <c r="I304" s="38">
        <f t="shared" si="13"/>
        <v>11308</v>
      </c>
      <c r="L304" s="37" t="s">
        <v>1181</v>
      </c>
    </row>
    <row r="305" spans="1:12" x14ac:dyDescent="0.2">
      <c r="A305" s="37">
        <v>278</v>
      </c>
      <c r="B305" s="37" t="s">
        <v>2652</v>
      </c>
      <c r="C305" s="35" t="s">
        <v>133</v>
      </c>
      <c r="D305" s="37" t="s">
        <v>1378</v>
      </c>
      <c r="E305" s="37">
        <v>397610</v>
      </c>
      <c r="F305" s="35" t="s">
        <v>2651</v>
      </c>
      <c r="G305" s="37" t="s">
        <v>1376</v>
      </c>
      <c r="H305" s="38">
        <v>12880</v>
      </c>
      <c r="I305" s="38">
        <f t="shared" si="13"/>
        <v>12880</v>
      </c>
      <c r="L305" s="37" t="s">
        <v>1181</v>
      </c>
    </row>
    <row r="306" spans="1:12" x14ac:dyDescent="0.2">
      <c r="A306" s="37">
        <v>279</v>
      </c>
      <c r="B306" s="37" t="s">
        <v>2602</v>
      </c>
      <c r="C306" s="35" t="s">
        <v>133</v>
      </c>
      <c r="D306" s="37" t="s">
        <v>1378</v>
      </c>
      <c r="E306" s="37">
        <v>397610</v>
      </c>
      <c r="F306" s="35" t="s">
        <v>2601</v>
      </c>
      <c r="G306" s="37" t="s">
        <v>1376</v>
      </c>
      <c r="H306" s="38">
        <v>15816</v>
      </c>
      <c r="I306" s="38">
        <f t="shared" si="13"/>
        <v>15816</v>
      </c>
      <c r="L306" s="37" t="s">
        <v>1181</v>
      </c>
    </row>
    <row r="307" spans="1:12" x14ac:dyDescent="0.2">
      <c r="A307" s="37">
        <v>280</v>
      </c>
      <c r="B307" s="37" t="s">
        <v>2656</v>
      </c>
      <c r="C307" s="35" t="s">
        <v>133</v>
      </c>
      <c r="D307" s="37" t="s">
        <v>1378</v>
      </c>
      <c r="E307" s="37">
        <v>397610</v>
      </c>
      <c r="F307" s="35" t="s">
        <v>2655</v>
      </c>
      <c r="G307" s="37" t="s">
        <v>1376</v>
      </c>
      <c r="H307" s="38">
        <v>16023</v>
      </c>
      <c r="I307" s="38">
        <f t="shared" si="13"/>
        <v>14790.42</v>
      </c>
      <c r="J307" s="38">
        <v>1232.58</v>
      </c>
      <c r="K307" s="53">
        <v>45496</v>
      </c>
      <c r="L307" s="37" t="s">
        <v>1181</v>
      </c>
    </row>
    <row r="308" spans="1:12" x14ac:dyDescent="0.2">
      <c r="A308" s="37">
        <v>281</v>
      </c>
      <c r="B308" s="37" t="s">
        <v>2630</v>
      </c>
      <c r="C308" s="35" t="s">
        <v>133</v>
      </c>
      <c r="D308" s="37" t="s">
        <v>1378</v>
      </c>
      <c r="E308" s="37">
        <v>397610</v>
      </c>
      <c r="F308" s="35" t="s">
        <v>2629</v>
      </c>
      <c r="G308" s="37" t="s">
        <v>1376</v>
      </c>
      <c r="H308" s="38">
        <v>17120</v>
      </c>
      <c r="I308" s="38">
        <f t="shared" si="13"/>
        <v>17120</v>
      </c>
      <c r="L308" s="37" t="s">
        <v>1181</v>
      </c>
    </row>
    <row r="309" spans="1:12" x14ac:dyDescent="0.2">
      <c r="A309" s="37">
        <v>282</v>
      </c>
      <c r="B309" s="37" t="s">
        <v>2616</v>
      </c>
      <c r="C309" s="35" t="s">
        <v>133</v>
      </c>
      <c r="D309" s="37" t="s">
        <v>1378</v>
      </c>
      <c r="E309" s="37">
        <v>397610</v>
      </c>
      <c r="F309" s="35" t="s">
        <v>2615</v>
      </c>
      <c r="G309" s="37" t="s">
        <v>1376</v>
      </c>
      <c r="H309" s="38">
        <v>23445</v>
      </c>
      <c r="I309" s="38">
        <f t="shared" si="13"/>
        <v>23445</v>
      </c>
      <c r="L309" s="37" t="s">
        <v>1181</v>
      </c>
    </row>
    <row r="310" spans="1:12" x14ac:dyDescent="0.2">
      <c r="A310" s="37">
        <v>283</v>
      </c>
      <c r="B310" s="37" t="s">
        <v>2620</v>
      </c>
      <c r="C310" s="35" t="s">
        <v>133</v>
      </c>
      <c r="D310" s="37" t="s">
        <v>1378</v>
      </c>
      <c r="E310" s="37">
        <v>397610</v>
      </c>
      <c r="F310" s="35" t="s">
        <v>2619</v>
      </c>
      <c r="G310" s="37" t="s">
        <v>1376</v>
      </c>
      <c r="H310" s="38">
        <v>24139</v>
      </c>
      <c r="I310" s="38">
        <f t="shared" si="13"/>
        <v>24139</v>
      </c>
      <c r="L310" s="37" t="s">
        <v>1181</v>
      </c>
    </row>
    <row r="311" spans="1:12" x14ac:dyDescent="0.2">
      <c r="A311" s="37">
        <v>284</v>
      </c>
      <c r="B311" s="37" t="s">
        <v>2612</v>
      </c>
      <c r="C311" s="35" t="s">
        <v>133</v>
      </c>
      <c r="D311" s="37" t="s">
        <v>1378</v>
      </c>
      <c r="E311" s="37">
        <v>397610</v>
      </c>
      <c r="F311" s="35" t="s">
        <v>2611</v>
      </c>
      <c r="G311" s="37" t="s">
        <v>1376</v>
      </c>
      <c r="H311" s="38">
        <v>24816</v>
      </c>
      <c r="I311" s="38">
        <f t="shared" si="13"/>
        <v>24816</v>
      </c>
      <c r="L311" s="37" t="s">
        <v>1181</v>
      </c>
    </row>
    <row r="312" spans="1:12" x14ac:dyDescent="0.2">
      <c r="A312" s="37">
        <v>285</v>
      </c>
      <c r="B312" s="37" t="s">
        <v>2618</v>
      </c>
      <c r="C312" s="35" t="s">
        <v>133</v>
      </c>
      <c r="D312" s="37" t="s">
        <v>1378</v>
      </c>
      <c r="E312" s="37">
        <v>397610</v>
      </c>
      <c r="F312" s="35" t="s">
        <v>2617</v>
      </c>
      <c r="G312" s="37" t="s">
        <v>1376</v>
      </c>
      <c r="H312" s="38">
        <v>25000</v>
      </c>
      <c r="I312" s="38">
        <f t="shared" si="13"/>
        <v>25000</v>
      </c>
      <c r="L312" s="37" t="s">
        <v>1181</v>
      </c>
    </row>
    <row r="313" spans="1:12" x14ac:dyDescent="0.2">
      <c r="A313" s="37">
        <v>286</v>
      </c>
      <c r="B313" s="37" t="s">
        <v>2642</v>
      </c>
      <c r="C313" s="35" t="s">
        <v>133</v>
      </c>
      <c r="D313" s="37" t="s">
        <v>1378</v>
      </c>
      <c r="E313" s="37">
        <v>397610</v>
      </c>
      <c r="F313" s="35" t="s">
        <v>2641</v>
      </c>
      <c r="G313" s="37" t="s">
        <v>1376</v>
      </c>
      <c r="H313" s="38">
        <v>25236</v>
      </c>
      <c r="I313" s="38">
        <f t="shared" si="13"/>
        <v>25236</v>
      </c>
      <c r="L313" s="37" t="s">
        <v>1181</v>
      </c>
    </row>
    <row r="314" spans="1:12" x14ac:dyDescent="0.2">
      <c r="A314" s="37">
        <v>287</v>
      </c>
      <c r="B314" s="37" t="s">
        <v>2654</v>
      </c>
      <c r="C314" s="35" t="s">
        <v>133</v>
      </c>
      <c r="D314" s="37" t="s">
        <v>1378</v>
      </c>
      <c r="E314" s="37">
        <v>397610</v>
      </c>
      <c r="F314" s="35" t="s">
        <v>2653</v>
      </c>
      <c r="G314" s="37" t="s">
        <v>1376</v>
      </c>
      <c r="H314" s="38">
        <v>26339</v>
      </c>
      <c r="I314" s="38">
        <f t="shared" si="13"/>
        <v>26339</v>
      </c>
      <c r="L314" s="37" t="s">
        <v>1181</v>
      </c>
    </row>
    <row r="315" spans="1:12" x14ac:dyDescent="0.2">
      <c r="A315" s="37">
        <v>288</v>
      </c>
      <c r="B315" s="37" t="s">
        <v>2652</v>
      </c>
      <c r="C315" s="35" t="s">
        <v>133</v>
      </c>
      <c r="D315" s="37" t="s">
        <v>1378</v>
      </c>
      <c r="E315" s="37">
        <v>397610</v>
      </c>
      <c r="F315" s="35" t="s">
        <v>2651</v>
      </c>
      <c r="G315" s="37" t="s">
        <v>1376</v>
      </c>
      <c r="H315" s="38">
        <v>31010</v>
      </c>
      <c r="I315" s="38">
        <f t="shared" si="13"/>
        <v>31010</v>
      </c>
      <c r="L315" s="37" t="s">
        <v>1181</v>
      </c>
    </row>
    <row r="316" spans="1:12" x14ac:dyDescent="0.2">
      <c r="A316" s="37">
        <v>289</v>
      </c>
      <c r="B316" s="37" t="s">
        <v>2650</v>
      </c>
      <c r="C316" s="35" t="s">
        <v>133</v>
      </c>
      <c r="D316" s="37" t="s">
        <v>1378</v>
      </c>
      <c r="E316" s="37">
        <v>397610</v>
      </c>
      <c r="F316" s="35" t="s">
        <v>2649</v>
      </c>
      <c r="G316" s="37" t="s">
        <v>1376</v>
      </c>
      <c r="H316" s="38">
        <v>30052</v>
      </c>
      <c r="I316" s="38">
        <f t="shared" si="13"/>
        <v>25067.35</v>
      </c>
      <c r="J316" s="38">
        <v>4984.6499999999996</v>
      </c>
      <c r="K316" s="53">
        <v>45499</v>
      </c>
      <c r="L316" s="37" t="s">
        <v>1181</v>
      </c>
    </row>
    <row r="317" spans="1:12" x14ac:dyDescent="0.2">
      <c r="A317" s="37">
        <v>290</v>
      </c>
      <c r="B317" s="37" t="s">
        <v>2650</v>
      </c>
      <c r="C317" s="35" t="s">
        <v>133</v>
      </c>
      <c r="D317" s="37" t="s">
        <v>1378</v>
      </c>
      <c r="E317" s="37">
        <v>397610</v>
      </c>
      <c r="F317" s="35" t="s">
        <v>2649</v>
      </c>
      <c r="G317" s="37" t="s">
        <v>1376</v>
      </c>
      <c r="H317" s="38">
        <v>1000</v>
      </c>
      <c r="I317" s="38">
        <f t="shared" si="13"/>
        <v>4.8099999999999454</v>
      </c>
      <c r="J317" s="38">
        <v>995.19</v>
      </c>
      <c r="K317" s="53">
        <v>45496</v>
      </c>
      <c r="L317" s="37" t="s">
        <v>1181</v>
      </c>
    </row>
    <row r="318" spans="1:12" x14ac:dyDescent="0.2">
      <c r="A318" s="37">
        <v>291</v>
      </c>
      <c r="B318" s="37" t="s">
        <v>2614</v>
      </c>
      <c r="C318" s="35" t="s">
        <v>133</v>
      </c>
      <c r="D318" s="37" t="s">
        <v>1378</v>
      </c>
      <c r="E318" s="37">
        <v>397610</v>
      </c>
      <c r="F318" s="35" t="s">
        <v>2613</v>
      </c>
      <c r="G318" s="37" t="s">
        <v>1376</v>
      </c>
      <c r="H318" s="38">
        <v>31567</v>
      </c>
      <c r="I318" s="38">
        <f t="shared" si="13"/>
        <v>31567</v>
      </c>
      <c r="L318" s="37" t="s">
        <v>1181</v>
      </c>
    </row>
    <row r="319" spans="1:12" x14ac:dyDescent="0.2">
      <c r="A319" s="37">
        <v>292</v>
      </c>
      <c r="B319" s="37" t="s">
        <v>2648</v>
      </c>
      <c r="C319" s="35" t="s">
        <v>133</v>
      </c>
      <c r="D319" s="37" t="s">
        <v>1378</v>
      </c>
      <c r="E319" s="37">
        <v>397610</v>
      </c>
      <c r="F319" s="35" t="s">
        <v>2647</v>
      </c>
      <c r="G319" s="37" t="s">
        <v>1376</v>
      </c>
      <c r="H319" s="38">
        <v>32168</v>
      </c>
      <c r="I319" s="38">
        <f t="shared" si="13"/>
        <v>32168</v>
      </c>
      <c r="L319" s="37" t="s">
        <v>1181</v>
      </c>
    </row>
    <row r="320" spans="1:12" x14ac:dyDescent="0.2">
      <c r="A320" s="37">
        <v>293</v>
      </c>
      <c r="B320" s="37" t="s">
        <v>2646</v>
      </c>
      <c r="C320" s="35" t="s">
        <v>133</v>
      </c>
      <c r="D320" s="37" t="s">
        <v>1378</v>
      </c>
      <c r="E320" s="37">
        <v>397610</v>
      </c>
      <c r="F320" s="35" t="s">
        <v>2645</v>
      </c>
      <c r="G320" s="37" t="s">
        <v>1376</v>
      </c>
      <c r="H320" s="38">
        <v>33753</v>
      </c>
      <c r="I320" s="38">
        <f t="shared" si="13"/>
        <v>33753</v>
      </c>
      <c r="L320" s="37" t="s">
        <v>1181</v>
      </c>
    </row>
    <row r="321" spans="1:12" x14ac:dyDescent="0.2">
      <c r="A321" s="37">
        <v>294</v>
      </c>
      <c r="B321" s="37" t="s">
        <v>2588</v>
      </c>
      <c r="C321" s="35" t="s">
        <v>133</v>
      </c>
      <c r="D321" s="37" t="s">
        <v>1378</v>
      </c>
      <c r="E321" s="37">
        <v>397610</v>
      </c>
      <c r="F321" s="35" t="s">
        <v>2587</v>
      </c>
      <c r="G321" s="37" t="s">
        <v>1376</v>
      </c>
      <c r="H321" s="38">
        <v>34829</v>
      </c>
      <c r="I321" s="38">
        <f t="shared" si="13"/>
        <v>34829</v>
      </c>
      <c r="L321" s="37" t="s">
        <v>1181</v>
      </c>
    </row>
    <row r="322" spans="1:12" x14ac:dyDescent="0.2">
      <c r="A322" s="37">
        <v>295</v>
      </c>
      <c r="B322" s="37" t="s">
        <v>2644</v>
      </c>
      <c r="C322" s="35" t="s">
        <v>133</v>
      </c>
      <c r="D322" s="37" t="s">
        <v>1378</v>
      </c>
      <c r="E322" s="37">
        <v>397610</v>
      </c>
      <c r="F322" s="35" t="s">
        <v>2643</v>
      </c>
      <c r="G322" s="37" t="s">
        <v>1376</v>
      </c>
      <c r="H322" s="38">
        <v>35672</v>
      </c>
      <c r="I322" s="38">
        <f t="shared" si="13"/>
        <v>35672</v>
      </c>
      <c r="L322" s="37" t="s">
        <v>1181</v>
      </c>
    </row>
    <row r="323" spans="1:12" x14ac:dyDescent="0.2">
      <c r="A323" s="37">
        <v>296</v>
      </c>
      <c r="B323" s="37" t="s">
        <v>2592</v>
      </c>
      <c r="C323" s="35" t="s">
        <v>133</v>
      </c>
      <c r="D323" s="37" t="s">
        <v>1378</v>
      </c>
      <c r="E323" s="37">
        <v>397610</v>
      </c>
      <c r="F323" s="35" t="s">
        <v>2591</v>
      </c>
      <c r="G323" s="37" t="s">
        <v>1376</v>
      </c>
      <c r="H323" s="38">
        <v>36653</v>
      </c>
      <c r="I323" s="38">
        <f t="shared" si="13"/>
        <v>36653</v>
      </c>
      <c r="L323" s="37" t="s">
        <v>1181</v>
      </c>
    </row>
    <row r="324" spans="1:12" x14ac:dyDescent="0.2">
      <c r="A324" s="37">
        <v>297</v>
      </c>
      <c r="B324" s="37" t="s">
        <v>2598</v>
      </c>
      <c r="C324" s="35" t="s">
        <v>133</v>
      </c>
      <c r="D324" s="37" t="s">
        <v>1378</v>
      </c>
      <c r="E324" s="37">
        <v>397610</v>
      </c>
      <c r="F324" s="35" t="s">
        <v>2597</v>
      </c>
      <c r="G324" s="37" t="s">
        <v>1376</v>
      </c>
      <c r="H324" s="38">
        <v>37008</v>
      </c>
      <c r="I324" s="38">
        <f t="shared" si="13"/>
        <v>37008</v>
      </c>
      <c r="L324" s="37" t="s">
        <v>1181</v>
      </c>
    </row>
    <row r="325" spans="1:12" x14ac:dyDescent="0.2">
      <c r="A325" s="37">
        <v>298</v>
      </c>
      <c r="B325" s="37" t="s">
        <v>2594</v>
      </c>
      <c r="C325" s="35" t="s">
        <v>133</v>
      </c>
      <c r="D325" s="37" t="s">
        <v>1378</v>
      </c>
      <c r="E325" s="37">
        <v>397610</v>
      </c>
      <c r="F325" s="35" t="s">
        <v>2593</v>
      </c>
      <c r="G325" s="37" t="s">
        <v>1376</v>
      </c>
      <c r="H325" s="38">
        <v>38236</v>
      </c>
      <c r="I325" s="38">
        <f t="shared" si="13"/>
        <v>38236</v>
      </c>
      <c r="L325" s="37" t="s">
        <v>1181</v>
      </c>
    </row>
    <row r="326" spans="1:12" x14ac:dyDescent="0.2">
      <c r="A326" s="37">
        <v>299</v>
      </c>
      <c r="B326" s="37" t="s">
        <v>2642</v>
      </c>
      <c r="C326" s="35" t="s">
        <v>133</v>
      </c>
      <c r="D326" s="37" t="s">
        <v>1378</v>
      </c>
      <c r="E326" s="37">
        <v>397610</v>
      </c>
      <c r="F326" s="35" t="s">
        <v>2641</v>
      </c>
      <c r="G326" s="37" t="s">
        <v>1376</v>
      </c>
      <c r="H326" s="38">
        <v>38267</v>
      </c>
      <c r="I326" s="38">
        <f t="shared" si="13"/>
        <v>38267</v>
      </c>
      <c r="L326" s="37" t="s">
        <v>1181</v>
      </c>
    </row>
    <row r="327" spans="1:12" x14ac:dyDescent="0.2">
      <c r="A327" s="37">
        <v>300</v>
      </c>
      <c r="B327" s="37" t="s">
        <v>2640</v>
      </c>
      <c r="C327" s="35" t="s">
        <v>133</v>
      </c>
      <c r="D327" s="37" t="s">
        <v>1378</v>
      </c>
      <c r="E327" s="37">
        <v>397610</v>
      </c>
      <c r="F327" s="35" t="s">
        <v>2639</v>
      </c>
      <c r="G327" s="37" t="s">
        <v>1376</v>
      </c>
      <c r="H327" s="38">
        <v>38939</v>
      </c>
      <c r="I327" s="38">
        <f t="shared" ref="I327:I358" si="14">H327-J327</f>
        <v>38939</v>
      </c>
      <c r="L327" s="37" t="s">
        <v>1181</v>
      </c>
    </row>
    <row r="328" spans="1:12" x14ac:dyDescent="0.2">
      <c r="A328" s="37">
        <v>301</v>
      </c>
      <c r="B328" s="37" t="s">
        <v>2638</v>
      </c>
      <c r="C328" s="35" t="s">
        <v>133</v>
      </c>
      <c r="D328" s="37" t="s">
        <v>1378</v>
      </c>
      <c r="E328" s="37">
        <v>397610</v>
      </c>
      <c r="F328" s="35" t="s">
        <v>2637</v>
      </c>
      <c r="G328" s="37" t="s">
        <v>1376</v>
      </c>
      <c r="H328" s="38">
        <v>39048</v>
      </c>
      <c r="I328" s="38">
        <f t="shared" si="14"/>
        <v>34046.67</v>
      </c>
      <c r="J328" s="38">
        <v>5001.33</v>
      </c>
      <c r="K328" s="53">
        <v>45496</v>
      </c>
      <c r="L328" s="37" t="s">
        <v>1181</v>
      </c>
    </row>
    <row r="329" spans="1:12" x14ac:dyDescent="0.2">
      <c r="A329" s="37">
        <v>302</v>
      </c>
      <c r="B329" s="37" t="s">
        <v>2636</v>
      </c>
      <c r="C329" s="35" t="s">
        <v>133</v>
      </c>
      <c r="D329" s="37" t="s">
        <v>1378</v>
      </c>
      <c r="E329" s="37">
        <v>397610</v>
      </c>
      <c r="F329" s="35" t="s">
        <v>2635</v>
      </c>
      <c r="G329" s="37" t="s">
        <v>1376</v>
      </c>
      <c r="H329" s="38">
        <v>39125</v>
      </c>
      <c r="I329" s="38">
        <f t="shared" si="14"/>
        <v>39125</v>
      </c>
      <c r="L329" s="37" t="s">
        <v>1181</v>
      </c>
    </row>
    <row r="330" spans="1:12" x14ac:dyDescent="0.2">
      <c r="A330" s="37">
        <v>303</v>
      </c>
      <c r="B330" s="37" t="s">
        <v>2634</v>
      </c>
      <c r="C330" s="35" t="s">
        <v>133</v>
      </c>
      <c r="D330" s="37" t="s">
        <v>1378</v>
      </c>
      <c r="E330" s="37">
        <v>397610</v>
      </c>
      <c r="F330" s="35" t="s">
        <v>2633</v>
      </c>
      <c r="G330" s="37" t="s">
        <v>1376</v>
      </c>
      <c r="H330" s="38">
        <v>39751</v>
      </c>
      <c r="I330" s="38">
        <f t="shared" si="14"/>
        <v>39621.449999999997</v>
      </c>
      <c r="J330" s="38">
        <v>129.55000000000001</v>
      </c>
      <c r="K330" s="53">
        <v>45483</v>
      </c>
      <c r="L330" s="37" t="s">
        <v>1181</v>
      </c>
    </row>
    <row r="331" spans="1:12" x14ac:dyDescent="0.2">
      <c r="A331" s="37">
        <v>304</v>
      </c>
      <c r="B331" s="37" t="s">
        <v>2632</v>
      </c>
      <c r="C331" s="35" t="s">
        <v>133</v>
      </c>
      <c r="D331" s="37" t="s">
        <v>1378</v>
      </c>
      <c r="E331" s="37">
        <v>397610</v>
      </c>
      <c r="F331" s="35" t="s">
        <v>2631</v>
      </c>
      <c r="G331" s="37" t="s">
        <v>1376</v>
      </c>
      <c r="H331" s="38">
        <v>40104</v>
      </c>
      <c r="I331" s="38">
        <f t="shared" si="14"/>
        <v>40104</v>
      </c>
      <c r="L331" s="37" t="s">
        <v>1181</v>
      </c>
    </row>
    <row r="332" spans="1:12" x14ac:dyDescent="0.2">
      <c r="A332" s="37">
        <v>305</v>
      </c>
      <c r="B332" s="37" t="s">
        <v>2630</v>
      </c>
      <c r="C332" s="35" t="s">
        <v>133</v>
      </c>
      <c r="D332" s="37" t="s">
        <v>1378</v>
      </c>
      <c r="E332" s="37">
        <v>397610</v>
      </c>
      <c r="F332" s="35" t="s">
        <v>2629</v>
      </c>
      <c r="G332" s="37" t="s">
        <v>1376</v>
      </c>
      <c r="H332" s="38">
        <v>44415</v>
      </c>
      <c r="I332" s="38">
        <f t="shared" si="14"/>
        <v>44415</v>
      </c>
      <c r="L332" s="37" t="s">
        <v>1181</v>
      </c>
    </row>
    <row r="333" spans="1:12" x14ac:dyDescent="0.2">
      <c r="A333" s="37">
        <v>306</v>
      </c>
      <c r="B333" s="37" t="s">
        <v>2628</v>
      </c>
      <c r="C333" s="35" t="s">
        <v>133</v>
      </c>
      <c r="D333" s="37" t="s">
        <v>1378</v>
      </c>
      <c r="E333" s="37">
        <v>397610</v>
      </c>
      <c r="F333" s="35" t="s">
        <v>2627</v>
      </c>
      <c r="G333" s="37" t="s">
        <v>1376</v>
      </c>
      <c r="H333" s="38">
        <v>45104</v>
      </c>
      <c r="I333" s="38">
        <f t="shared" si="14"/>
        <v>45104</v>
      </c>
      <c r="L333" s="37" t="s">
        <v>1181</v>
      </c>
    </row>
    <row r="334" spans="1:12" x14ac:dyDescent="0.2">
      <c r="A334" s="37">
        <v>307</v>
      </c>
      <c r="B334" s="37" t="s">
        <v>2626</v>
      </c>
      <c r="C334" s="35" t="s">
        <v>133</v>
      </c>
      <c r="D334" s="37" t="s">
        <v>1378</v>
      </c>
      <c r="E334" s="37">
        <v>397610</v>
      </c>
      <c r="F334" s="35" t="s">
        <v>2625</v>
      </c>
      <c r="G334" s="37" t="s">
        <v>1376</v>
      </c>
      <c r="H334" s="38">
        <v>46300</v>
      </c>
      <c r="I334" s="38">
        <f t="shared" si="14"/>
        <v>46300</v>
      </c>
      <c r="L334" s="37" t="s">
        <v>1181</v>
      </c>
    </row>
    <row r="335" spans="1:12" x14ac:dyDescent="0.2">
      <c r="A335" s="37">
        <v>308</v>
      </c>
      <c r="B335" s="37" t="s">
        <v>2576</v>
      </c>
      <c r="C335" s="35" t="s">
        <v>133</v>
      </c>
      <c r="D335" s="37" t="s">
        <v>1378</v>
      </c>
      <c r="E335" s="37">
        <v>397610</v>
      </c>
      <c r="F335" s="35" t="s">
        <v>2575</v>
      </c>
      <c r="G335" s="37" t="s">
        <v>1376</v>
      </c>
      <c r="H335" s="38">
        <v>46978</v>
      </c>
      <c r="I335" s="38">
        <f t="shared" si="14"/>
        <v>46978</v>
      </c>
      <c r="L335" s="37" t="s">
        <v>1181</v>
      </c>
    </row>
    <row r="336" spans="1:12" x14ac:dyDescent="0.2">
      <c r="A336" s="37">
        <v>309</v>
      </c>
      <c r="B336" s="37" t="s">
        <v>2624</v>
      </c>
      <c r="C336" s="35" t="s">
        <v>133</v>
      </c>
      <c r="D336" s="37" t="s">
        <v>1378</v>
      </c>
      <c r="E336" s="37">
        <v>397610</v>
      </c>
      <c r="F336" s="35" t="s">
        <v>2623</v>
      </c>
      <c r="G336" s="37" t="s">
        <v>1376</v>
      </c>
      <c r="H336" s="38">
        <v>47108</v>
      </c>
      <c r="I336" s="38">
        <f t="shared" si="14"/>
        <v>47108</v>
      </c>
      <c r="L336" s="37" t="s">
        <v>1181</v>
      </c>
    </row>
    <row r="337" spans="1:12" x14ac:dyDescent="0.2">
      <c r="A337" s="37">
        <v>310</v>
      </c>
      <c r="B337" s="37" t="s">
        <v>2622</v>
      </c>
      <c r="C337" s="35" t="s">
        <v>133</v>
      </c>
      <c r="D337" s="37" t="s">
        <v>1378</v>
      </c>
      <c r="E337" s="37">
        <v>397610</v>
      </c>
      <c r="F337" s="35" t="s">
        <v>2621</v>
      </c>
      <c r="G337" s="37" t="s">
        <v>1376</v>
      </c>
      <c r="H337" s="38">
        <v>47487</v>
      </c>
      <c r="I337" s="38">
        <f t="shared" si="14"/>
        <v>47487</v>
      </c>
      <c r="L337" s="37" t="s">
        <v>1181</v>
      </c>
    </row>
    <row r="338" spans="1:12" x14ac:dyDescent="0.2">
      <c r="A338" s="37">
        <v>311</v>
      </c>
      <c r="B338" s="37" t="s">
        <v>2620</v>
      </c>
      <c r="C338" s="35" t="s">
        <v>133</v>
      </c>
      <c r="D338" s="37" t="s">
        <v>1378</v>
      </c>
      <c r="E338" s="37">
        <v>397610</v>
      </c>
      <c r="F338" s="35" t="s">
        <v>2619</v>
      </c>
      <c r="G338" s="37" t="s">
        <v>1376</v>
      </c>
      <c r="H338" s="38">
        <v>49965</v>
      </c>
      <c r="I338" s="38">
        <f t="shared" si="14"/>
        <v>49965</v>
      </c>
      <c r="L338" s="37" t="s">
        <v>1181</v>
      </c>
    </row>
    <row r="339" spans="1:12" x14ac:dyDescent="0.2">
      <c r="A339" s="37">
        <v>312</v>
      </c>
      <c r="B339" s="37" t="s">
        <v>2618</v>
      </c>
      <c r="C339" s="35" t="s">
        <v>133</v>
      </c>
      <c r="D339" s="37" t="s">
        <v>1378</v>
      </c>
      <c r="E339" s="37">
        <v>397610</v>
      </c>
      <c r="F339" s="35" t="s">
        <v>2617</v>
      </c>
      <c r="G339" s="37" t="s">
        <v>1376</v>
      </c>
      <c r="H339" s="38">
        <v>50000</v>
      </c>
      <c r="I339" s="38">
        <f t="shared" si="14"/>
        <v>50000</v>
      </c>
      <c r="L339" s="37" t="s">
        <v>1181</v>
      </c>
    </row>
    <row r="340" spans="1:12" x14ac:dyDescent="0.2">
      <c r="A340" s="37">
        <v>313</v>
      </c>
      <c r="B340" s="37" t="s">
        <v>2616</v>
      </c>
      <c r="C340" s="35" t="s">
        <v>133</v>
      </c>
      <c r="D340" s="37" t="s">
        <v>1378</v>
      </c>
      <c r="E340" s="37">
        <v>397610</v>
      </c>
      <c r="F340" s="35" t="s">
        <v>2615</v>
      </c>
      <c r="G340" s="37" t="s">
        <v>1376</v>
      </c>
      <c r="H340" s="38">
        <v>50390</v>
      </c>
      <c r="I340" s="38">
        <f t="shared" si="14"/>
        <v>50390</v>
      </c>
      <c r="L340" s="37" t="s">
        <v>1181</v>
      </c>
    </row>
    <row r="341" spans="1:12" x14ac:dyDescent="0.2">
      <c r="A341" s="37">
        <v>314</v>
      </c>
      <c r="B341" s="37" t="s">
        <v>2614</v>
      </c>
      <c r="C341" s="35" t="s">
        <v>133</v>
      </c>
      <c r="D341" s="37" t="s">
        <v>1378</v>
      </c>
      <c r="E341" s="37">
        <v>397610</v>
      </c>
      <c r="F341" s="35" t="s">
        <v>2613</v>
      </c>
      <c r="G341" s="37" t="s">
        <v>1376</v>
      </c>
      <c r="H341" s="38">
        <v>51414</v>
      </c>
      <c r="I341" s="38">
        <f t="shared" si="14"/>
        <v>51414</v>
      </c>
      <c r="L341" s="37" t="s">
        <v>1181</v>
      </c>
    </row>
    <row r="342" spans="1:12" x14ac:dyDescent="0.2">
      <c r="A342" s="37">
        <v>315</v>
      </c>
      <c r="B342" s="37" t="s">
        <v>2612</v>
      </c>
      <c r="C342" s="35" t="s">
        <v>133</v>
      </c>
      <c r="D342" s="37" t="s">
        <v>1378</v>
      </c>
      <c r="E342" s="37">
        <v>397610</v>
      </c>
      <c r="F342" s="35" t="s">
        <v>2611</v>
      </c>
      <c r="G342" s="37" t="s">
        <v>1376</v>
      </c>
      <c r="H342" s="38">
        <v>52840</v>
      </c>
      <c r="I342" s="38">
        <f t="shared" si="14"/>
        <v>52840</v>
      </c>
      <c r="L342" s="37" t="s">
        <v>1181</v>
      </c>
    </row>
    <row r="343" spans="1:12" x14ac:dyDescent="0.2">
      <c r="A343" s="37">
        <v>316</v>
      </c>
      <c r="B343" s="37" t="s">
        <v>2610</v>
      </c>
      <c r="C343" s="35" t="s">
        <v>133</v>
      </c>
      <c r="D343" s="37" t="s">
        <v>1378</v>
      </c>
      <c r="E343" s="37">
        <v>397610</v>
      </c>
      <c r="F343" s="35" t="s">
        <v>2609</v>
      </c>
      <c r="G343" s="37" t="s">
        <v>1376</v>
      </c>
      <c r="H343" s="38">
        <v>53635</v>
      </c>
      <c r="I343" s="38">
        <f t="shared" si="14"/>
        <v>53635</v>
      </c>
      <c r="L343" s="37" t="s">
        <v>1181</v>
      </c>
    </row>
    <row r="344" spans="1:12" x14ac:dyDescent="0.2">
      <c r="A344" s="37">
        <v>317</v>
      </c>
      <c r="B344" s="37" t="s">
        <v>2608</v>
      </c>
      <c r="C344" s="35" t="s">
        <v>133</v>
      </c>
      <c r="D344" s="37" t="s">
        <v>1378</v>
      </c>
      <c r="E344" s="37">
        <v>397610</v>
      </c>
      <c r="F344" s="35" t="s">
        <v>2607</v>
      </c>
      <c r="G344" s="37" t="s">
        <v>1376</v>
      </c>
      <c r="H344" s="38">
        <v>55338</v>
      </c>
      <c r="I344" s="38">
        <f t="shared" si="14"/>
        <v>55338</v>
      </c>
      <c r="L344" s="37" t="s">
        <v>1181</v>
      </c>
    </row>
    <row r="345" spans="1:12" x14ac:dyDescent="0.2">
      <c r="A345" s="37">
        <v>318</v>
      </c>
      <c r="B345" s="37" t="s">
        <v>2606</v>
      </c>
      <c r="C345" s="35" t="s">
        <v>133</v>
      </c>
      <c r="D345" s="37" t="s">
        <v>1378</v>
      </c>
      <c r="E345" s="37">
        <v>397610</v>
      </c>
      <c r="F345" s="35" t="s">
        <v>2605</v>
      </c>
      <c r="G345" s="37" t="s">
        <v>1376</v>
      </c>
      <c r="H345" s="38">
        <v>57022</v>
      </c>
      <c r="I345" s="38">
        <f t="shared" si="14"/>
        <v>57022</v>
      </c>
      <c r="L345" s="37" t="s">
        <v>1181</v>
      </c>
    </row>
    <row r="346" spans="1:12" x14ac:dyDescent="0.2">
      <c r="A346" s="37">
        <v>319</v>
      </c>
      <c r="B346" s="37" t="s">
        <v>2604</v>
      </c>
      <c r="C346" s="35" t="s">
        <v>133</v>
      </c>
      <c r="D346" s="37" t="s">
        <v>1378</v>
      </c>
      <c r="E346" s="37">
        <v>397610</v>
      </c>
      <c r="F346" s="35" t="s">
        <v>2603</v>
      </c>
      <c r="G346" s="37" t="s">
        <v>1376</v>
      </c>
      <c r="H346" s="38">
        <v>59428</v>
      </c>
      <c r="I346" s="38">
        <f t="shared" si="14"/>
        <v>59428</v>
      </c>
      <c r="L346" s="37" t="s">
        <v>1181</v>
      </c>
    </row>
    <row r="347" spans="1:12" x14ac:dyDescent="0.2">
      <c r="A347" s="37">
        <v>320</v>
      </c>
      <c r="B347" s="37" t="s">
        <v>2602</v>
      </c>
      <c r="C347" s="35" t="s">
        <v>133</v>
      </c>
      <c r="D347" s="37" t="s">
        <v>1378</v>
      </c>
      <c r="E347" s="37">
        <v>397610</v>
      </c>
      <c r="F347" s="35" t="s">
        <v>2601</v>
      </c>
      <c r="G347" s="37" t="s">
        <v>1376</v>
      </c>
      <c r="H347" s="38">
        <v>59540</v>
      </c>
      <c r="I347" s="38">
        <f t="shared" si="14"/>
        <v>59540</v>
      </c>
      <c r="L347" s="37" t="s">
        <v>1181</v>
      </c>
    </row>
    <row r="348" spans="1:12" x14ac:dyDescent="0.2">
      <c r="A348" s="37">
        <v>321</v>
      </c>
      <c r="B348" s="37" t="s">
        <v>2600</v>
      </c>
      <c r="C348" s="35" t="s">
        <v>133</v>
      </c>
      <c r="D348" s="37" t="s">
        <v>1378</v>
      </c>
      <c r="E348" s="37">
        <v>397610</v>
      </c>
      <c r="F348" s="35" t="s">
        <v>2599</v>
      </c>
      <c r="G348" s="37" t="s">
        <v>1376</v>
      </c>
      <c r="H348" s="38">
        <v>60197</v>
      </c>
      <c r="I348" s="38">
        <f t="shared" si="14"/>
        <v>60197</v>
      </c>
      <c r="L348" s="37" t="s">
        <v>1181</v>
      </c>
    </row>
    <row r="349" spans="1:12" x14ac:dyDescent="0.2">
      <c r="A349" s="37">
        <v>322</v>
      </c>
      <c r="B349" s="37" t="s">
        <v>2598</v>
      </c>
      <c r="C349" s="35" t="s">
        <v>133</v>
      </c>
      <c r="D349" s="37" t="s">
        <v>1378</v>
      </c>
      <c r="E349" s="37">
        <v>397610</v>
      </c>
      <c r="F349" s="35" t="s">
        <v>2597</v>
      </c>
      <c r="G349" s="37" t="s">
        <v>1376</v>
      </c>
      <c r="H349" s="38">
        <v>60586</v>
      </c>
      <c r="I349" s="38">
        <f t="shared" si="14"/>
        <v>60586</v>
      </c>
      <c r="L349" s="37" t="s">
        <v>1181</v>
      </c>
    </row>
    <row r="350" spans="1:12" x14ac:dyDescent="0.2">
      <c r="A350" s="37">
        <v>323</v>
      </c>
      <c r="B350" s="37" t="s">
        <v>2596</v>
      </c>
      <c r="C350" s="35" t="s">
        <v>133</v>
      </c>
      <c r="D350" s="37" t="s">
        <v>1378</v>
      </c>
      <c r="E350" s="37">
        <v>397610</v>
      </c>
      <c r="F350" s="35" t="s">
        <v>2595</v>
      </c>
      <c r="G350" s="37" t="s">
        <v>1376</v>
      </c>
      <c r="H350" s="38">
        <v>62388</v>
      </c>
      <c r="I350" s="38">
        <f t="shared" si="14"/>
        <v>62388</v>
      </c>
      <c r="L350" s="37" t="s">
        <v>1181</v>
      </c>
    </row>
    <row r="351" spans="1:12" x14ac:dyDescent="0.2">
      <c r="A351" s="37">
        <v>324</v>
      </c>
      <c r="B351" s="37" t="s">
        <v>2594</v>
      </c>
      <c r="C351" s="35" t="s">
        <v>133</v>
      </c>
      <c r="D351" s="37" t="s">
        <v>1378</v>
      </c>
      <c r="E351" s="37">
        <v>397610</v>
      </c>
      <c r="F351" s="35" t="s">
        <v>2593</v>
      </c>
      <c r="G351" s="37" t="s">
        <v>1376</v>
      </c>
      <c r="H351" s="38">
        <v>63644</v>
      </c>
      <c r="I351" s="38">
        <f t="shared" si="14"/>
        <v>63644</v>
      </c>
      <c r="L351" s="37" t="s">
        <v>1181</v>
      </c>
    </row>
    <row r="352" spans="1:12" x14ac:dyDescent="0.2">
      <c r="A352" s="37">
        <v>325</v>
      </c>
      <c r="B352" s="37" t="s">
        <v>2592</v>
      </c>
      <c r="C352" s="35" t="s">
        <v>133</v>
      </c>
      <c r="D352" s="37" t="s">
        <v>1378</v>
      </c>
      <c r="E352" s="37">
        <v>397610</v>
      </c>
      <c r="F352" s="35" t="s">
        <v>2591</v>
      </c>
      <c r="G352" s="37" t="s">
        <v>1376</v>
      </c>
      <c r="H352" s="38">
        <v>64404</v>
      </c>
      <c r="I352" s="38">
        <f t="shared" si="14"/>
        <v>64404</v>
      </c>
      <c r="L352" s="37" t="s">
        <v>1181</v>
      </c>
    </row>
    <row r="353" spans="1:12" x14ac:dyDescent="0.2">
      <c r="A353" s="37">
        <v>326</v>
      </c>
      <c r="B353" s="37" t="s">
        <v>2590</v>
      </c>
      <c r="C353" s="35" t="s">
        <v>133</v>
      </c>
      <c r="D353" s="37" t="s">
        <v>1378</v>
      </c>
      <c r="E353" s="37">
        <v>397610</v>
      </c>
      <c r="F353" s="35" t="s">
        <v>2589</v>
      </c>
      <c r="G353" s="37" t="s">
        <v>1376</v>
      </c>
      <c r="H353" s="38">
        <v>64495</v>
      </c>
      <c r="I353" s="38">
        <f t="shared" si="14"/>
        <v>64495</v>
      </c>
      <c r="L353" s="37" t="s">
        <v>1181</v>
      </c>
    </row>
    <row r="354" spans="1:12" x14ac:dyDescent="0.2">
      <c r="A354" s="37">
        <v>327</v>
      </c>
      <c r="B354" s="37" t="s">
        <v>2588</v>
      </c>
      <c r="C354" s="35" t="s">
        <v>133</v>
      </c>
      <c r="D354" s="37" t="s">
        <v>1378</v>
      </c>
      <c r="E354" s="37">
        <v>397610</v>
      </c>
      <c r="F354" s="35" t="s">
        <v>2587</v>
      </c>
      <c r="G354" s="37" t="s">
        <v>1376</v>
      </c>
      <c r="H354" s="38">
        <v>66254</v>
      </c>
      <c r="I354" s="38">
        <f t="shared" si="14"/>
        <v>66254</v>
      </c>
      <c r="L354" s="37" t="s">
        <v>1181</v>
      </c>
    </row>
    <row r="355" spans="1:12" x14ac:dyDescent="0.2">
      <c r="A355" s="37">
        <v>328</v>
      </c>
      <c r="B355" s="37" t="s">
        <v>2586</v>
      </c>
      <c r="C355" s="35" t="s">
        <v>133</v>
      </c>
      <c r="D355" s="37" t="s">
        <v>1378</v>
      </c>
      <c r="E355" s="37">
        <v>397610</v>
      </c>
      <c r="F355" s="35" t="s">
        <v>2585</v>
      </c>
      <c r="G355" s="37" t="s">
        <v>1376</v>
      </c>
      <c r="H355" s="38">
        <v>67747</v>
      </c>
      <c r="I355" s="38">
        <f t="shared" si="14"/>
        <v>67747</v>
      </c>
      <c r="L355" s="37" t="s">
        <v>1181</v>
      </c>
    </row>
    <row r="356" spans="1:12" x14ac:dyDescent="0.2">
      <c r="A356" s="37">
        <v>329</v>
      </c>
      <c r="B356" s="37" t="s">
        <v>2584</v>
      </c>
      <c r="C356" s="35" t="s">
        <v>133</v>
      </c>
      <c r="D356" s="37" t="s">
        <v>1378</v>
      </c>
      <c r="E356" s="37">
        <v>397610</v>
      </c>
      <c r="F356" s="35" t="s">
        <v>2583</v>
      </c>
      <c r="G356" s="37" t="s">
        <v>1376</v>
      </c>
      <c r="H356" s="38">
        <v>71326</v>
      </c>
      <c r="I356" s="38">
        <f t="shared" si="14"/>
        <v>71326</v>
      </c>
      <c r="L356" s="37" t="s">
        <v>1181</v>
      </c>
    </row>
    <row r="357" spans="1:12" x14ac:dyDescent="0.2">
      <c r="A357" s="37">
        <v>330</v>
      </c>
      <c r="B357" s="37" t="s">
        <v>2582</v>
      </c>
      <c r="C357" s="35" t="s">
        <v>133</v>
      </c>
      <c r="D357" s="37" t="s">
        <v>1378</v>
      </c>
      <c r="E357" s="37">
        <v>397610</v>
      </c>
      <c r="F357" s="35" t="s">
        <v>2581</v>
      </c>
      <c r="G357" s="37" t="s">
        <v>1376</v>
      </c>
      <c r="H357" s="38">
        <v>78177</v>
      </c>
      <c r="I357" s="38">
        <f t="shared" si="14"/>
        <v>78177</v>
      </c>
      <c r="L357" s="37" t="s">
        <v>1181</v>
      </c>
    </row>
    <row r="358" spans="1:12" x14ac:dyDescent="0.2">
      <c r="A358" s="37">
        <v>331</v>
      </c>
      <c r="B358" s="37" t="s">
        <v>2580</v>
      </c>
      <c r="C358" s="35" t="s">
        <v>133</v>
      </c>
      <c r="D358" s="37" t="s">
        <v>1378</v>
      </c>
      <c r="E358" s="37">
        <v>397610</v>
      </c>
      <c r="F358" s="35" t="s">
        <v>2579</v>
      </c>
      <c r="G358" s="37" t="s">
        <v>1376</v>
      </c>
      <c r="H358" s="38">
        <v>81766</v>
      </c>
      <c r="I358" s="38">
        <f t="shared" si="14"/>
        <v>81766</v>
      </c>
      <c r="L358" s="37" t="s">
        <v>1181</v>
      </c>
    </row>
    <row r="359" spans="1:12" x14ac:dyDescent="0.2">
      <c r="A359" s="37">
        <v>332</v>
      </c>
      <c r="B359" s="37" t="s">
        <v>2578</v>
      </c>
      <c r="C359" s="35" t="s">
        <v>133</v>
      </c>
      <c r="D359" s="37" t="s">
        <v>1378</v>
      </c>
      <c r="E359" s="37">
        <v>397610</v>
      </c>
      <c r="F359" s="35" t="s">
        <v>2577</v>
      </c>
      <c r="G359" s="37" t="s">
        <v>1376</v>
      </c>
      <c r="H359" s="38">
        <v>83451</v>
      </c>
      <c r="I359" s="38">
        <f t="shared" ref="I359:I390" si="15">H359-J359</f>
        <v>83451</v>
      </c>
      <c r="L359" s="37" t="s">
        <v>1181</v>
      </c>
    </row>
    <row r="360" spans="1:12" x14ac:dyDescent="0.2">
      <c r="A360" s="37">
        <v>333</v>
      </c>
      <c r="B360" s="37" t="s">
        <v>2576</v>
      </c>
      <c r="C360" s="35" t="s">
        <v>133</v>
      </c>
      <c r="D360" s="37" t="s">
        <v>1378</v>
      </c>
      <c r="E360" s="37">
        <v>397610</v>
      </c>
      <c r="F360" s="35" t="s">
        <v>2575</v>
      </c>
      <c r="G360" s="37" t="s">
        <v>1376</v>
      </c>
      <c r="H360" s="38">
        <v>103041</v>
      </c>
      <c r="I360" s="38">
        <f t="shared" si="15"/>
        <v>103041</v>
      </c>
      <c r="L360" s="37" t="s">
        <v>1181</v>
      </c>
    </row>
    <row r="361" spans="1:12" s="50" customFormat="1" x14ac:dyDescent="0.2">
      <c r="A361" s="37">
        <v>334</v>
      </c>
      <c r="B361" s="37" t="s">
        <v>2574</v>
      </c>
      <c r="C361" s="35" t="s">
        <v>133</v>
      </c>
      <c r="D361" s="37" t="s">
        <v>1378</v>
      </c>
      <c r="E361" s="37">
        <v>397610</v>
      </c>
      <c r="F361" s="35" t="s">
        <v>2573</v>
      </c>
      <c r="G361" s="37" t="s">
        <v>1376</v>
      </c>
      <c r="H361" s="38">
        <v>51955</v>
      </c>
      <c r="I361" s="38">
        <f t="shared" si="15"/>
        <v>51955</v>
      </c>
      <c r="J361" s="38"/>
      <c r="K361" s="38"/>
      <c r="L361" s="37" t="s">
        <v>1201</v>
      </c>
    </row>
    <row r="362" spans="1:12" s="50" customFormat="1" x14ac:dyDescent="0.2">
      <c r="A362" s="37">
        <v>335</v>
      </c>
      <c r="B362" s="37" t="s">
        <v>2572</v>
      </c>
      <c r="C362" s="35" t="s">
        <v>133</v>
      </c>
      <c r="D362" s="37" t="s">
        <v>1378</v>
      </c>
      <c r="E362" s="37">
        <v>397610</v>
      </c>
      <c r="F362" s="35" t="s">
        <v>2571</v>
      </c>
      <c r="G362" s="37" t="s">
        <v>1376</v>
      </c>
      <c r="H362" s="38">
        <v>59063</v>
      </c>
      <c r="I362" s="38">
        <f t="shared" si="15"/>
        <v>59041.63</v>
      </c>
      <c r="J362" s="38">
        <v>21.37</v>
      </c>
      <c r="K362" s="53">
        <v>45496</v>
      </c>
      <c r="L362" s="37" t="s">
        <v>1201</v>
      </c>
    </row>
    <row r="363" spans="1:12" s="50" customFormat="1" x14ac:dyDescent="0.2">
      <c r="A363" s="37">
        <v>336</v>
      </c>
      <c r="B363" s="37" t="s">
        <v>2570</v>
      </c>
      <c r="C363" s="35" t="s">
        <v>133</v>
      </c>
      <c r="D363" s="37" t="s">
        <v>1378</v>
      </c>
      <c r="E363" s="37">
        <v>397610</v>
      </c>
      <c r="F363" s="35" t="s">
        <v>2569</v>
      </c>
      <c r="G363" s="37" t="s">
        <v>1376</v>
      </c>
      <c r="H363" s="38">
        <v>61228</v>
      </c>
      <c r="I363" s="38">
        <f t="shared" si="15"/>
        <v>61228</v>
      </c>
      <c r="J363" s="38"/>
      <c r="K363" s="38"/>
      <c r="L363" s="37" t="s">
        <v>1201</v>
      </c>
    </row>
    <row r="364" spans="1:12" s="50" customFormat="1" x14ac:dyDescent="0.2">
      <c r="A364" s="37">
        <v>337</v>
      </c>
      <c r="B364" s="37" t="s">
        <v>2568</v>
      </c>
      <c r="C364" s="35" t="s">
        <v>133</v>
      </c>
      <c r="D364" s="37" t="s">
        <v>1378</v>
      </c>
      <c r="E364" s="37">
        <v>397610</v>
      </c>
      <c r="F364" s="35" t="s">
        <v>2567</v>
      </c>
      <c r="G364" s="37" t="s">
        <v>1376</v>
      </c>
      <c r="H364" s="38">
        <v>64136</v>
      </c>
      <c r="I364" s="38">
        <f t="shared" si="15"/>
        <v>64136</v>
      </c>
      <c r="J364" s="38"/>
      <c r="K364" s="38"/>
      <c r="L364" s="37" t="s">
        <v>1201</v>
      </c>
    </row>
    <row r="365" spans="1:12" s="50" customFormat="1" x14ac:dyDescent="0.2">
      <c r="A365" s="37">
        <v>338</v>
      </c>
      <c r="B365" s="37" t="s">
        <v>2566</v>
      </c>
      <c r="C365" s="35" t="s">
        <v>133</v>
      </c>
      <c r="D365" s="37" t="s">
        <v>1378</v>
      </c>
      <c r="E365" s="37">
        <v>397610</v>
      </c>
      <c r="F365" s="35" t="s">
        <v>2565</v>
      </c>
      <c r="G365" s="37" t="s">
        <v>1376</v>
      </c>
      <c r="H365" s="38">
        <v>64506</v>
      </c>
      <c r="I365" s="38">
        <f t="shared" si="15"/>
        <v>64506</v>
      </c>
      <c r="J365" s="38"/>
      <c r="K365" s="38"/>
      <c r="L365" s="37" t="s">
        <v>1201</v>
      </c>
    </row>
    <row r="366" spans="1:12" s="50" customFormat="1" x14ac:dyDescent="0.2">
      <c r="A366" s="37">
        <v>339</v>
      </c>
      <c r="B366" s="37" t="s">
        <v>2564</v>
      </c>
      <c r="C366" s="35" t="s">
        <v>133</v>
      </c>
      <c r="D366" s="37" t="s">
        <v>1378</v>
      </c>
      <c r="E366" s="37">
        <v>397610</v>
      </c>
      <c r="F366" s="35" t="s">
        <v>2563</v>
      </c>
      <c r="G366" s="37" t="s">
        <v>1376</v>
      </c>
      <c r="H366" s="38">
        <v>76606</v>
      </c>
      <c r="I366" s="38">
        <f t="shared" si="15"/>
        <v>76606</v>
      </c>
      <c r="J366" s="38"/>
      <c r="K366" s="38"/>
      <c r="L366" s="37" t="s">
        <v>1201</v>
      </c>
    </row>
    <row r="367" spans="1:12" s="50" customFormat="1" x14ac:dyDescent="0.2">
      <c r="A367" s="37">
        <v>340</v>
      </c>
      <c r="B367" s="37" t="s">
        <v>2562</v>
      </c>
      <c r="C367" s="35" t="s">
        <v>133</v>
      </c>
      <c r="D367" s="37" t="s">
        <v>1378</v>
      </c>
      <c r="E367" s="37">
        <v>397610</v>
      </c>
      <c r="F367" s="35" t="s">
        <v>2561</v>
      </c>
      <c r="G367" s="37" t="s">
        <v>1376</v>
      </c>
      <c r="H367" s="38">
        <v>79908</v>
      </c>
      <c r="I367" s="38">
        <f t="shared" si="15"/>
        <v>79908</v>
      </c>
      <c r="J367" s="38"/>
      <c r="K367" s="38"/>
      <c r="L367" s="37" t="s">
        <v>1201</v>
      </c>
    </row>
    <row r="368" spans="1:12" s="50" customFormat="1" x14ac:dyDescent="0.2">
      <c r="A368" s="37">
        <v>341</v>
      </c>
      <c r="B368" s="37" t="s">
        <v>2560</v>
      </c>
      <c r="C368" s="35" t="s">
        <v>133</v>
      </c>
      <c r="D368" s="37" t="s">
        <v>1378</v>
      </c>
      <c r="E368" s="37">
        <v>397610</v>
      </c>
      <c r="F368" s="35" t="s">
        <v>2559</v>
      </c>
      <c r="G368" s="37" t="s">
        <v>1376</v>
      </c>
      <c r="H368" s="38">
        <v>81763</v>
      </c>
      <c r="I368" s="38">
        <f t="shared" si="15"/>
        <v>81763</v>
      </c>
      <c r="J368" s="38"/>
      <c r="K368" s="38"/>
      <c r="L368" s="37" t="s">
        <v>1201</v>
      </c>
    </row>
    <row r="369" spans="1:12" s="50" customFormat="1" x14ac:dyDescent="0.2">
      <c r="A369" s="37">
        <v>342</v>
      </c>
      <c r="B369" s="37" t="s">
        <v>2558</v>
      </c>
      <c r="C369" s="35" t="s">
        <v>133</v>
      </c>
      <c r="D369" s="37" t="s">
        <v>1378</v>
      </c>
      <c r="E369" s="37">
        <v>397610</v>
      </c>
      <c r="F369" s="35" t="s">
        <v>2557</v>
      </c>
      <c r="G369" s="37" t="s">
        <v>1376</v>
      </c>
      <c r="H369" s="38">
        <v>86710</v>
      </c>
      <c r="I369" s="38">
        <f t="shared" si="15"/>
        <v>86710</v>
      </c>
      <c r="J369" s="38"/>
      <c r="K369" s="38"/>
      <c r="L369" s="37" t="s">
        <v>1201</v>
      </c>
    </row>
    <row r="370" spans="1:12" s="50" customFormat="1" x14ac:dyDescent="0.2">
      <c r="A370" s="37">
        <v>343</v>
      </c>
      <c r="B370" s="37" t="s">
        <v>2556</v>
      </c>
      <c r="C370" s="35" t="s">
        <v>133</v>
      </c>
      <c r="D370" s="37" t="s">
        <v>1378</v>
      </c>
      <c r="E370" s="37">
        <v>397610</v>
      </c>
      <c r="F370" s="35" t="s">
        <v>2555</v>
      </c>
      <c r="G370" s="37" t="s">
        <v>1376</v>
      </c>
      <c r="H370" s="38">
        <v>88098</v>
      </c>
      <c r="I370" s="38">
        <f t="shared" si="15"/>
        <v>88098</v>
      </c>
      <c r="J370" s="38"/>
      <c r="K370" s="38"/>
      <c r="L370" s="37" t="s">
        <v>1201</v>
      </c>
    </row>
    <row r="371" spans="1:12" s="50" customFormat="1" x14ac:dyDescent="0.2">
      <c r="A371" s="37" t="s">
        <v>1187</v>
      </c>
      <c r="B371" s="37" t="s">
        <v>1187</v>
      </c>
      <c r="C371" s="35"/>
      <c r="E371" s="37"/>
      <c r="F371" s="58" t="s">
        <v>1187</v>
      </c>
      <c r="G371" s="37"/>
      <c r="H371" s="51">
        <f>SUM(H295:H370)</f>
        <v>3281336</v>
      </c>
      <c r="I371" s="51">
        <f>SUM(I295:I370)</f>
        <v>3268971.33</v>
      </c>
      <c r="J371" s="51">
        <f>SUM(J295:J370)</f>
        <v>12364.67</v>
      </c>
      <c r="K371" s="38"/>
      <c r="L371" s="37"/>
    </row>
    <row r="372" spans="1:12" x14ac:dyDescent="0.2">
      <c r="A372" s="37">
        <v>344</v>
      </c>
      <c r="B372" s="37" t="s">
        <v>2554</v>
      </c>
      <c r="C372" s="35" t="s">
        <v>2335</v>
      </c>
      <c r="D372" s="37" t="s">
        <v>1378</v>
      </c>
      <c r="E372" s="37">
        <v>397687</v>
      </c>
      <c r="F372" s="35" t="s">
        <v>2553</v>
      </c>
      <c r="G372" s="37" t="s">
        <v>1376</v>
      </c>
      <c r="H372" s="38">
        <v>1800</v>
      </c>
      <c r="I372" s="38">
        <f t="shared" ref="I372:I403" si="16">H372-J372</f>
        <v>1800</v>
      </c>
      <c r="L372" s="37" t="s">
        <v>1181</v>
      </c>
    </row>
    <row r="373" spans="1:12" x14ac:dyDescent="0.2">
      <c r="A373" s="37">
        <v>345</v>
      </c>
      <c r="B373" s="37" t="s">
        <v>2552</v>
      </c>
      <c r="C373" s="35" t="s">
        <v>2335</v>
      </c>
      <c r="D373" s="37" t="s">
        <v>1378</v>
      </c>
      <c r="E373" s="37">
        <v>397687</v>
      </c>
      <c r="F373" s="35" t="s">
        <v>2551</v>
      </c>
      <c r="G373" s="37" t="s">
        <v>1376</v>
      </c>
      <c r="H373" s="38">
        <v>2000</v>
      </c>
      <c r="I373" s="38">
        <f t="shared" si="16"/>
        <v>2000</v>
      </c>
      <c r="L373" s="37" t="s">
        <v>1181</v>
      </c>
    </row>
    <row r="374" spans="1:12" x14ac:dyDescent="0.2">
      <c r="A374" s="37">
        <v>346</v>
      </c>
      <c r="B374" s="37" t="s">
        <v>2550</v>
      </c>
      <c r="C374" s="35" t="s">
        <v>2335</v>
      </c>
      <c r="D374" s="37" t="s">
        <v>1378</v>
      </c>
      <c r="E374" s="37">
        <v>397687</v>
      </c>
      <c r="F374" s="35" t="s">
        <v>2549</v>
      </c>
      <c r="G374" s="37" t="s">
        <v>1376</v>
      </c>
      <c r="H374" s="38">
        <v>2300</v>
      </c>
      <c r="I374" s="38">
        <f t="shared" si="16"/>
        <v>2300</v>
      </c>
      <c r="L374" s="37" t="s">
        <v>1181</v>
      </c>
    </row>
    <row r="375" spans="1:12" x14ac:dyDescent="0.2">
      <c r="A375" s="37">
        <v>347</v>
      </c>
      <c r="B375" s="37" t="s">
        <v>2548</v>
      </c>
      <c r="C375" s="35" t="s">
        <v>2335</v>
      </c>
      <c r="D375" s="37" t="s">
        <v>1378</v>
      </c>
      <c r="E375" s="37">
        <v>397687</v>
      </c>
      <c r="F375" s="35" t="s">
        <v>2547</v>
      </c>
      <c r="G375" s="37" t="s">
        <v>1376</v>
      </c>
      <c r="H375" s="38">
        <v>2348</v>
      </c>
      <c r="I375" s="38">
        <f t="shared" si="16"/>
        <v>2348</v>
      </c>
      <c r="L375" s="37" t="s">
        <v>1181</v>
      </c>
    </row>
    <row r="376" spans="1:12" x14ac:dyDescent="0.2">
      <c r="A376" s="37">
        <v>348</v>
      </c>
      <c r="B376" s="37" t="s">
        <v>2546</v>
      </c>
      <c r="C376" s="35" t="s">
        <v>2335</v>
      </c>
      <c r="D376" s="37" t="s">
        <v>1378</v>
      </c>
      <c r="E376" s="37">
        <v>397687</v>
      </c>
      <c r="F376" s="35" t="s">
        <v>2545</v>
      </c>
      <c r="G376" s="37" t="s">
        <v>1376</v>
      </c>
      <c r="H376" s="38">
        <v>2350</v>
      </c>
      <c r="I376" s="38">
        <f t="shared" si="16"/>
        <v>2350</v>
      </c>
      <c r="L376" s="37" t="s">
        <v>1181</v>
      </c>
    </row>
    <row r="377" spans="1:12" x14ac:dyDescent="0.2">
      <c r="A377" s="37">
        <v>349</v>
      </c>
      <c r="B377" s="37" t="s">
        <v>2544</v>
      </c>
      <c r="C377" s="35" t="s">
        <v>2335</v>
      </c>
      <c r="D377" s="37" t="s">
        <v>1378</v>
      </c>
      <c r="E377" s="37">
        <v>397687</v>
      </c>
      <c r="F377" s="35" t="s">
        <v>2543</v>
      </c>
      <c r="G377" s="37" t="s">
        <v>1376</v>
      </c>
      <c r="H377" s="38">
        <v>2350</v>
      </c>
      <c r="I377" s="38">
        <f t="shared" si="16"/>
        <v>2350</v>
      </c>
      <c r="L377" s="37" t="s">
        <v>1181</v>
      </c>
    </row>
    <row r="378" spans="1:12" x14ac:dyDescent="0.2">
      <c r="A378" s="37">
        <v>350</v>
      </c>
      <c r="B378" s="37" t="s">
        <v>2542</v>
      </c>
      <c r="C378" s="35" t="s">
        <v>2335</v>
      </c>
      <c r="D378" s="37" t="s">
        <v>1378</v>
      </c>
      <c r="E378" s="37">
        <v>397687</v>
      </c>
      <c r="F378" s="35" t="s">
        <v>2541</v>
      </c>
      <c r="G378" s="37" t="s">
        <v>1376</v>
      </c>
      <c r="H378" s="38">
        <v>2350</v>
      </c>
      <c r="I378" s="38">
        <f t="shared" si="16"/>
        <v>2350</v>
      </c>
      <c r="L378" s="37" t="s">
        <v>1181</v>
      </c>
    </row>
    <row r="379" spans="1:12" x14ac:dyDescent="0.2">
      <c r="A379" s="37">
        <v>351</v>
      </c>
      <c r="B379" s="37" t="s">
        <v>2540</v>
      </c>
      <c r="C379" s="35" t="s">
        <v>2335</v>
      </c>
      <c r="D379" s="37" t="s">
        <v>1378</v>
      </c>
      <c r="E379" s="37">
        <v>397687</v>
      </c>
      <c r="F379" s="35" t="s">
        <v>2539</v>
      </c>
      <c r="G379" s="37" t="s">
        <v>1376</v>
      </c>
      <c r="H379" s="38">
        <v>2350</v>
      </c>
      <c r="I379" s="38">
        <f t="shared" si="16"/>
        <v>2350</v>
      </c>
      <c r="L379" s="37" t="s">
        <v>1181</v>
      </c>
    </row>
    <row r="380" spans="1:12" x14ac:dyDescent="0.2">
      <c r="A380" s="37">
        <v>352</v>
      </c>
      <c r="B380" s="37" t="s">
        <v>2538</v>
      </c>
      <c r="C380" s="35" t="s">
        <v>2335</v>
      </c>
      <c r="D380" s="37" t="s">
        <v>1378</v>
      </c>
      <c r="E380" s="37">
        <v>397687</v>
      </c>
      <c r="F380" s="35" t="s">
        <v>2537</v>
      </c>
      <c r="G380" s="37" t="s">
        <v>1376</v>
      </c>
      <c r="H380" s="38">
        <v>2350</v>
      </c>
      <c r="I380" s="38">
        <f t="shared" si="16"/>
        <v>2350</v>
      </c>
      <c r="L380" s="37" t="s">
        <v>1181</v>
      </c>
    </row>
    <row r="381" spans="1:12" x14ac:dyDescent="0.2">
      <c r="A381" s="37">
        <v>353</v>
      </c>
      <c r="B381" s="37" t="s">
        <v>2536</v>
      </c>
      <c r="C381" s="35" t="s">
        <v>2335</v>
      </c>
      <c r="D381" s="37" t="s">
        <v>1378</v>
      </c>
      <c r="E381" s="37">
        <v>397687</v>
      </c>
      <c r="F381" s="35" t="s">
        <v>2535</v>
      </c>
      <c r="G381" s="37" t="s">
        <v>1376</v>
      </c>
      <c r="H381" s="38">
        <v>2350</v>
      </c>
      <c r="I381" s="38">
        <f t="shared" si="16"/>
        <v>2350</v>
      </c>
      <c r="L381" s="37" t="s">
        <v>1181</v>
      </c>
    </row>
    <row r="382" spans="1:12" x14ac:dyDescent="0.2">
      <c r="A382" s="37">
        <v>354</v>
      </c>
      <c r="B382" s="37" t="s">
        <v>2534</v>
      </c>
      <c r="C382" s="35" t="s">
        <v>2335</v>
      </c>
      <c r="D382" s="37" t="s">
        <v>1378</v>
      </c>
      <c r="E382" s="37">
        <v>397687</v>
      </c>
      <c r="F382" s="35" t="s">
        <v>2533</v>
      </c>
      <c r="G382" s="37" t="s">
        <v>1376</v>
      </c>
      <c r="H382" s="38">
        <v>2350</v>
      </c>
      <c r="I382" s="38">
        <f t="shared" si="16"/>
        <v>2350</v>
      </c>
      <c r="L382" s="37" t="s">
        <v>1181</v>
      </c>
    </row>
    <row r="383" spans="1:12" x14ac:dyDescent="0.2">
      <c r="A383" s="37">
        <v>355</v>
      </c>
      <c r="B383" s="37" t="s">
        <v>2532</v>
      </c>
      <c r="C383" s="35" t="s">
        <v>2335</v>
      </c>
      <c r="D383" s="37" t="s">
        <v>1378</v>
      </c>
      <c r="E383" s="37">
        <v>397687</v>
      </c>
      <c r="F383" s="35" t="s">
        <v>2531</v>
      </c>
      <c r="G383" s="37" t="s">
        <v>1376</v>
      </c>
      <c r="H383" s="38">
        <v>2400</v>
      </c>
      <c r="I383" s="38">
        <f t="shared" si="16"/>
        <v>2400</v>
      </c>
      <c r="L383" s="37" t="s">
        <v>1181</v>
      </c>
    </row>
    <row r="384" spans="1:12" x14ac:dyDescent="0.2">
      <c r="A384" s="37">
        <v>356</v>
      </c>
      <c r="B384" s="37" t="s">
        <v>2530</v>
      </c>
      <c r="C384" s="35" t="s">
        <v>2335</v>
      </c>
      <c r="D384" s="37" t="s">
        <v>1378</v>
      </c>
      <c r="E384" s="37">
        <v>397687</v>
      </c>
      <c r="F384" s="35" t="s">
        <v>2529</v>
      </c>
      <c r="G384" s="37" t="s">
        <v>1376</v>
      </c>
      <c r="H384" s="38">
        <v>2500</v>
      </c>
      <c r="I384" s="38">
        <f t="shared" si="16"/>
        <v>2500</v>
      </c>
      <c r="L384" s="37" t="s">
        <v>1181</v>
      </c>
    </row>
    <row r="385" spans="1:12" x14ac:dyDescent="0.2">
      <c r="A385" s="37">
        <v>357</v>
      </c>
      <c r="B385" s="37" t="s">
        <v>2528</v>
      </c>
      <c r="C385" s="35" t="s">
        <v>2335</v>
      </c>
      <c r="D385" s="37" t="s">
        <v>1378</v>
      </c>
      <c r="E385" s="37">
        <v>397687</v>
      </c>
      <c r="F385" s="35" t="s">
        <v>2527</v>
      </c>
      <c r="G385" s="37" t="s">
        <v>1376</v>
      </c>
      <c r="H385" s="38">
        <v>2650</v>
      </c>
      <c r="I385" s="38">
        <f t="shared" si="16"/>
        <v>2650</v>
      </c>
      <c r="L385" s="37" t="s">
        <v>1181</v>
      </c>
    </row>
    <row r="386" spans="1:12" x14ac:dyDescent="0.2">
      <c r="A386" s="37">
        <v>358</v>
      </c>
      <c r="B386" s="37" t="s">
        <v>2526</v>
      </c>
      <c r="C386" s="35" t="s">
        <v>2335</v>
      </c>
      <c r="D386" s="37" t="s">
        <v>1378</v>
      </c>
      <c r="E386" s="37">
        <v>397687</v>
      </c>
      <c r="F386" s="35" t="s">
        <v>2525</v>
      </c>
      <c r="G386" s="37" t="s">
        <v>1376</v>
      </c>
      <c r="H386" s="38">
        <v>5000</v>
      </c>
      <c r="I386" s="38">
        <f t="shared" si="16"/>
        <v>5000</v>
      </c>
      <c r="L386" s="37" t="s">
        <v>1181</v>
      </c>
    </row>
    <row r="387" spans="1:12" x14ac:dyDescent="0.2">
      <c r="A387" s="37">
        <v>359</v>
      </c>
      <c r="B387" s="37" t="s">
        <v>2524</v>
      </c>
      <c r="C387" s="35" t="s">
        <v>2335</v>
      </c>
      <c r="D387" s="37" t="s">
        <v>1378</v>
      </c>
      <c r="E387" s="37">
        <v>397687</v>
      </c>
      <c r="F387" s="35" t="s">
        <v>2523</v>
      </c>
      <c r="G387" s="37" t="s">
        <v>1376</v>
      </c>
      <c r="H387" s="38">
        <v>5000</v>
      </c>
      <c r="I387" s="38">
        <f t="shared" si="16"/>
        <v>5000</v>
      </c>
      <c r="L387" s="37" t="s">
        <v>1181</v>
      </c>
    </row>
    <row r="388" spans="1:12" x14ac:dyDescent="0.2">
      <c r="A388" s="37">
        <v>360</v>
      </c>
      <c r="B388" s="37" t="s">
        <v>2522</v>
      </c>
      <c r="C388" s="35" t="s">
        <v>2335</v>
      </c>
      <c r="D388" s="37" t="s">
        <v>1378</v>
      </c>
      <c r="E388" s="37">
        <v>397687</v>
      </c>
      <c r="F388" s="35" t="s">
        <v>2521</v>
      </c>
      <c r="G388" s="37" t="s">
        <v>1376</v>
      </c>
      <c r="H388" s="38">
        <v>5000</v>
      </c>
      <c r="I388" s="38">
        <f t="shared" si="16"/>
        <v>5000</v>
      </c>
      <c r="L388" s="37" t="s">
        <v>1181</v>
      </c>
    </row>
    <row r="389" spans="1:12" x14ac:dyDescent="0.2">
      <c r="A389" s="37">
        <v>361</v>
      </c>
      <c r="B389" s="37" t="s">
        <v>2520</v>
      </c>
      <c r="C389" s="35" t="s">
        <v>2335</v>
      </c>
      <c r="D389" s="37" t="s">
        <v>1378</v>
      </c>
      <c r="E389" s="37">
        <v>397687</v>
      </c>
      <c r="F389" s="35" t="s">
        <v>2519</v>
      </c>
      <c r="G389" s="37" t="s">
        <v>1376</v>
      </c>
      <c r="H389" s="38">
        <v>7000</v>
      </c>
      <c r="I389" s="38">
        <f t="shared" si="16"/>
        <v>7000</v>
      </c>
      <c r="L389" s="37" t="s">
        <v>1181</v>
      </c>
    </row>
    <row r="390" spans="1:12" x14ac:dyDescent="0.2">
      <c r="A390" s="37">
        <v>362</v>
      </c>
      <c r="B390" s="37" t="s">
        <v>2518</v>
      </c>
      <c r="C390" s="35" t="s">
        <v>2335</v>
      </c>
      <c r="D390" s="37" t="s">
        <v>1378</v>
      </c>
      <c r="E390" s="37">
        <v>397687</v>
      </c>
      <c r="F390" s="35" t="s">
        <v>2517</v>
      </c>
      <c r="G390" s="37" t="s">
        <v>1376</v>
      </c>
      <c r="H390" s="38">
        <v>7500</v>
      </c>
      <c r="I390" s="38">
        <f t="shared" si="16"/>
        <v>7500</v>
      </c>
      <c r="L390" s="37" t="s">
        <v>1181</v>
      </c>
    </row>
    <row r="391" spans="1:12" x14ac:dyDescent="0.2">
      <c r="A391" s="37">
        <v>363</v>
      </c>
      <c r="B391" s="37" t="s">
        <v>2512</v>
      </c>
      <c r="C391" s="35" t="s">
        <v>2335</v>
      </c>
      <c r="D391" s="37" t="s">
        <v>1378</v>
      </c>
      <c r="E391" s="37">
        <v>397687</v>
      </c>
      <c r="F391" s="35" t="s">
        <v>2511</v>
      </c>
      <c r="G391" s="37" t="s">
        <v>1376</v>
      </c>
      <c r="H391" s="38">
        <v>10000</v>
      </c>
      <c r="I391" s="38">
        <f t="shared" si="16"/>
        <v>10000</v>
      </c>
      <c r="L391" s="37" t="s">
        <v>1181</v>
      </c>
    </row>
    <row r="392" spans="1:12" x14ac:dyDescent="0.2">
      <c r="A392" s="37">
        <v>364</v>
      </c>
      <c r="B392" s="37" t="s">
        <v>2478</v>
      </c>
      <c r="C392" s="35" t="s">
        <v>2335</v>
      </c>
      <c r="D392" s="37" t="s">
        <v>1378</v>
      </c>
      <c r="E392" s="37">
        <v>397687</v>
      </c>
      <c r="F392" s="35" t="s">
        <v>2477</v>
      </c>
      <c r="G392" s="37" t="s">
        <v>1376</v>
      </c>
      <c r="H392" s="38">
        <v>14693</v>
      </c>
      <c r="I392" s="38">
        <f t="shared" si="16"/>
        <v>14693</v>
      </c>
      <c r="L392" s="37" t="s">
        <v>1181</v>
      </c>
    </row>
    <row r="393" spans="1:12" x14ac:dyDescent="0.2">
      <c r="A393" s="37">
        <v>365</v>
      </c>
      <c r="B393" s="37" t="s">
        <v>2480</v>
      </c>
      <c r="C393" s="35" t="s">
        <v>2335</v>
      </c>
      <c r="D393" s="37" t="s">
        <v>1378</v>
      </c>
      <c r="E393" s="37">
        <v>397687</v>
      </c>
      <c r="F393" s="35" t="s">
        <v>2479</v>
      </c>
      <c r="G393" s="37" t="s">
        <v>1376</v>
      </c>
      <c r="H393" s="38">
        <v>17778</v>
      </c>
      <c r="I393" s="38">
        <f t="shared" si="16"/>
        <v>17778</v>
      </c>
      <c r="L393" s="37" t="s">
        <v>1181</v>
      </c>
    </row>
    <row r="394" spans="1:12" x14ac:dyDescent="0.2">
      <c r="A394" s="37">
        <v>366</v>
      </c>
      <c r="B394" s="37" t="s">
        <v>2516</v>
      </c>
      <c r="C394" s="35" t="s">
        <v>2335</v>
      </c>
      <c r="D394" s="37" t="s">
        <v>1378</v>
      </c>
      <c r="E394" s="37">
        <v>397687</v>
      </c>
      <c r="F394" s="35" t="s">
        <v>2515</v>
      </c>
      <c r="G394" s="37" t="s">
        <v>1376</v>
      </c>
      <c r="H394" s="38">
        <v>20681</v>
      </c>
      <c r="I394" s="38">
        <f t="shared" si="16"/>
        <v>20119.75</v>
      </c>
      <c r="J394" s="38">
        <v>561.25</v>
      </c>
      <c r="K394" s="53">
        <v>45497</v>
      </c>
      <c r="L394" s="37" t="s">
        <v>1181</v>
      </c>
    </row>
    <row r="395" spans="1:12" x14ac:dyDescent="0.2">
      <c r="A395" s="37">
        <v>367</v>
      </c>
      <c r="B395" s="37" t="s">
        <v>2412</v>
      </c>
      <c r="C395" s="35" t="s">
        <v>2335</v>
      </c>
      <c r="D395" s="37" t="s">
        <v>1378</v>
      </c>
      <c r="E395" s="37">
        <v>397687</v>
      </c>
      <c r="F395" s="35" t="s">
        <v>2411</v>
      </c>
      <c r="G395" s="37" t="s">
        <v>1376</v>
      </c>
      <c r="H395" s="38">
        <v>22141</v>
      </c>
      <c r="I395" s="38">
        <f t="shared" si="16"/>
        <v>22141</v>
      </c>
      <c r="L395" s="37" t="s">
        <v>1181</v>
      </c>
    </row>
    <row r="396" spans="1:12" x14ac:dyDescent="0.2">
      <c r="A396" s="37">
        <v>368</v>
      </c>
      <c r="B396" s="37" t="s">
        <v>2482</v>
      </c>
      <c r="C396" s="35" t="s">
        <v>2335</v>
      </c>
      <c r="D396" s="37" t="s">
        <v>1378</v>
      </c>
      <c r="E396" s="37">
        <v>397687</v>
      </c>
      <c r="F396" s="35" t="s">
        <v>2481</v>
      </c>
      <c r="G396" s="37" t="s">
        <v>1376</v>
      </c>
      <c r="H396" s="38">
        <v>22150</v>
      </c>
      <c r="I396" s="38">
        <f t="shared" si="16"/>
        <v>22150</v>
      </c>
      <c r="L396" s="37" t="s">
        <v>1181</v>
      </c>
    </row>
    <row r="397" spans="1:12" x14ac:dyDescent="0.2">
      <c r="A397" s="37">
        <v>369</v>
      </c>
      <c r="B397" s="37" t="s">
        <v>2486</v>
      </c>
      <c r="C397" s="35" t="s">
        <v>2335</v>
      </c>
      <c r="D397" s="37" t="s">
        <v>1378</v>
      </c>
      <c r="E397" s="37">
        <v>397687</v>
      </c>
      <c r="F397" s="35" t="s">
        <v>2485</v>
      </c>
      <c r="G397" s="37" t="s">
        <v>1376</v>
      </c>
      <c r="H397" s="38">
        <v>22619</v>
      </c>
      <c r="I397" s="38">
        <f t="shared" si="16"/>
        <v>22619</v>
      </c>
      <c r="L397" s="37" t="s">
        <v>1181</v>
      </c>
    </row>
    <row r="398" spans="1:12" x14ac:dyDescent="0.2">
      <c r="A398" s="37">
        <v>370</v>
      </c>
      <c r="B398" s="37" t="s">
        <v>2514</v>
      </c>
      <c r="C398" s="35" t="s">
        <v>2335</v>
      </c>
      <c r="D398" s="37" t="s">
        <v>1378</v>
      </c>
      <c r="E398" s="37">
        <v>397687</v>
      </c>
      <c r="F398" s="35" t="s">
        <v>2513</v>
      </c>
      <c r="G398" s="37" t="s">
        <v>1376</v>
      </c>
      <c r="H398" s="38">
        <v>22995</v>
      </c>
      <c r="I398" s="38">
        <f t="shared" si="16"/>
        <v>22995</v>
      </c>
      <c r="L398" s="37" t="s">
        <v>1181</v>
      </c>
    </row>
    <row r="399" spans="1:12" x14ac:dyDescent="0.2">
      <c r="A399" s="37">
        <v>371</v>
      </c>
      <c r="B399" s="37" t="s">
        <v>2470</v>
      </c>
      <c r="C399" s="35" t="s">
        <v>2335</v>
      </c>
      <c r="D399" s="37" t="s">
        <v>1378</v>
      </c>
      <c r="E399" s="37">
        <v>397687</v>
      </c>
      <c r="F399" s="35" t="s">
        <v>2469</v>
      </c>
      <c r="G399" s="37" t="s">
        <v>1376</v>
      </c>
      <c r="H399" s="38">
        <v>23742</v>
      </c>
      <c r="I399" s="38">
        <f t="shared" si="16"/>
        <v>23742</v>
      </c>
      <c r="L399" s="37" t="s">
        <v>1181</v>
      </c>
    </row>
    <row r="400" spans="1:12" x14ac:dyDescent="0.2">
      <c r="A400" s="37">
        <v>372</v>
      </c>
      <c r="B400" s="37" t="s">
        <v>2464</v>
      </c>
      <c r="C400" s="35" t="s">
        <v>2335</v>
      </c>
      <c r="D400" s="37" t="s">
        <v>1378</v>
      </c>
      <c r="E400" s="37">
        <v>397687</v>
      </c>
      <c r="F400" s="35" t="s">
        <v>2463</v>
      </c>
      <c r="G400" s="37" t="s">
        <v>1376</v>
      </c>
      <c r="H400" s="38">
        <v>24571</v>
      </c>
      <c r="I400" s="38">
        <f t="shared" si="16"/>
        <v>24571</v>
      </c>
      <c r="L400" s="37" t="s">
        <v>1181</v>
      </c>
    </row>
    <row r="401" spans="1:12" x14ac:dyDescent="0.2">
      <c r="A401" s="37">
        <v>373</v>
      </c>
      <c r="B401" s="37" t="s">
        <v>2452</v>
      </c>
      <c r="C401" s="35" t="s">
        <v>2335</v>
      </c>
      <c r="D401" s="37" t="s">
        <v>1378</v>
      </c>
      <c r="E401" s="37">
        <v>397687</v>
      </c>
      <c r="F401" s="35" t="s">
        <v>2451</v>
      </c>
      <c r="G401" s="37" t="s">
        <v>1376</v>
      </c>
      <c r="H401" s="38">
        <v>24683</v>
      </c>
      <c r="I401" s="38">
        <f t="shared" si="16"/>
        <v>24683</v>
      </c>
      <c r="L401" s="37" t="s">
        <v>1181</v>
      </c>
    </row>
    <row r="402" spans="1:12" x14ac:dyDescent="0.2">
      <c r="A402" s="37">
        <v>374</v>
      </c>
      <c r="B402" s="37" t="s">
        <v>2462</v>
      </c>
      <c r="C402" s="35" t="s">
        <v>2335</v>
      </c>
      <c r="D402" s="37" t="s">
        <v>1378</v>
      </c>
      <c r="E402" s="37">
        <v>397687</v>
      </c>
      <c r="F402" s="35" t="s">
        <v>2461</v>
      </c>
      <c r="G402" s="37" t="s">
        <v>1376</v>
      </c>
      <c r="H402" s="38">
        <v>25000</v>
      </c>
      <c r="I402" s="38">
        <f t="shared" si="16"/>
        <v>25000</v>
      </c>
      <c r="L402" s="37" t="s">
        <v>1181</v>
      </c>
    </row>
    <row r="403" spans="1:12" x14ac:dyDescent="0.2">
      <c r="A403" s="37">
        <v>375</v>
      </c>
      <c r="B403" s="37" t="s">
        <v>2512</v>
      </c>
      <c r="C403" s="35" t="s">
        <v>2335</v>
      </c>
      <c r="D403" s="37" t="s">
        <v>1378</v>
      </c>
      <c r="E403" s="37">
        <v>397687</v>
      </c>
      <c r="F403" s="35" t="s">
        <v>2511</v>
      </c>
      <c r="G403" s="37" t="s">
        <v>1376</v>
      </c>
      <c r="H403" s="38">
        <v>25000</v>
      </c>
      <c r="I403" s="38">
        <f t="shared" si="16"/>
        <v>25000</v>
      </c>
      <c r="L403" s="37" t="s">
        <v>1181</v>
      </c>
    </row>
    <row r="404" spans="1:12" x14ac:dyDescent="0.2">
      <c r="A404" s="37">
        <v>376</v>
      </c>
      <c r="B404" s="37" t="s">
        <v>2460</v>
      </c>
      <c r="C404" s="35" t="s">
        <v>2335</v>
      </c>
      <c r="D404" s="37" t="s">
        <v>1378</v>
      </c>
      <c r="E404" s="37">
        <v>397687</v>
      </c>
      <c r="F404" s="35" t="s">
        <v>2459</v>
      </c>
      <c r="G404" s="37" t="s">
        <v>1376</v>
      </c>
      <c r="H404" s="38">
        <v>25625</v>
      </c>
      <c r="I404" s="38">
        <f t="shared" ref="I404:I435" si="17">H404-J404</f>
        <v>25625</v>
      </c>
      <c r="L404" s="37" t="s">
        <v>1181</v>
      </c>
    </row>
    <row r="405" spans="1:12" x14ac:dyDescent="0.2">
      <c r="A405" s="37">
        <v>377</v>
      </c>
      <c r="B405" s="37" t="s">
        <v>2510</v>
      </c>
      <c r="C405" s="35" t="s">
        <v>2335</v>
      </c>
      <c r="D405" s="37" t="s">
        <v>1378</v>
      </c>
      <c r="E405" s="37">
        <v>397687</v>
      </c>
      <c r="F405" s="35" t="s">
        <v>2509</v>
      </c>
      <c r="G405" s="37" t="s">
        <v>1376</v>
      </c>
      <c r="H405" s="38">
        <v>25640</v>
      </c>
      <c r="I405" s="38">
        <f t="shared" si="17"/>
        <v>25640</v>
      </c>
      <c r="L405" s="37" t="s">
        <v>1181</v>
      </c>
    </row>
    <row r="406" spans="1:12" x14ac:dyDescent="0.2">
      <c r="A406" s="37">
        <v>378</v>
      </c>
      <c r="B406" s="37" t="s">
        <v>2446</v>
      </c>
      <c r="C406" s="35" t="s">
        <v>2335</v>
      </c>
      <c r="D406" s="37" t="s">
        <v>1378</v>
      </c>
      <c r="E406" s="37">
        <v>397687</v>
      </c>
      <c r="F406" s="35" t="s">
        <v>2445</v>
      </c>
      <c r="G406" s="37" t="s">
        <v>1376</v>
      </c>
      <c r="H406" s="38">
        <v>27195</v>
      </c>
      <c r="I406" s="38">
        <f t="shared" si="17"/>
        <v>27195</v>
      </c>
      <c r="L406" s="37" t="s">
        <v>1181</v>
      </c>
    </row>
    <row r="407" spans="1:12" x14ac:dyDescent="0.2">
      <c r="A407" s="37">
        <v>379</v>
      </c>
      <c r="B407" s="37" t="s">
        <v>2508</v>
      </c>
      <c r="C407" s="35" t="s">
        <v>2335</v>
      </c>
      <c r="D407" s="37" t="s">
        <v>1378</v>
      </c>
      <c r="E407" s="37">
        <v>397687</v>
      </c>
      <c r="F407" s="35" t="s">
        <v>2507</v>
      </c>
      <c r="G407" s="37" t="s">
        <v>1376</v>
      </c>
      <c r="H407" s="38">
        <v>30000</v>
      </c>
      <c r="I407" s="38">
        <f t="shared" si="17"/>
        <v>30000</v>
      </c>
      <c r="L407" s="37" t="s">
        <v>1181</v>
      </c>
    </row>
    <row r="408" spans="1:12" x14ac:dyDescent="0.2">
      <c r="A408" s="37">
        <v>380</v>
      </c>
      <c r="B408" s="37" t="s">
        <v>2506</v>
      </c>
      <c r="C408" s="35" t="s">
        <v>2335</v>
      </c>
      <c r="D408" s="37" t="s">
        <v>1378</v>
      </c>
      <c r="E408" s="37">
        <v>397687</v>
      </c>
      <c r="F408" s="35" t="s">
        <v>2505</v>
      </c>
      <c r="G408" s="37" t="s">
        <v>1376</v>
      </c>
      <c r="H408" s="38">
        <v>30000</v>
      </c>
      <c r="I408" s="38">
        <f t="shared" si="17"/>
        <v>29269.15</v>
      </c>
      <c r="J408" s="38">
        <v>730.85</v>
      </c>
      <c r="K408" s="53">
        <v>45497</v>
      </c>
      <c r="L408" s="37" t="s">
        <v>1181</v>
      </c>
    </row>
    <row r="409" spans="1:12" x14ac:dyDescent="0.2">
      <c r="A409" s="37">
        <v>381</v>
      </c>
      <c r="B409" s="37" t="s">
        <v>2434</v>
      </c>
      <c r="C409" s="35" t="s">
        <v>2335</v>
      </c>
      <c r="D409" s="37" t="s">
        <v>1378</v>
      </c>
      <c r="E409" s="37">
        <v>397687</v>
      </c>
      <c r="F409" s="35" t="s">
        <v>2433</v>
      </c>
      <c r="G409" s="37" t="s">
        <v>1376</v>
      </c>
      <c r="H409" s="38">
        <v>30512</v>
      </c>
      <c r="I409" s="38">
        <f t="shared" si="17"/>
        <v>30512</v>
      </c>
      <c r="L409" s="37" t="s">
        <v>1181</v>
      </c>
    </row>
    <row r="410" spans="1:12" x14ac:dyDescent="0.2">
      <c r="A410" s="37">
        <v>382</v>
      </c>
      <c r="B410" s="37" t="s">
        <v>2456</v>
      </c>
      <c r="C410" s="35" t="s">
        <v>2335</v>
      </c>
      <c r="D410" s="37" t="s">
        <v>1378</v>
      </c>
      <c r="E410" s="37">
        <v>397687</v>
      </c>
      <c r="F410" s="35" t="s">
        <v>2455</v>
      </c>
      <c r="G410" s="37" t="s">
        <v>1376</v>
      </c>
      <c r="H410" s="38">
        <v>31000</v>
      </c>
      <c r="I410" s="38">
        <f t="shared" si="17"/>
        <v>31000</v>
      </c>
      <c r="L410" s="37" t="s">
        <v>1181</v>
      </c>
    </row>
    <row r="411" spans="1:12" x14ac:dyDescent="0.2">
      <c r="A411" s="37">
        <v>383</v>
      </c>
      <c r="B411" s="37" t="s">
        <v>2504</v>
      </c>
      <c r="C411" s="35" t="s">
        <v>2335</v>
      </c>
      <c r="D411" s="37" t="s">
        <v>1378</v>
      </c>
      <c r="E411" s="37">
        <v>397687</v>
      </c>
      <c r="F411" s="35" t="s">
        <v>2503</v>
      </c>
      <c r="G411" s="37" t="s">
        <v>1376</v>
      </c>
      <c r="H411" s="38">
        <v>31824</v>
      </c>
      <c r="I411" s="38">
        <f t="shared" si="17"/>
        <v>31351.71</v>
      </c>
      <c r="J411" s="38">
        <v>472.29</v>
      </c>
      <c r="K411" s="53">
        <v>45497</v>
      </c>
      <c r="L411" s="37" t="s">
        <v>1181</v>
      </c>
    </row>
    <row r="412" spans="1:12" x14ac:dyDescent="0.2">
      <c r="A412" s="37">
        <v>384</v>
      </c>
      <c r="B412" s="37" t="s">
        <v>2502</v>
      </c>
      <c r="C412" s="35" t="s">
        <v>2335</v>
      </c>
      <c r="D412" s="37" t="s">
        <v>1378</v>
      </c>
      <c r="E412" s="37">
        <v>397687</v>
      </c>
      <c r="F412" s="35" t="s">
        <v>2501</v>
      </c>
      <c r="G412" s="37" t="s">
        <v>1376</v>
      </c>
      <c r="H412" s="38">
        <v>32292</v>
      </c>
      <c r="I412" s="38">
        <f t="shared" si="17"/>
        <v>32292</v>
      </c>
      <c r="L412" s="37" t="s">
        <v>1181</v>
      </c>
    </row>
    <row r="413" spans="1:12" x14ac:dyDescent="0.2">
      <c r="A413" s="37">
        <v>385</v>
      </c>
      <c r="B413" s="37" t="s">
        <v>2500</v>
      </c>
      <c r="C413" s="35" t="s">
        <v>2335</v>
      </c>
      <c r="D413" s="37" t="s">
        <v>1378</v>
      </c>
      <c r="E413" s="37">
        <v>397687</v>
      </c>
      <c r="F413" s="35" t="s">
        <v>2499</v>
      </c>
      <c r="G413" s="37" t="s">
        <v>1376</v>
      </c>
      <c r="H413" s="38">
        <v>32886</v>
      </c>
      <c r="I413" s="38">
        <f t="shared" si="17"/>
        <v>32886</v>
      </c>
      <c r="L413" s="37" t="s">
        <v>1181</v>
      </c>
    </row>
    <row r="414" spans="1:12" x14ac:dyDescent="0.2">
      <c r="A414" s="37">
        <v>386</v>
      </c>
      <c r="B414" s="37" t="s">
        <v>2390</v>
      </c>
      <c r="C414" s="35" t="s">
        <v>2335</v>
      </c>
      <c r="D414" s="37" t="s">
        <v>1378</v>
      </c>
      <c r="E414" s="37">
        <v>397687</v>
      </c>
      <c r="F414" s="35" t="s">
        <v>2389</v>
      </c>
      <c r="G414" s="37" t="s">
        <v>1376</v>
      </c>
      <c r="H414" s="38">
        <v>32940</v>
      </c>
      <c r="I414" s="38">
        <f t="shared" si="17"/>
        <v>32940</v>
      </c>
      <c r="L414" s="37" t="s">
        <v>1181</v>
      </c>
    </row>
    <row r="415" spans="1:12" x14ac:dyDescent="0.2">
      <c r="A415" s="37">
        <v>387</v>
      </c>
      <c r="B415" s="37" t="s">
        <v>2398</v>
      </c>
      <c r="C415" s="35" t="s">
        <v>2335</v>
      </c>
      <c r="D415" s="37" t="s">
        <v>1378</v>
      </c>
      <c r="E415" s="37">
        <v>397687</v>
      </c>
      <c r="F415" s="35" t="s">
        <v>2397</v>
      </c>
      <c r="G415" s="37" t="s">
        <v>1376</v>
      </c>
      <c r="H415" s="38">
        <v>33047</v>
      </c>
      <c r="I415" s="38">
        <f t="shared" si="17"/>
        <v>33047</v>
      </c>
      <c r="L415" s="37" t="s">
        <v>1181</v>
      </c>
    </row>
    <row r="416" spans="1:12" x14ac:dyDescent="0.2">
      <c r="A416" s="37">
        <v>388</v>
      </c>
      <c r="B416" s="37" t="s">
        <v>2394</v>
      </c>
      <c r="C416" s="35" t="s">
        <v>2335</v>
      </c>
      <c r="D416" s="37" t="s">
        <v>1378</v>
      </c>
      <c r="E416" s="37">
        <v>397687</v>
      </c>
      <c r="F416" s="35" t="s">
        <v>2393</v>
      </c>
      <c r="G416" s="37" t="s">
        <v>1376</v>
      </c>
      <c r="H416" s="38">
        <v>33194</v>
      </c>
      <c r="I416" s="38">
        <f t="shared" si="17"/>
        <v>33194</v>
      </c>
      <c r="L416" s="37" t="s">
        <v>1181</v>
      </c>
    </row>
    <row r="417" spans="1:12" x14ac:dyDescent="0.2">
      <c r="A417" s="37">
        <v>389</v>
      </c>
      <c r="B417" s="37" t="s">
        <v>2400</v>
      </c>
      <c r="C417" s="35" t="s">
        <v>2335</v>
      </c>
      <c r="D417" s="37" t="s">
        <v>1378</v>
      </c>
      <c r="E417" s="37">
        <v>397687</v>
      </c>
      <c r="F417" s="35" t="s">
        <v>2399</v>
      </c>
      <c r="G417" s="37" t="s">
        <v>1376</v>
      </c>
      <c r="H417" s="38">
        <v>33250</v>
      </c>
      <c r="I417" s="38">
        <f t="shared" si="17"/>
        <v>33250</v>
      </c>
      <c r="L417" s="37" t="s">
        <v>1181</v>
      </c>
    </row>
    <row r="418" spans="1:12" x14ac:dyDescent="0.2">
      <c r="A418" s="37">
        <v>390</v>
      </c>
      <c r="B418" s="37" t="s">
        <v>2498</v>
      </c>
      <c r="C418" s="35" t="s">
        <v>2335</v>
      </c>
      <c r="D418" s="37" t="s">
        <v>1378</v>
      </c>
      <c r="E418" s="37">
        <v>397687</v>
      </c>
      <c r="F418" s="35" t="s">
        <v>2497</v>
      </c>
      <c r="G418" s="37" t="s">
        <v>1376</v>
      </c>
      <c r="H418" s="38">
        <v>33457</v>
      </c>
      <c r="I418" s="38">
        <f t="shared" si="17"/>
        <v>30617.57</v>
      </c>
      <c r="J418" s="38">
        <v>2839.43</v>
      </c>
      <c r="K418" s="53">
        <v>45499</v>
      </c>
      <c r="L418" s="37" t="s">
        <v>1181</v>
      </c>
    </row>
    <row r="419" spans="1:12" x14ac:dyDescent="0.2">
      <c r="A419" s="37">
        <v>391</v>
      </c>
      <c r="B419" s="37" t="s">
        <v>2404</v>
      </c>
      <c r="C419" s="35" t="s">
        <v>2335</v>
      </c>
      <c r="D419" s="37" t="s">
        <v>1378</v>
      </c>
      <c r="E419" s="37">
        <v>397687</v>
      </c>
      <c r="F419" s="35" t="s">
        <v>2403</v>
      </c>
      <c r="G419" s="37" t="s">
        <v>1376</v>
      </c>
      <c r="H419" s="38">
        <v>33530</v>
      </c>
      <c r="I419" s="38">
        <f t="shared" si="17"/>
        <v>33530</v>
      </c>
      <c r="L419" s="37" t="s">
        <v>1181</v>
      </c>
    </row>
    <row r="420" spans="1:12" x14ac:dyDescent="0.2">
      <c r="A420" s="37">
        <v>392</v>
      </c>
      <c r="B420" s="37" t="s">
        <v>2402</v>
      </c>
      <c r="C420" s="35" t="s">
        <v>2335</v>
      </c>
      <c r="D420" s="37" t="s">
        <v>1378</v>
      </c>
      <c r="E420" s="37">
        <v>397687</v>
      </c>
      <c r="F420" s="35" t="s">
        <v>2401</v>
      </c>
      <c r="G420" s="37" t="s">
        <v>1376</v>
      </c>
      <c r="H420" s="38">
        <v>34629</v>
      </c>
      <c r="I420" s="38">
        <f t="shared" si="17"/>
        <v>34629</v>
      </c>
      <c r="L420" s="37" t="s">
        <v>1181</v>
      </c>
    </row>
    <row r="421" spans="1:12" x14ac:dyDescent="0.2">
      <c r="A421" s="37">
        <v>393</v>
      </c>
      <c r="B421" s="37" t="s">
        <v>2496</v>
      </c>
      <c r="C421" s="35" t="s">
        <v>2335</v>
      </c>
      <c r="D421" s="37" t="s">
        <v>1378</v>
      </c>
      <c r="E421" s="37">
        <v>397687</v>
      </c>
      <c r="F421" s="35" t="s">
        <v>2495</v>
      </c>
      <c r="G421" s="37" t="s">
        <v>1376</v>
      </c>
      <c r="H421" s="38">
        <v>35293</v>
      </c>
      <c r="I421" s="38">
        <f t="shared" si="17"/>
        <v>35293</v>
      </c>
      <c r="L421" s="37" t="s">
        <v>1181</v>
      </c>
    </row>
    <row r="422" spans="1:12" x14ac:dyDescent="0.2">
      <c r="A422" s="37">
        <v>394</v>
      </c>
      <c r="B422" s="37" t="s">
        <v>2386</v>
      </c>
      <c r="C422" s="35" t="s">
        <v>2335</v>
      </c>
      <c r="D422" s="37" t="s">
        <v>1378</v>
      </c>
      <c r="E422" s="37">
        <v>397687</v>
      </c>
      <c r="F422" s="35" t="s">
        <v>2385</v>
      </c>
      <c r="G422" s="37" t="s">
        <v>1376</v>
      </c>
      <c r="H422" s="38">
        <v>36366</v>
      </c>
      <c r="I422" s="38">
        <f t="shared" si="17"/>
        <v>36366</v>
      </c>
      <c r="L422" s="37" t="s">
        <v>1181</v>
      </c>
    </row>
    <row r="423" spans="1:12" x14ac:dyDescent="0.2">
      <c r="A423" s="37">
        <v>395</v>
      </c>
      <c r="B423" s="37" t="s">
        <v>2494</v>
      </c>
      <c r="C423" s="35" t="s">
        <v>2335</v>
      </c>
      <c r="D423" s="37" t="s">
        <v>1378</v>
      </c>
      <c r="E423" s="37">
        <v>397687</v>
      </c>
      <c r="F423" s="35" t="s">
        <v>2493</v>
      </c>
      <c r="G423" s="37" t="s">
        <v>1376</v>
      </c>
      <c r="H423" s="38">
        <v>36645</v>
      </c>
      <c r="I423" s="38">
        <f t="shared" si="17"/>
        <v>36645</v>
      </c>
      <c r="L423" s="37" t="s">
        <v>1181</v>
      </c>
    </row>
    <row r="424" spans="1:12" x14ac:dyDescent="0.2">
      <c r="A424" s="37">
        <v>396</v>
      </c>
      <c r="B424" s="37" t="s">
        <v>2492</v>
      </c>
      <c r="C424" s="35" t="s">
        <v>2335</v>
      </c>
      <c r="D424" s="37" t="s">
        <v>1378</v>
      </c>
      <c r="E424" s="37">
        <v>397687</v>
      </c>
      <c r="F424" s="35" t="s">
        <v>2491</v>
      </c>
      <c r="G424" s="37" t="s">
        <v>1376</v>
      </c>
      <c r="H424" s="38">
        <v>40388</v>
      </c>
      <c r="I424" s="38">
        <f t="shared" si="17"/>
        <v>40388</v>
      </c>
      <c r="L424" s="37" t="s">
        <v>1181</v>
      </c>
    </row>
    <row r="425" spans="1:12" x14ac:dyDescent="0.2">
      <c r="A425" s="37">
        <v>397</v>
      </c>
      <c r="B425" s="37" t="s">
        <v>2490</v>
      </c>
      <c r="C425" s="35" t="s">
        <v>2335</v>
      </c>
      <c r="D425" s="37" t="s">
        <v>1378</v>
      </c>
      <c r="E425" s="37">
        <v>397687</v>
      </c>
      <c r="F425" s="35" t="s">
        <v>2489</v>
      </c>
      <c r="G425" s="37" t="s">
        <v>1376</v>
      </c>
      <c r="H425" s="38">
        <v>40779</v>
      </c>
      <c r="I425" s="38">
        <f t="shared" si="17"/>
        <v>40671</v>
      </c>
      <c r="J425" s="38">
        <v>108</v>
      </c>
      <c r="K425" s="53">
        <v>45497</v>
      </c>
      <c r="L425" s="37" t="s">
        <v>1181</v>
      </c>
    </row>
    <row r="426" spans="1:12" x14ac:dyDescent="0.2">
      <c r="A426" s="37">
        <v>398</v>
      </c>
      <c r="B426" s="37" t="s">
        <v>2488</v>
      </c>
      <c r="C426" s="35" t="s">
        <v>2335</v>
      </c>
      <c r="D426" s="37" t="s">
        <v>1378</v>
      </c>
      <c r="E426" s="37">
        <v>397687</v>
      </c>
      <c r="F426" s="35" t="s">
        <v>2487</v>
      </c>
      <c r="G426" s="37" t="s">
        <v>1376</v>
      </c>
      <c r="H426" s="38">
        <v>41342</v>
      </c>
      <c r="I426" s="38">
        <f t="shared" si="17"/>
        <v>41340.26</v>
      </c>
      <c r="J426" s="38">
        <v>1.74</v>
      </c>
      <c r="K426" s="53">
        <v>45572</v>
      </c>
      <c r="L426" s="37" t="s">
        <v>1181</v>
      </c>
    </row>
    <row r="427" spans="1:12" x14ac:dyDescent="0.2">
      <c r="A427" s="37">
        <v>399</v>
      </c>
      <c r="B427" s="37" t="s">
        <v>2486</v>
      </c>
      <c r="C427" s="35" t="s">
        <v>2335</v>
      </c>
      <c r="D427" s="37" t="s">
        <v>1378</v>
      </c>
      <c r="E427" s="37">
        <v>397687</v>
      </c>
      <c r="F427" s="35" t="s">
        <v>2485</v>
      </c>
      <c r="G427" s="37" t="s">
        <v>1376</v>
      </c>
      <c r="H427" s="38">
        <v>41426</v>
      </c>
      <c r="I427" s="38">
        <f t="shared" si="17"/>
        <v>41426</v>
      </c>
      <c r="L427" s="37" t="s">
        <v>1181</v>
      </c>
    </row>
    <row r="428" spans="1:12" x14ac:dyDescent="0.2">
      <c r="A428" s="37">
        <v>400</v>
      </c>
      <c r="B428" s="37" t="s">
        <v>2484</v>
      </c>
      <c r="C428" s="35" t="s">
        <v>2335</v>
      </c>
      <c r="D428" s="37" t="s">
        <v>1378</v>
      </c>
      <c r="E428" s="37">
        <v>397687</v>
      </c>
      <c r="F428" s="35" t="s">
        <v>2483</v>
      </c>
      <c r="G428" s="37" t="s">
        <v>1376</v>
      </c>
      <c r="H428" s="38">
        <v>42080</v>
      </c>
      <c r="I428" s="38">
        <f t="shared" si="17"/>
        <v>42080</v>
      </c>
      <c r="L428" s="37" t="s">
        <v>1181</v>
      </c>
    </row>
    <row r="429" spans="1:12" x14ac:dyDescent="0.2">
      <c r="A429" s="37">
        <v>401</v>
      </c>
      <c r="B429" s="37" t="s">
        <v>2482</v>
      </c>
      <c r="C429" s="35" t="s">
        <v>2335</v>
      </c>
      <c r="D429" s="37" t="s">
        <v>1378</v>
      </c>
      <c r="E429" s="37">
        <v>397687</v>
      </c>
      <c r="F429" s="35" t="s">
        <v>2481</v>
      </c>
      <c r="G429" s="37" t="s">
        <v>1376</v>
      </c>
      <c r="H429" s="38">
        <v>42100</v>
      </c>
      <c r="I429" s="38">
        <f t="shared" si="17"/>
        <v>42100</v>
      </c>
      <c r="L429" s="37" t="s">
        <v>1181</v>
      </c>
    </row>
    <row r="430" spans="1:12" x14ac:dyDescent="0.2">
      <c r="A430" s="37">
        <v>402</v>
      </c>
      <c r="B430" s="37" t="s">
        <v>2480</v>
      </c>
      <c r="C430" s="35" t="s">
        <v>2335</v>
      </c>
      <c r="D430" s="37" t="s">
        <v>1378</v>
      </c>
      <c r="E430" s="37">
        <v>397687</v>
      </c>
      <c r="F430" s="35" t="s">
        <v>2479</v>
      </c>
      <c r="G430" s="37" t="s">
        <v>1376</v>
      </c>
      <c r="H430" s="38">
        <v>43063</v>
      </c>
      <c r="I430" s="38">
        <f t="shared" si="17"/>
        <v>43063</v>
      </c>
      <c r="L430" s="37" t="s">
        <v>1181</v>
      </c>
    </row>
    <row r="431" spans="1:12" x14ac:dyDescent="0.2">
      <c r="A431" s="37">
        <v>403</v>
      </c>
      <c r="B431" s="37" t="s">
        <v>2478</v>
      </c>
      <c r="C431" s="35" t="s">
        <v>2335</v>
      </c>
      <c r="D431" s="37" t="s">
        <v>1378</v>
      </c>
      <c r="E431" s="37">
        <v>397687</v>
      </c>
      <c r="F431" s="35" t="s">
        <v>2477</v>
      </c>
      <c r="G431" s="37" t="s">
        <v>1376</v>
      </c>
      <c r="H431" s="38">
        <v>44326</v>
      </c>
      <c r="I431" s="38">
        <f t="shared" si="17"/>
        <v>44326</v>
      </c>
      <c r="L431" s="37" t="s">
        <v>1181</v>
      </c>
    </row>
    <row r="432" spans="1:12" x14ac:dyDescent="0.2">
      <c r="A432" s="37">
        <v>404</v>
      </c>
      <c r="B432" s="37" t="s">
        <v>2476</v>
      </c>
      <c r="C432" s="35" t="s">
        <v>2335</v>
      </c>
      <c r="D432" s="37" t="s">
        <v>1378</v>
      </c>
      <c r="E432" s="37">
        <v>397687</v>
      </c>
      <c r="F432" s="35" t="s">
        <v>2475</v>
      </c>
      <c r="G432" s="37" t="s">
        <v>1376</v>
      </c>
      <c r="H432" s="38">
        <v>44361</v>
      </c>
      <c r="I432" s="38">
        <f t="shared" si="17"/>
        <v>44361</v>
      </c>
      <c r="L432" s="37" t="s">
        <v>1181</v>
      </c>
    </row>
    <row r="433" spans="1:12" x14ac:dyDescent="0.2">
      <c r="A433" s="37">
        <v>405</v>
      </c>
      <c r="B433" s="37" t="s">
        <v>2474</v>
      </c>
      <c r="C433" s="35" t="s">
        <v>2335</v>
      </c>
      <c r="D433" s="37" t="s">
        <v>1378</v>
      </c>
      <c r="E433" s="37">
        <v>397687</v>
      </c>
      <c r="F433" s="35" t="s">
        <v>2473</v>
      </c>
      <c r="G433" s="37" t="s">
        <v>1376</v>
      </c>
      <c r="H433" s="38">
        <v>45186</v>
      </c>
      <c r="I433" s="38">
        <f t="shared" si="17"/>
        <v>44974.83</v>
      </c>
      <c r="J433" s="38">
        <v>211.17</v>
      </c>
      <c r="K433" s="53">
        <v>45503</v>
      </c>
      <c r="L433" s="37" t="s">
        <v>1181</v>
      </c>
    </row>
    <row r="434" spans="1:12" x14ac:dyDescent="0.2">
      <c r="A434" s="37">
        <v>406</v>
      </c>
      <c r="B434" s="37" t="s">
        <v>2472</v>
      </c>
      <c r="C434" s="35" t="s">
        <v>2335</v>
      </c>
      <c r="D434" s="37" t="s">
        <v>1378</v>
      </c>
      <c r="E434" s="37">
        <v>397687</v>
      </c>
      <c r="F434" s="35" t="s">
        <v>2471</v>
      </c>
      <c r="G434" s="37" t="s">
        <v>1376</v>
      </c>
      <c r="H434" s="38">
        <v>45389</v>
      </c>
      <c r="I434" s="38">
        <f t="shared" si="17"/>
        <v>45389</v>
      </c>
      <c r="L434" s="37" t="s">
        <v>1181</v>
      </c>
    </row>
    <row r="435" spans="1:12" x14ac:dyDescent="0.2">
      <c r="A435" s="37">
        <v>407</v>
      </c>
      <c r="B435" s="37" t="s">
        <v>2470</v>
      </c>
      <c r="C435" s="35" t="s">
        <v>2335</v>
      </c>
      <c r="D435" s="37" t="s">
        <v>1378</v>
      </c>
      <c r="E435" s="37">
        <v>397687</v>
      </c>
      <c r="F435" s="35" t="s">
        <v>2469</v>
      </c>
      <c r="G435" s="37" t="s">
        <v>1376</v>
      </c>
      <c r="H435" s="38">
        <v>47245</v>
      </c>
      <c r="I435" s="38">
        <f t="shared" si="17"/>
        <v>47245</v>
      </c>
      <c r="L435" s="37" t="s">
        <v>1181</v>
      </c>
    </row>
    <row r="436" spans="1:12" x14ac:dyDescent="0.2">
      <c r="A436" s="37">
        <v>408</v>
      </c>
      <c r="B436" s="37" t="s">
        <v>2468</v>
      </c>
      <c r="C436" s="35" t="s">
        <v>2335</v>
      </c>
      <c r="D436" s="37" t="s">
        <v>1378</v>
      </c>
      <c r="E436" s="37">
        <v>397687</v>
      </c>
      <c r="F436" s="35" t="s">
        <v>2467</v>
      </c>
      <c r="G436" s="37" t="s">
        <v>1376</v>
      </c>
      <c r="H436" s="38">
        <v>48783</v>
      </c>
      <c r="I436" s="38">
        <f t="shared" ref="I436:I467" si="18">H436-J436</f>
        <v>48783</v>
      </c>
      <c r="L436" s="37" t="s">
        <v>1181</v>
      </c>
    </row>
    <row r="437" spans="1:12" x14ac:dyDescent="0.2">
      <c r="A437" s="37">
        <v>409</v>
      </c>
      <c r="B437" s="37" t="s">
        <v>2466</v>
      </c>
      <c r="C437" s="35" t="s">
        <v>2335</v>
      </c>
      <c r="D437" s="37" t="s">
        <v>1378</v>
      </c>
      <c r="E437" s="37">
        <v>397687</v>
      </c>
      <c r="F437" s="35" t="s">
        <v>2465</v>
      </c>
      <c r="G437" s="37" t="s">
        <v>1376</v>
      </c>
      <c r="H437" s="38">
        <v>48892</v>
      </c>
      <c r="I437" s="38">
        <f t="shared" si="18"/>
        <v>48892</v>
      </c>
      <c r="L437" s="37" t="s">
        <v>1181</v>
      </c>
    </row>
    <row r="438" spans="1:12" x14ac:dyDescent="0.2">
      <c r="A438" s="37">
        <v>410</v>
      </c>
      <c r="B438" s="37" t="s">
        <v>2464</v>
      </c>
      <c r="C438" s="35" t="s">
        <v>2335</v>
      </c>
      <c r="D438" s="37" t="s">
        <v>1378</v>
      </c>
      <c r="E438" s="37">
        <v>397687</v>
      </c>
      <c r="F438" s="35" t="s">
        <v>2463</v>
      </c>
      <c r="G438" s="37" t="s">
        <v>1376</v>
      </c>
      <c r="H438" s="38">
        <v>49839</v>
      </c>
      <c r="I438" s="38">
        <f t="shared" si="18"/>
        <v>49839</v>
      </c>
      <c r="L438" s="37" t="s">
        <v>1181</v>
      </c>
    </row>
    <row r="439" spans="1:12" x14ac:dyDescent="0.2">
      <c r="A439" s="37">
        <v>411</v>
      </c>
      <c r="B439" s="37" t="s">
        <v>2462</v>
      </c>
      <c r="C439" s="35" t="s">
        <v>2335</v>
      </c>
      <c r="D439" s="37" t="s">
        <v>1378</v>
      </c>
      <c r="E439" s="37">
        <v>397687</v>
      </c>
      <c r="F439" s="35" t="s">
        <v>2461</v>
      </c>
      <c r="G439" s="37" t="s">
        <v>1376</v>
      </c>
      <c r="H439" s="38">
        <v>50000</v>
      </c>
      <c r="I439" s="38">
        <f t="shared" si="18"/>
        <v>50000</v>
      </c>
      <c r="L439" s="37" t="s">
        <v>1181</v>
      </c>
    </row>
    <row r="440" spans="1:12" x14ac:dyDescent="0.2">
      <c r="A440" s="37">
        <v>412</v>
      </c>
      <c r="B440" s="37" t="s">
        <v>2460</v>
      </c>
      <c r="C440" s="35" t="s">
        <v>2335</v>
      </c>
      <c r="D440" s="37" t="s">
        <v>1378</v>
      </c>
      <c r="E440" s="37">
        <v>397687</v>
      </c>
      <c r="F440" s="35" t="s">
        <v>2459</v>
      </c>
      <c r="G440" s="37" t="s">
        <v>1376</v>
      </c>
      <c r="H440" s="38">
        <v>50016</v>
      </c>
      <c r="I440" s="38">
        <f t="shared" si="18"/>
        <v>50016</v>
      </c>
      <c r="L440" s="37" t="s">
        <v>1181</v>
      </c>
    </row>
    <row r="441" spans="1:12" x14ac:dyDescent="0.2">
      <c r="A441" s="37">
        <v>413</v>
      </c>
      <c r="B441" s="37" t="s">
        <v>2458</v>
      </c>
      <c r="C441" s="35" t="s">
        <v>2335</v>
      </c>
      <c r="D441" s="37" t="s">
        <v>1378</v>
      </c>
      <c r="E441" s="37">
        <v>397687</v>
      </c>
      <c r="F441" s="35" t="s">
        <v>2457</v>
      </c>
      <c r="G441" s="37" t="s">
        <v>1376</v>
      </c>
      <c r="H441" s="38">
        <v>50113</v>
      </c>
      <c r="I441" s="38">
        <f t="shared" si="18"/>
        <v>50113</v>
      </c>
      <c r="L441" s="37" t="s">
        <v>1181</v>
      </c>
    </row>
    <row r="442" spans="1:12" x14ac:dyDescent="0.2">
      <c r="A442" s="37">
        <v>414</v>
      </c>
      <c r="B442" s="37" t="s">
        <v>2456</v>
      </c>
      <c r="C442" s="35" t="s">
        <v>2335</v>
      </c>
      <c r="D442" s="37" t="s">
        <v>1378</v>
      </c>
      <c r="E442" s="37">
        <v>397687</v>
      </c>
      <c r="F442" s="35" t="s">
        <v>2455</v>
      </c>
      <c r="G442" s="37" t="s">
        <v>1376</v>
      </c>
      <c r="H442" s="38">
        <v>51000</v>
      </c>
      <c r="I442" s="38">
        <f t="shared" si="18"/>
        <v>51000</v>
      </c>
      <c r="L442" s="37" t="s">
        <v>1181</v>
      </c>
    </row>
    <row r="443" spans="1:12" x14ac:dyDescent="0.2">
      <c r="A443" s="37">
        <v>415</v>
      </c>
      <c r="B443" s="37" t="s">
        <v>2454</v>
      </c>
      <c r="C443" s="35" t="s">
        <v>2335</v>
      </c>
      <c r="D443" s="37" t="s">
        <v>1378</v>
      </c>
      <c r="E443" s="37">
        <v>397687</v>
      </c>
      <c r="F443" s="35" t="s">
        <v>2453</v>
      </c>
      <c r="G443" s="37" t="s">
        <v>1376</v>
      </c>
      <c r="H443" s="38">
        <v>51127</v>
      </c>
      <c r="I443" s="38">
        <f t="shared" si="18"/>
        <v>51127</v>
      </c>
      <c r="L443" s="37" t="s">
        <v>1181</v>
      </c>
    </row>
    <row r="444" spans="1:12" x14ac:dyDescent="0.2">
      <c r="A444" s="37">
        <v>416</v>
      </c>
      <c r="B444" s="37" t="s">
        <v>2452</v>
      </c>
      <c r="C444" s="35" t="s">
        <v>2335</v>
      </c>
      <c r="D444" s="37" t="s">
        <v>1378</v>
      </c>
      <c r="E444" s="37">
        <v>397687</v>
      </c>
      <c r="F444" s="35" t="s">
        <v>2451</v>
      </c>
      <c r="G444" s="37" t="s">
        <v>1376</v>
      </c>
      <c r="H444" s="38">
        <v>52066</v>
      </c>
      <c r="I444" s="38">
        <f t="shared" si="18"/>
        <v>52066</v>
      </c>
      <c r="L444" s="37" t="s">
        <v>1181</v>
      </c>
    </row>
    <row r="445" spans="1:12" x14ac:dyDescent="0.2">
      <c r="A445" s="37">
        <v>417</v>
      </c>
      <c r="B445" s="37" t="s">
        <v>2450</v>
      </c>
      <c r="C445" s="35" t="s">
        <v>2335</v>
      </c>
      <c r="D445" s="37" t="s">
        <v>1378</v>
      </c>
      <c r="E445" s="37">
        <v>397687</v>
      </c>
      <c r="F445" s="35" t="s">
        <v>2449</v>
      </c>
      <c r="G445" s="37" t="s">
        <v>1376</v>
      </c>
      <c r="H445" s="38">
        <v>53592</v>
      </c>
      <c r="I445" s="38">
        <f t="shared" si="18"/>
        <v>53592</v>
      </c>
      <c r="L445" s="37" t="s">
        <v>1181</v>
      </c>
    </row>
    <row r="446" spans="1:12" x14ac:dyDescent="0.2">
      <c r="A446" s="37">
        <v>418</v>
      </c>
      <c r="B446" s="37" t="s">
        <v>2448</v>
      </c>
      <c r="C446" s="35" t="s">
        <v>2335</v>
      </c>
      <c r="D446" s="37" t="s">
        <v>1378</v>
      </c>
      <c r="E446" s="37">
        <v>397687</v>
      </c>
      <c r="F446" s="35" t="s">
        <v>2447</v>
      </c>
      <c r="G446" s="37" t="s">
        <v>1376</v>
      </c>
      <c r="H446" s="38">
        <v>53830</v>
      </c>
      <c r="I446" s="38">
        <f t="shared" si="18"/>
        <v>53830</v>
      </c>
      <c r="L446" s="37" t="s">
        <v>1181</v>
      </c>
    </row>
    <row r="447" spans="1:12" x14ac:dyDescent="0.2">
      <c r="A447" s="37">
        <v>419</v>
      </c>
      <c r="B447" s="37" t="s">
        <v>2446</v>
      </c>
      <c r="C447" s="35" t="s">
        <v>2335</v>
      </c>
      <c r="D447" s="37" t="s">
        <v>1378</v>
      </c>
      <c r="E447" s="37">
        <v>397687</v>
      </c>
      <c r="F447" s="35" t="s">
        <v>2445</v>
      </c>
      <c r="G447" s="37" t="s">
        <v>1376</v>
      </c>
      <c r="H447" s="38">
        <v>54390</v>
      </c>
      <c r="I447" s="38">
        <f t="shared" si="18"/>
        <v>54390</v>
      </c>
      <c r="L447" s="37" t="s">
        <v>1181</v>
      </c>
    </row>
    <row r="448" spans="1:12" x14ac:dyDescent="0.2">
      <c r="A448" s="37">
        <v>420</v>
      </c>
      <c r="B448" s="37" t="s">
        <v>2444</v>
      </c>
      <c r="C448" s="35" t="s">
        <v>2335</v>
      </c>
      <c r="D448" s="37" t="s">
        <v>1378</v>
      </c>
      <c r="E448" s="37">
        <v>397687</v>
      </c>
      <c r="F448" s="35" t="s">
        <v>2443</v>
      </c>
      <c r="G448" s="37" t="s">
        <v>1376</v>
      </c>
      <c r="H448" s="38">
        <v>56461</v>
      </c>
      <c r="I448" s="38">
        <f t="shared" si="18"/>
        <v>56461</v>
      </c>
      <c r="L448" s="37" t="s">
        <v>1181</v>
      </c>
    </row>
    <row r="449" spans="1:12" x14ac:dyDescent="0.2">
      <c r="A449" s="37">
        <v>421</v>
      </c>
      <c r="B449" s="37" t="s">
        <v>2442</v>
      </c>
      <c r="C449" s="35" t="s">
        <v>2335</v>
      </c>
      <c r="D449" s="37" t="s">
        <v>1378</v>
      </c>
      <c r="E449" s="37">
        <v>397687</v>
      </c>
      <c r="F449" s="35" t="s">
        <v>2441</v>
      </c>
      <c r="G449" s="37" t="s">
        <v>1376</v>
      </c>
      <c r="H449" s="38">
        <v>56660</v>
      </c>
      <c r="I449" s="38">
        <f t="shared" si="18"/>
        <v>56660</v>
      </c>
      <c r="L449" s="37" t="s">
        <v>1181</v>
      </c>
    </row>
    <row r="450" spans="1:12" x14ac:dyDescent="0.2">
      <c r="A450" s="37">
        <v>422</v>
      </c>
      <c r="B450" s="37" t="s">
        <v>2440</v>
      </c>
      <c r="C450" s="35" t="s">
        <v>2335</v>
      </c>
      <c r="D450" s="37" t="s">
        <v>1378</v>
      </c>
      <c r="E450" s="37">
        <v>397687</v>
      </c>
      <c r="F450" s="35" t="s">
        <v>2439</v>
      </c>
      <c r="G450" s="37" t="s">
        <v>1376</v>
      </c>
      <c r="H450" s="38">
        <v>56842</v>
      </c>
      <c r="I450" s="38">
        <f t="shared" si="18"/>
        <v>56842</v>
      </c>
      <c r="L450" s="37" t="s">
        <v>1181</v>
      </c>
    </row>
    <row r="451" spans="1:12" x14ac:dyDescent="0.2">
      <c r="A451" s="37">
        <v>423</v>
      </c>
      <c r="B451" s="37" t="s">
        <v>2438</v>
      </c>
      <c r="C451" s="35" t="s">
        <v>2335</v>
      </c>
      <c r="D451" s="37" t="s">
        <v>1378</v>
      </c>
      <c r="E451" s="37">
        <v>397687</v>
      </c>
      <c r="F451" s="35" t="s">
        <v>2437</v>
      </c>
      <c r="G451" s="37" t="s">
        <v>1376</v>
      </c>
      <c r="H451" s="38">
        <v>57000</v>
      </c>
      <c r="I451" s="38">
        <f t="shared" si="18"/>
        <v>57000</v>
      </c>
      <c r="L451" s="37" t="s">
        <v>1181</v>
      </c>
    </row>
    <row r="452" spans="1:12" x14ac:dyDescent="0.2">
      <c r="A452" s="37">
        <v>424</v>
      </c>
      <c r="B452" s="37" t="s">
        <v>2436</v>
      </c>
      <c r="C452" s="35" t="s">
        <v>2335</v>
      </c>
      <c r="D452" s="37" t="s">
        <v>1378</v>
      </c>
      <c r="E452" s="37">
        <v>397687</v>
      </c>
      <c r="F452" s="35" t="s">
        <v>2435</v>
      </c>
      <c r="G452" s="37" t="s">
        <v>1376</v>
      </c>
      <c r="H452" s="38">
        <v>57122</v>
      </c>
      <c r="I452" s="38">
        <f t="shared" si="18"/>
        <v>57122</v>
      </c>
      <c r="L452" s="37" t="s">
        <v>1181</v>
      </c>
    </row>
    <row r="453" spans="1:12" x14ac:dyDescent="0.2">
      <c r="A453" s="37">
        <v>425</v>
      </c>
      <c r="B453" s="37" t="s">
        <v>2434</v>
      </c>
      <c r="C453" s="35" t="s">
        <v>2335</v>
      </c>
      <c r="D453" s="37" t="s">
        <v>1378</v>
      </c>
      <c r="E453" s="37">
        <v>397687</v>
      </c>
      <c r="F453" s="35" t="s">
        <v>2433</v>
      </c>
      <c r="G453" s="37" t="s">
        <v>1376</v>
      </c>
      <c r="H453" s="38">
        <v>57336</v>
      </c>
      <c r="I453" s="38">
        <f t="shared" si="18"/>
        <v>57336</v>
      </c>
      <c r="L453" s="37" t="s">
        <v>1181</v>
      </c>
    </row>
    <row r="454" spans="1:12" x14ac:dyDescent="0.2">
      <c r="A454" s="37">
        <v>426</v>
      </c>
      <c r="B454" s="37" t="s">
        <v>2432</v>
      </c>
      <c r="C454" s="35" t="s">
        <v>2335</v>
      </c>
      <c r="D454" s="37" t="s">
        <v>1378</v>
      </c>
      <c r="E454" s="37">
        <v>397687</v>
      </c>
      <c r="F454" s="35" t="s">
        <v>2431</v>
      </c>
      <c r="G454" s="37" t="s">
        <v>1376</v>
      </c>
      <c r="H454" s="38">
        <v>57874</v>
      </c>
      <c r="I454" s="38">
        <f t="shared" si="18"/>
        <v>57874</v>
      </c>
      <c r="L454" s="37" t="s">
        <v>1181</v>
      </c>
    </row>
    <row r="455" spans="1:12" x14ac:dyDescent="0.2">
      <c r="A455" s="37">
        <v>427</v>
      </c>
      <c r="B455" s="37" t="s">
        <v>2430</v>
      </c>
      <c r="C455" s="35" t="s">
        <v>2335</v>
      </c>
      <c r="D455" s="37" t="s">
        <v>1378</v>
      </c>
      <c r="E455" s="37">
        <v>397687</v>
      </c>
      <c r="F455" s="35" t="s">
        <v>2429</v>
      </c>
      <c r="G455" s="37" t="s">
        <v>1376</v>
      </c>
      <c r="H455" s="38">
        <v>58075</v>
      </c>
      <c r="I455" s="38">
        <f t="shared" si="18"/>
        <v>58075</v>
      </c>
      <c r="L455" s="37" t="s">
        <v>1181</v>
      </c>
    </row>
    <row r="456" spans="1:12" x14ac:dyDescent="0.2">
      <c r="A456" s="37">
        <v>428</v>
      </c>
      <c r="B456" s="37" t="s">
        <v>2428</v>
      </c>
      <c r="C456" s="35" t="s">
        <v>2335</v>
      </c>
      <c r="D456" s="37" t="s">
        <v>1378</v>
      </c>
      <c r="E456" s="37">
        <v>397687</v>
      </c>
      <c r="F456" s="35" t="s">
        <v>2427</v>
      </c>
      <c r="G456" s="37" t="s">
        <v>1376</v>
      </c>
      <c r="H456" s="38">
        <v>58755</v>
      </c>
      <c r="I456" s="38">
        <f t="shared" si="18"/>
        <v>58755</v>
      </c>
      <c r="L456" s="37" t="s">
        <v>1181</v>
      </c>
    </row>
    <row r="457" spans="1:12" x14ac:dyDescent="0.2">
      <c r="A457" s="37">
        <v>429</v>
      </c>
      <c r="B457" s="37" t="s">
        <v>2426</v>
      </c>
      <c r="C457" s="35" t="s">
        <v>2335</v>
      </c>
      <c r="D457" s="37" t="s">
        <v>1378</v>
      </c>
      <c r="E457" s="37">
        <v>397687</v>
      </c>
      <c r="F457" s="35" t="s">
        <v>2425</v>
      </c>
      <c r="G457" s="37" t="s">
        <v>1376</v>
      </c>
      <c r="H457" s="38">
        <v>59281</v>
      </c>
      <c r="I457" s="38">
        <f t="shared" si="18"/>
        <v>59281</v>
      </c>
      <c r="L457" s="37" t="s">
        <v>1181</v>
      </c>
    </row>
    <row r="458" spans="1:12" x14ac:dyDescent="0.2">
      <c r="A458" s="37">
        <v>430</v>
      </c>
      <c r="B458" s="37" t="s">
        <v>2424</v>
      </c>
      <c r="C458" s="35" t="s">
        <v>2335</v>
      </c>
      <c r="D458" s="37" t="s">
        <v>1378</v>
      </c>
      <c r="E458" s="37">
        <v>397687</v>
      </c>
      <c r="F458" s="35" t="s">
        <v>2423</v>
      </c>
      <c r="G458" s="37" t="s">
        <v>1376</v>
      </c>
      <c r="H458" s="38">
        <v>59443</v>
      </c>
      <c r="I458" s="38">
        <f t="shared" si="18"/>
        <v>59443</v>
      </c>
      <c r="L458" s="37" t="s">
        <v>1181</v>
      </c>
    </row>
    <row r="459" spans="1:12" x14ac:dyDescent="0.2">
      <c r="A459" s="37">
        <v>431</v>
      </c>
      <c r="B459" s="37" t="s">
        <v>2422</v>
      </c>
      <c r="C459" s="35" t="s">
        <v>2335</v>
      </c>
      <c r="D459" s="37" t="s">
        <v>1378</v>
      </c>
      <c r="E459" s="37">
        <v>397687</v>
      </c>
      <c r="F459" s="35" t="s">
        <v>2421</v>
      </c>
      <c r="G459" s="37" t="s">
        <v>1376</v>
      </c>
      <c r="H459" s="38">
        <v>61000</v>
      </c>
      <c r="I459" s="38">
        <f t="shared" si="18"/>
        <v>61000</v>
      </c>
      <c r="L459" s="37" t="s">
        <v>1181</v>
      </c>
    </row>
    <row r="460" spans="1:12" x14ac:dyDescent="0.2">
      <c r="A460" s="37">
        <v>432</v>
      </c>
      <c r="B460" s="37" t="s">
        <v>2420</v>
      </c>
      <c r="C460" s="35" t="s">
        <v>2335</v>
      </c>
      <c r="D460" s="37" t="s">
        <v>1378</v>
      </c>
      <c r="E460" s="37">
        <v>397687</v>
      </c>
      <c r="F460" s="35" t="s">
        <v>2419</v>
      </c>
      <c r="G460" s="37" t="s">
        <v>1376</v>
      </c>
      <c r="H460" s="38">
        <v>61325</v>
      </c>
      <c r="I460" s="38">
        <f t="shared" si="18"/>
        <v>61325</v>
      </c>
      <c r="L460" s="37" t="s">
        <v>1181</v>
      </c>
    </row>
    <row r="461" spans="1:12" x14ac:dyDescent="0.2">
      <c r="A461" s="37">
        <v>433</v>
      </c>
      <c r="B461" s="37" t="s">
        <v>2418</v>
      </c>
      <c r="C461" s="35" t="s">
        <v>2335</v>
      </c>
      <c r="D461" s="37" t="s">
        <v>1378</v>
      </c>
      <c r="E461" s="37">
        <v>397687</v>
      </c>
      <c r="F461" s="35" t="s">
        <v>2417</v>
      </c>
      <c r="G461" s="37" t="s">
        <v>1376</v>
      </c>
      <c r="H461" s="38">
        <v>62104</v>
      </c>
      <c r="I461" s="38">
        <f t="shared" si="18"/>
        <v>62104</v>
      </c>
      <c r="L461" s="37" t="s">
        <v>1181</v>
      </c>
    </row>
    <row r="462" spans="1:12" x14ac:dyDescent="0.2">
      <c r="A462" s="37">
        <v>434</v>
      </c>
      <c r="B462" s="37" t="s">
        <v>2416</v>
      </c>
      <c r="C462" s="35" t="s">
        <v>2335</v>
      </c>
      <c r="D462" s="37" t="s">
        <v>1378</v>
      </c>
      <c r="E462" s="37">
        <v>397687</v>
      </c>
      <c r="F462" s="35" t="s">
        <v>2415</v>
      </c>
      <c r="G462" s="37" t="s">
        <v>1376</v>
      </c>
      <c r="H462" s="38">
        <v>62470</v>
      </c>
      <c r="I462" s="38">
        <f t="shared" si="18"/>
        <v>62470</v>
      </c>
      <c r="L462" s="37" t="s">
        <v>1181</v>
      </c>
    </row>
    <row r="463" spans="1:12" x14ac:dyDescent="0.2">
      <c r="A463" s="37">
        <v>435</v>
      </c>
      <c r="B463" s="37" t="s">
        <v>2414</v>
      </c>
      <c r="C463" s="35" t="s">
        <v>2335</v>
      </c>
      <c r="D463" s="37" t="s">
        <v>1378</v>
      </c>
      <c r="E463" s="37">
        <v>397687</v>
      </c>
      <c r="F463" s="35" t="s">
        <v>2413</v>
      </c>
      <c r="G463" s="37" t="s">
        <v>1376</v>
      </c>
      <c r="H463" s="38">
        <v>62548</v>
      </c>
      <c r="I463" s="38">
        <f t="shared" si="18"/>
        <v>62548</v>
      </c>
      <c r="L463" s="37" t="s">
        <v>1181</v>
      </c>
    </row>
    <row r="464" spans="1:12" x14ac:dyDescent="0.2">
      <c r="A464" s="37">
        <v>436</v>
      </c>
      <c r="B464" s="37" t="s">
        <v>2412</v>
      </c>
      <c r="C464" s="35" t="s">
        <v>2335</v>
      </c>
      <c r="D464" s="37" t="s">
        <v>1378</v>
      </c>
      <c r="E464" s="37">
        <v>397687</v>
      </c>
      <c r="F464" s="35" t="s">
        <v>2411</v>
      </c>
      <c r="G464" s="37" t="s">
        <v>1376</v>
      </c>
      <c r="H464" s="38">
        <v>62791</v>
      </c>
      <c r="I464" s="38">
        <f t="shared" si="18"/>
        <v>62791</v>
      </c>
      <c r="L464" s="37" t="s">
        <v>1181</v>
      </c>
    </row>
    <row r="465" spans="1:12" x14ac:dyDescent="0.2">
      <c r="A465" s="37">
        <v>437</v>
      </c>
      <c r="B465" s="37" t="s">
        <v>2410</v>
      </c>
      <c r="C465" s="35" t="s">
        <v>2335</v>
      </c>
      <c r="D465" s="37" t="s">
        <v>1378</v>
      </c>
      <c r="E465" s="37">
        <v>397687</v>
      </c>
      <c r="F465" s="35" t="s">
        <v>2409</v>
      </c>
      <c r="G465" s="37" t="s">
        <v>1376</v>
      </c>
      <c r="H465" s="38">
        <v>62805</v>
      </c>
      <c r="I465" s="38">
        <f t="shared" si="18"/>
        <v>62805</v>
      </c>
      <c r="L465" s="37" t="s">
        <v>1181</v>
      </c>
    </row>
    <row r="466" spans="1:12" x14ac:dyDescent="0.2">
      <c r="A466" s="37">
        <v>438</v>
      </c>
      <c r="B466" s="37" t="s">
        <v>2408</v>
      </c>
      <c r="C466" s="35" t="s">
        <v>2335</v>
      </c>
      <c r="D466" s="37" t="s">
        <v>1378</v>
      </c>
      <c r="E466" s="37">
        <v>397687</v>
      </c>
      <c r="F466" s="35" t="s">
        <v>2407</v>
      </c>
      <c r="G466" s="37" t="s">
        <v>1376</v>
      </c>
      <c r="H466" s="38">
        <v>63185</v>
      </c>
      <c r="I466" s="38">
        <f t="shared" si="18"/>
        <v>63185</v>
      </c>
      <c r="L466" s="37" t="s">
        <v>1181</v>
      </c>
    </row>
    <row r="467" spans="1:12" x14ac:dyDescent="0.2">
      <c r="A467" s="37">
        <v>439</v>
      </c>
      <c r="B467" s="37" t="s">
        <v>2406</v>
      </c>
      <c r="C467" s="35" t="s">
        <v>2335</v>
      </c>
      <c r="D467" s="37" t="s">
        <v>1378</v>
      </c>
      <c r="E467" s="37">
        <v>397687</v>
      </c>
      <c r="F467" s="35" t="s">
        <v>2405</v>
      </c>
      <c r="G467" s="37" t="s">
        <v>1376</v>
      </c>
      <c r="H467" s="38">
        <v>63685</v>
      </c>
      <c r="I467" s="38">
        <f t="shared" si="18"/>
        <v>63685</v>
      </c>
      <c r="L467" s="37" t="s">
        <v>1181</v>
      </c>
    </row>
    <row r="468" spans="1:12" x14ac:dyDescent="0.2">
      <c r="A468" s="37">
        <v>440</v>
      </c>
      <c r="B468" s="37" t="s">
        <v>2404</v>
      </c>
      <c r="C468" s="35" t="s">
        <v>2335</v>
      </c>
      <c r="D468" s="37" t="s">
        <v>1378</v>
      </c>
      <c r="E468" s="37">
        <v>397687</v>
      </c>
      <c r="F468" s="35" t="s">
        <v>2403</v>
      </c>
      <c r="G468" s="37" t="s">
        <v>1376</v>
      </c>
      <c r="H468" s="38">
        <v>65812</v>
      </c>
      <c r="I468" s="38">
        <f t="shared" ref="I468:I499" si="19">H468-J468</f>
        <v>65812</v>
      </c>
      <c r="L468" s="37" t="s">
        <v>1181</v>
      </c>
    </row>
    <row r="469" spans="1:12" x14ac:dyDescent="0.2">
      <c r="A469" s="37">
        <v>441</v>
      </c>
      <c r="B469" s="37" t="s">
        <v>2402</v>
      </c>
      <c r="C469" s="35" t="s">
        <v>2335</v>
      </c>
      <c r="D469" s="37" t="s">
        <v>1378</v>
      </c>
      <c r="E469" s="37">
        <v>397687</v>
      </c>
      <c r="F469" s="35" t="s">
        <v>2401</v>
      </c>
      <c r="G469" s="37" t="s">
        <v>1376</v>
      </c>
      <c r="H469" s="38">
        <v>65830</v>
      </c>
      <c r="I469" s="38">
        <f t="shared" si="19"/>
        <v>65830</v>
      </c>
      <c r="L469" s="37" t="s">
        <v>1181</v>
      </c>
    </row>
    <row r="470" spans="1:12" x14ac:dyDescent="0.2">
      <c r="A470" s="37">
        <v>442</v>
      </c>
      <c r="B470" s="37" t="s">
        <v>2400</v>
      </c>
      <c r="C470" s="35" t="s">
        <v>2335</v>
      </c>
      <c r="D470" s="37" t="s">
        <v>1378</v>
      </c>
      <c r="E470" s="37">
        <v>397687</v>
      </c>
      <c r="F470" s="35" t="s">
        <v>2399</v>
      </c>
      <c r="G470" s="37" t="s">
        <v>1376</v>
      </c>
      <c r="H470" s="38">
        <v>66500</v>
      </c>
      <c r="I470" s="38">
        <f t="shared" si="19"/>
        <v>66500</v>
      </c>
      <c r="L470" s="37" t="s">
        <v>1181</v>
      </c>
    </row>
    <row r="471" spans="1:12" x14ac:dyDescent="0.2">
      <c r="A471" s="37">
        <v>443</v>
      </c>
      <c r="B471" s="37" t="s">
        <v>2398</v>
      </c>
      <c r="C471" s="35" t="s">
        <v>2335</v>
      </c>
      <c r="D471" s="37" t="s">
        <v>1378</v>
      </c>
      <c r="E471" s="37">
        <v>397687</v>
      </c>
      <c r="F471" s="35" t="s">
        <v>2397</v>
      </c>
      <c r="G471" s="37" t="s">
        <v>1376</v>
      </c>
      <c r="H471" s="38">
        <v>66600</v>
      </c>
      <c r="I471" s="38">
        <f t="shared" si="19"/>
        <v>66600</v>
      </c>
      <c r="L471" s="37" t="s">
        <v>1181</v>
      </c>
    </row>
    <row r="472" spans="1:12" x14ac:dyDescent="0.2">
      <c r="A472" s="37">
        <v>444</v>
      </c>
      <c r="B472" s="37" t="s">
        <v>2396</v>
      </c>
      <c r="C472" s="35" t="s">
        <v>2335</v>
      </c>
      <c r="D472" s="37" t="s">
        <v>1378</v>
      </c>
      <c r="E472" s="37">
        <v>397687</v>
      </c>
      <c r="F472" s="35" t="s">
        <v>2395</v>
      </c>
      <c r="G472" s="37" t="s">
        <v>1376</v>
      </c>
      <c r="H472" s="38">
        <v>66850</v>
      </c>
      <c r="I472" s="38">
        <f t="shared" si="19"/>
        <v>66850</v>
      </c>
      <c r="L472" s="37" t="s">
        <v>1181</v>
      </c>
    </row>
    <row r="473" spans="1:12" x14ac:dyDescent="0.2">
      <c r="A473" s="37">
        <v>445</v>
      </c>
      <c r="B473" s="37" t="s">
        <v>2394</v>
      </c>
      <c r="C473" s="35" t="s">
        <v>2335</v>
      </c>
      <c r="D473" s="37" t="s">
        <v>1378</v>
      </c>
      <c r="E473" s="37">
        <v>397687</v>
      </c>
      <c r="F473" s="35" t="s">
        <v>2393</v>
      </c>
      <c r="G473" s="37" t="s">
        <v>1376</v>
      </c>
      <c r="H473" s="38">
        <v>67015</v>
      </c>
      <c r="I473" s="38">
        <f t="shared" si="19"/>
        <v>67015</v>
      </c>
      <c r="L473" s="37" t="s">
        <v>1181</v>
      </c>
    </row>
    <row r="474" spans="1:12" x14ac:dyDescent="0.2">
      <c r="A474" s="37">
        <v>446</v>
      </c>
      <c r="B474" s="37" t="s">
        <v>2392</v>
      </c>
      <c r="C474" s="35" t="s">
        <v>2335</v>
      </c>
      <c r="D474" s="37" t="s">
        <v>1378</v>
      </c>
      <c r="E474" s="37">
        <v>397687</v>
      </c>
      <c r="F474" s="35" t="s">
        <v>2391</v>
      </c>
      <c r="G474" s="37" t="s">
        <v>1376</v>
      </c>
      <c r="H474" s="38">
        <v>67723</v>
      </c>
      <c r="I474" s="38">
        <f t="shared" si="19"/>
        <v>67723</v>
      </c>
      <c r="L474" s="37" t="s">
        <v>1181</v>
      </c>
    </row>
    <row r="475" spans="1:12" x14ac:dyDescent="0.2">
      <c r="A475" s="37">
        <v>447</v>
      </c>
      <c r="B475" s="37" t="s">
        <v>2390</v>
      </c>
      <c r="C475" s="35" t="s">
        <v>2335</v>
      </c>
      <c r="D475" s="37" t="s">
        <v>1378</v>
      </c>
      <c r="E475" s="37">
        <v>397687</v>
      </c>
      <c r="F475" s="35" t="s">
        <v>2389</v>
      </c>
      <c r="G475" s="37" t="s">
        <v>1376</v>
      </c>
      <c r="H475" s="38">
        <v>67730</v>
      </c>
      <c r="I475" s="38">
        <f t="shared" si="19"/>
        <v>67730</v>
      </c>
      <c r="L475" s="37" t="s">
        <v>1181</v>
      </c>
    </row>
    <row r="476" spans="1:12" x14ac:dyDescent="0.2">
      <c r="A476" s="37">
        <v>448</v>
      </c>
      <c r="B476" s="37" t="s">
        <v>2388</v>
      </c>
      <c r="C476" s="35" t="s">
        <v>2335</v>
      </c>
      <c r="D476" s="37" t="s">
        <v>1378</v>
      </c>
      <c r="E476" s="37">
        <v>397687</v>
      </c>
      <c r="F476" s="35" t="s">
        <v>2387</v>
      </c>
      <c r="G476" s="37" t="s">
        <v>1376</v>
      </c>
      <c r="H476" s="38">
        <v>68045</v>
      </c>
      <c r="I476" s="38">
        <f t="shared" si="19"/>
        <v>68045</v>
      </c>
      <c r="L476" s="37" t="s">
        <v>1181</v>
      </c>
    </row>
    <row r="477" spans="1:12" x14ac:dyDescent="0.2">
      <c r="A477" s="37">
        <v>449</v>
      </c>
      <c r="B477" s="37" t="s">
        <v>2386</v>
      </c>
      <c r="C477" s="35" t="s">
        <v>2335</v>
      </c>
      <c r="D477" s="37" t="s">
        <v>1378</v>
      </c>
      <c r="E477" s="37">
        <v>397687</v>
      </c>
      <c r="F477" s="35" t="s">
        <v>2385</v>
      </c>
      <c r="G477" s="37" t="s">
        <v>1376</v>
      </c>
      <c r="H477" s="38">
        <v>69500</v>
      </c>
      <c r="I477" s="38">
        <f t="shared" si="19"/>
        <v>69500</v>
      </c>
      <c r="L477" s="37" t="s">
        <v>1181</v>
      </c>
    </row>
    <row r="478" spans="1:12" x14ac:dyDescent="0.2">
      <c r="A478" s="37">
        <v>450</v>
      </c>
      <c r="B478" s="37" t="s">
        <v>2384</v>
      </c>
      <c r="C478" s="35" t="s">
        <v>2335</v>
      </c>
      <c r="D478" s="37" t="s">
        <v>1378</v>
      </c>
      <c r="E478" s="37">
        <v>397687</v>
      </c>
      <c r="F478" s="35" t="s">
        <v>2383</v>
      </c>
      <c r="G478" s="37" t="s">
        <v>1376</v>
      </c>
      <c r="H478" s="38">
        <v>69693</v>
      </c>
      <c r="I478" s="38">
        <f t="shared" si="19"/>
        <v>69693</v>
      </c>
      <c r="L478" s="37" t="s">
        <v>1181</v>
      </c>
    </row>
    <row r="479" spans="1:12" x14ac:dyDescent="0.2">
      <c r="A479" s="37">
        <v>451</v>
      </c>
      <c r="B479" s="37" t="s">
        <v>2382</v>
      </c>
      <c r="C479" s="35" t="s">
        <v>2335</v>
      </c>
      <c r="D479" s="37" t="s">
        <v>1378</v>
      </c>
      <c r="E479" s="37">
        <v>397687</v>
      </c>
      <c r="F479" s="35" t="s">
        <v>2381</v>
      </c>
      <c r="G479" s="37" t="s">
        <v>1376</v>
      </c>
      <c r="H479" s="38">
        <v>69961</v>
      </c>
      <c r="I479" s="38">
        <f t="shared" si="19"/>
        <v>69961</v>
      </c>
      <c r="L479" s="37" t="s">
        <v>1181</v>
      </c>
    </row>
    <row r="480" spans="1:12" x14ac:dyDescent="0.2">
      <c r="A480" s="37">
        <v>452</v>
      </c>
      <c r="B480" s="37" t="s">
        <v>2380</v>
      </c>
      <c r="C480" s="35" t="s">
        <v>2335</v>
      </c>
      <c r="D480" s="37" t="s">
        <v>1378</v>
      </c>
      <c r="E480" s="37">
        <v>397687</v>
      </c>
      <c r="F480" s="35" t="s">
        <v>2379</v>
      </c>
      <c r="G480" s="37" t="s">
        <v>1376</v>
      </c>
      <c r="H480" s="38">
        <v>70000</v>
      </c>
      <c r="I480" s="38">
        <f t="shared" si="19"/>
        <v>70000</v>
      </c>
      <c r="L480" s="37" t="s">
        <v>1181</v>
      </c>
    </row>
    <row r="481" spans="1:12" x14ac:dyDescent="0.2">
      <c r="A481" s="37">
        <v>453</v>
      </c>
      <c r="B481" s="37" t="s">
        <v>2378</v>
      </c>
      <c r="C481" s="35" t="s">
        <v>2335</v>
      </c>
      <c r="D481" s="37" t="s">
        <v>1378</v>
      </c>
      <c r="E481" s="37">
        <v>397687</v>
      </c>
      <c r="F481" s="35" t="s">
        <v>2377</v>
      </c>
      <c r="G481" s="37" t="s">
        <v>1376</v>
      </c>
      <c r="H481" s="38">
        <v>70140</v>
      </c>
      <c r="I481" s="38">
        <f t="shared" si="19"/>
        <v>70140</v>
      </c>
      <c r="L481" s="37" t="s">
        <v>1181</v>
      </c>
    </row>
    <row r="482" spans="1:12" x14ac:dyDescent="0.2">
      <c r="A482" s="37">
        <v>454</v>
      </c>
      <c r="B482" s="37" t="s">
        <v>2376</v>
      </c>
      <c r="C482" s="35" t="s">
        <v>2335</v>
      </c>
      <c r="D482" s="37" t="s">
        <v>1378</v>
      </c>
      <c r="E482" s="37">
        <v>397687</v>
      </c>
      <c r="F482" s="35" t="s">
        <v>2375</v>
      </c>
      <c r="G482" s="37" t="s">
        <v>1376</v>
      </c>
      <c r="H482" s="38">
        <v>73865</v>
      </c>
      <c r="I482" s="38">
        <f t="shared" si="19"/>
        <v>73865</v>
      </c>
      <c r="L482" s="37" t="s">
        <v>1181</v>
      </c>
    </row>
    <row r="483" spans="1:12" x14ac:dyDescent="0.2">
      <c r="A483" s="37">
        <v>455</v>
      </c>
      <c r="B483" s="37" t="s">
        <v>2374</v>
      </c>
      <c r="C483" s="35" t="s">
        <v>2335</v>
      </c>
      <c r="D483" s="37" t="s">
        <v>1378</v>
      </c>
      <c r="E483" s="37">
        <v>397687</v>
      </c>
      <c r="F483" s="35" t="s">
        <v>2373</v>
      </c>
      <c r="G483" s="37" t="s">
        <v>1376</v>
      </c>
      <c r="H483" s="38">
        <v>84224</v>
      </c>
      <c r="I483" s="38">
        <f t="shared" si="19"/>
        <v>84224</v>
      </c>
      <c r="L483" s="37" t="s">
        <v>1181</v>
      </c>
    </row>
    <row r="484" spans="1:12" x14ac:dyDescent="0.2">
      <c r="A484" s="37">
        <v>456</v>
      </c>
      <c r="B484" s="37" t="s">
        <v>2372</v>
      </c>
      <c r="C484" s="35" t="s">
        <v>2335</v>
      </c>
      <c r="D484" s="37" t="s">
        <v>1378</v>
      </c>
      <c r="E484" s="37">
        <v>397687</v>
      </c>
      <c r="F484" s="35" t="s">
        <v>2371</v>
      </c>
      <c r="G484" s="37" t="s">
        <v>1376</v>
      </c>
      <c r="H484" s="38">
        <v>87780</v>
      </c>
      <c r="I484" s="38">
        <f t="shared" si="19"/>
        <v>87780</v>
      </c>
      <c r="L484" s="37" t="s">
        <v>1181</v>
      </c>
    </row>
    <row r="485" spans="1:12" x14ac:dyDescent="0.2">
      <c r="A485" s="37">
        <v>457</v>
      </c>
      <c r="B485" s="37" t="s">
        <v>2370</v>
      </c>
      <c r="C485" s="35" t="s">
        <v>2335</v>
      </c>
      <c r="D485" s="37" t="s">
        <v>1378</v>
      </c>
      <c r="E485" s="37">
        <v>397687</v>
      </c>
      <c r="F485" s="35" t="s">
        <v>2369</v>
      </c>
      <c r="G485" s="37" t="s">
        <v>1376</v>
      </c>
      <c r="H485" s="38">
        <v>93006</v>
      </c>
      <c r="I485" s="38">
        <f t="shared" si="19"/>
        <v>93006</v>
      </c>
      <c r="L485" s="37" t="s">
        <v>1181</v>
      </c>
    </row>
    <row r="486" spans="1:12" x14ac:dyDescent="0.2">
      <c r="A486" s="37">
        <v>458</v>
      </c>
      <c r="B486" s="37" t="s">
        <v>2368</v>
      </c>
      <c r="C486" s="35" t="s">
        <v>2335</v>
      </c>
      <c r="D486" s="37" t="s">
        <v>1378</v>
      </c>
      <c r="E486" s="37">
        <v>397687</v>
      </c>
      <c r="F486" s="35" t="s">
        <v>2367</v>
      </c>
      <c r="G486" s="37" t="s">
        <v>1376</v>
      </c>
      <c r="H486" s="38">
        <v>96756</v>
      </c>
      <c r="I486" s="38">
        <f t="shared" si="19"/>
        <v>96756</v>
      </c>
      <c r="L486" s="37" t="s">
        <v>1181</v>
      </c>
    </row>
    <row r="487" spans="1:12" s="50" customFormat="1" x14ac:dyDescent="0.2">
      <c r="A487" s="37">
        <v>459</v>
      </c>
      <c r="B487" s="37" t="s">
        <v>2366</v>
      </c>
      <c r="C487" s="35" t="s">
        <v>2335</v>
      </c>
      <c r="D487" s="37" t="s">
        <v>1378</v>
      </c>
      <c r="E487" s="37">
        <v>397687</v>
      </c>
      <c r="F487" s="35" t="s">
        <v>2365</v>
      </c>
      <c r="G487" s="37" t="s">
        <v>1376</v>
      </c>
      <c r="H487" s="38">
        <v>29885</v>
      </c>
      <c r="I487" s="38">
        <f t="shared" si="19"/>
        <v>29885</v>
      </c>
      <c r="J487" s="38"/>
      <c r="K487" s="38"/>
      <c r="L487" s="37" t="s">
        <v>1201</v>
      </c>
    </row>
    <row r="488" spans="1:12" s="50" customFormat="1" x14ac:dyDescent="0.2">
      <c r="A488" s="37">
        <v>460</v>
      </c>
      <c r="B488" s="37" t="s">
        <v>2364</v>
      </c>
      <c r="C488" s="35" t="s">
        <v>2335</v>
      </c>
      <c r="D488" s="37" t="s">
        <v>1378</v>
      </c>
      <c r="E488" s="37">
        <v>397687</v>
      </c>
      <c r="F488" s="35" t="s">
        <v>2363</v>
      </c>
      <c r="G488" s="37" t="s">
        <v>1376</v>
      </c>
      <c r="H488" s="38">
        <v>48416</v>
      </c>
      <c r="I488" s="38">
        <f t="shared" si="19"/>
        <v>48416</v>
      </c>
      <c r="J488" s="38"/>
      <c r="K488" s="38"/>
      <c r="L488" s="37" t="s">
        <v>1201</v>
      </c>
    </row>
    <row r="489" spans="1:12" s="50" customFormat="1" x14ac:dyDescent="0.2">
      <c r="A489" s="37">
        <v>461</v>
      </c>
      <c r="B489" s="37" t="s">
        <v>2362</v>
      </c>
      <c r="C489" s="35" t="s">
        <v>2335</v>
      </c>
      <c r="D489" s="37" t="s">
        <v>1378</v>
      </c>
      <c r="E489" s="37">
        <v>397687</v>
      </c>
      <c r="F489" s="35" t="s">
        <v>2361</v>
      </c>
      <c r="G489" s="37" t="s">
        <v>1376</v>
      </c>
      <c r="H489" s="38">
        <v>48645</v>
      </c>
      <c r="I489" s="38">
        <f t="shared" si="19"/>
        <v>48645</v>
      </c>
      <c r="J489" s="38"/>
      <c r="K489" s="38"/>
      <c r="L489" s="37" t="s">
        <v>1201</v>
      </c>
    </row>
    <row r="490" spans="1:12" s="50" customFormat="1" x14ac:dyDescent="0.2">
      <c r="A490" s="37">
        <v>462</v>
      </c>
      <c r="B490" s="37" t="s">
        <v>2360</v>
      </c>
      <c r="C490" s="35" t="s">
        <v>2335</v>
      </c>
      <c r="D490" s="37" t="s">
        <v>1378</v>
      </c>
      <c r="E490" s="37">
        <v>397687</v>
      </c>
      <c r="F490" s="35" t="s">
        <v>2359</v>
      </c>
      <c r="G490" s="37" t="s">
        <v>1376</v>
      </c>
      <c r="H490" s="38">
        <v>50687</v>
      </c>
      <c r="I490" s="38">
        <f t="shared" si="19"/>
        <v>50687</v>
      </c>
      <c r="J490" s="38"/>
      <c r="K490" s="38"/>
      <c r="L490" s="37" t="s">
        <v>1201</v>
      </c>
    </row>
    <row r="491" spans="1:12" s="50" customFormat="1" x14ac:dyDescent="0.2">
      <c r="A491" s="37">
        <v>463</v>
      </c>
      <c r="B491" s="37" t="s">
        <v>2358</v>
      </c>
      <c r="C491" s="35" t="s">
        <v>2335</v>
      </c>
      <c r="D491" s="37" t="s">
        <v>1378</v>
      </c>
      <c r="E491" s="37">
        <v>397687</v>
      </c>
      <c r="F491" s="35" t="s">
        <v>2357</v>
      </c>
      <c r="G491" s="37" t="s">
        <v>1376</v>
      </c>
      <c r="H491" s="38">
        <v>60135</v>
      </c>
      <c r="I491" s="38">
        <f t="shared" si="19"/>
        <v>60135</v>
      </c>
      <c r="J491" s="38"/>
      <c r="K491" s="38"/>
      <c r="L491" s="37" t="s">
        <v>1201</v>
      </c>
    </row>
    <row r="492" spans="1:12" s="50" customFormat="1" x14ac:dyDescent="0.2">
      <c r="A492" s="37">
        <v>464</v>
      </c>
      <c r="B492" s="37" t="s">
        <v>2356</v>
      </c>
      <c r="C492" s="35" t="s">
        <v>2335</v>
      </c>
      <c r="D492" s="37" t="s">
        <v>1378</v>
      </c>
      <c r="E492" s="37">
        <v>397687</v>
      </c>
      <c r="F492" s="35" t="s">
        <v>2355</v>
      </c>
      <c r="G492" s="37" t="s">
        <v>1376</v>
      </c>
      <c r="H492" s="38">
        <v>62295</v>
      </c>
      <c r="I492" s="38">
        <f t="shared" si="19"/>
        <v>62295</v>
      </c>
      <c r="J492" s="38"/>
      <c r="K492" s="38"/>
      <c r="L492" s="37" t="s">
        <v>1201</v>
      </c>
    </row>
    <row r="493" spans="1:12" s="50" customFormat="1" x14ac:dyDescent="0.2">
      <c r="A493" s="37">
        <v>465</v>
      </c>
      <c r="B493" s="37" t="s">
        <v>2354</v>
      </c>
      <c r="C493" s="35" t="s">
        <v>2335</v>
      </c>
      <c r="D493" s="37" t="s">
        <v>1378</v>
      </c>
      <c r="E493" s="37">
        <v>397687</v>
      </c>
      <c r="F493" s="35" t="s">
        <v>2353</v>
      </c>
      <c r="G493" s="37" t="s">
        <v>1376</v>
      </c>
      <c r="H493" s="38">
        <v>62370</v>
      </c>
      <c r="I493" s="38">
        <f t="shared" si="19"/>
        <v>62370</v>
      </c>
      <c r="J493" s="38"/>
      <c r="K493" s="38"/>
      <c r="L493" s="37" t="s">
        <v>1201</v>
      </c>
    </row>
    <row r="494" spans="1:12" s="50" customFormat="1" x14ac:dyDescent="0.2">
      <c r="A494" s="37">
        <v>466</v>
      </c>
      <c r="B494" s="37" t="s">
        <v>2352</v>
      </c>
      <c r="C494" s="35" t="s">
        <v>2335</v>
      </c>
      <c r="D494" s="37" t="s">
        <v>1378</v>
      </c>
      <c r="E494" s="37">
        <v>397687</v>
      </c>
      <c r="F494" s="35" t="s">
        <v>2351</v>
      </c>
      <c r="G494" s="37" t="s">
        <v>1376</v>
      </c>
      <c r="H494" s="38">
        <v>64160</v>
      </c>
      <c r="I494" s="38">
        <f t="shared" si="19"/>
        <v>64160</v>
      </c>
      <c r="J494" s="38"/>
      <c r="K494" s="38"/>
      <c r="L494" s="37" t="s">
        <v>1201</v>
      </c>
    </row>
    <row r="495" spans="1:12" s="50" customFormat="1" x14ac:dyDescent="0.2">
      <c r="A495" s="37">
        <v>467</v>
      </c>
      <c r="B495" s="37" t="s">
        <v>2350</v>
      </c>
      <c r="C495" s="35" t="s">
        <v>2335</v>
      </c>
      <c r="D495" s="37" t="s">
        <v>1378</v>
      </c>
      <c r="E495" s="37">
        <v>397687</v>
      </c>
      <c r="F495" s="35" t="s">
        <v>2349</v>
      </c>
      <c r="G495" s="37" t="s">
        <v>1376</v>
      </c>
      <c r="H495" s="38">
        <v>67620</v>
      </c>
      <c r="I495" s="38">
        <f t="shared" si="19"/>
        <v>67620</v>
      </c>
      <c r="J495" s="38"/>
      <c r="K495" s="38"/>
      <c r="L495" s="37" t="s">
        <v>1201</v>
      </c>
    </row>
    <row r="496" spans="1:12" s="50" customFormat="1" x14ac:dyDescent="0.2">
      <c r="A496" s="37">
        <v>468</v>
      </c>
      <c r="B496" s="37" t="s">
        <v>2348</v>
      </c>
      <c r="C496" s="35" t="s">
        <v>2335</v>
      </c>
      <c r="D496" s="37" t="s">
        <v>1378</v>
      </c>
      <c r="E496" s="37">
        <v>397687</v>
      </c>
      <c r="F496" s="35" t="s">
        <v>2347</v>
      </c>
      <c r="G496" s="37" t="s">
        <v>1376</v>
      </c>
      <c r="H496" s="38">
        <v>70000</v>
      </c>
      <c r="I496" s="38">
        <f t="shared" si="19"/>
        <v>70000</v>
      </c>
      <c r="J496" s="38"/>
      <c r="K496" s="38"/>
      <c r="L496" s="37" t="s">
        <v>1201</v>
      </c>
    </row>
    <row r="497" spans="1:12" s="50" customFormat="1" x14ac:dyDescent="0.2">
      <c r="A497" s="37">
        <v>469</v>
      </c>
      <c r="B497" s="37" t="s">
        <v>2346</v>
      </c>
      <c r="C497" s="35" t="s">
        <v>2335</v>
      </c>
      <c r="D497" s="37" t="s">
        <v>1378</v>
      </c>
      <c r="E497" s="37">
        <v>397687</v>
      </c>
      <c r="F497" s="35" t="s">
        <v>2345</v>
      </c>
      <c r="G497" s="37" t="s">
        <v>1376</v>
      </c>
      <c r="H497" s="38">
        <v>75200</v>
      </c>
      <c r="I497" s="38">
        <f t="shared" si="19"/>
        <v>75200</v>
      </c>
      <c r="J497" s="38"/>
      <c r="K497" s="38"/>
      <c r="L497" s="37" t="s">
        <v>1201</v>
      </c>
    </row>
    <row r="498" spans="1:12" s="50" customFormat="1" x14ac:dyDescent="0.2">
      <c r="A498" s="37">
        <v>470</v>
      </c>
      <c r="B498" s="37" t="s">
        <v>2344</v>
      </c>
      <c r="C498" s="35" t="s">
        <v>2335</v>
      </c>
      <c r="D498" s="37" t="s">
        <v>1378</v>
      </c>
      <c r="E498" s="37">
        <v>397687</v>
      </c>
      <c r="F498" s="35" t="s">
        <v>2343</v>
      </c>
      <c r="G498" s="37" t="s">
        <v>1376</v>
      </c>
      <c r="H498" s="38">
        <v>79184</v>
      </c>
      <c r="I498" s="38">
        <f t="shared" si="19"/>
        <v>79184</v>
      </c>
      <c r="J498" s="38"/>
      <c r="K498" s="38"/>
      <c r="L498" s="37" t="s">
        <v>1201</v>
      </c>
    </row>
    <row r="499" spans="1:12" s="50" customFormat="1" x14ac:dyDescent="0.2">
      <c r="A499" s="37">
        <v>471</v>
      </c>
      <c r="B499" s="37" t="s">
        <v>2342</v>
      </c>
      <c r="C499" s="35" t="s">
        <v>2335</v>
      </c>
      <c r="D499" s="37" t="s">
        <v>1378</v>
      </c>
      <c r="E499" s="37">
        <v>397687</v>
      </c>
      <c r="F499" s="35" t="s">
        <v>2341</v>
      </c>
      <c r="G499" s="37" t="s">
        <v>1376</v>
      </c>
      <c r="H499" s="38">
        <v>81348</v>
      </c>
      <c r="I499" s="38">
        <f t="shared" si="19"/>
        <v>81348</v>
      </c>
      <c r="J499" s="38"/>
      <c r="K499" s="38"/>
      <c r="L499" s="37" t="s">
        <v>1201</v>
      </c>
    </row>
    <row r="500" spans="1:12" s="50" customFormat="1" x14ac:dyDescent="0.2">
      <c r="A500" s="37">
        <v>472</v>
      </c>
      <c r="B500" s="37" t="s">
        <v>2340</v>
      </c>
      <c r="C500" s="35" t="s">
        <v>2335</v>
      </c>
      <c r="D500" s="37" t="s">
        <v>1378</v>
      </c>
      <c r="E500" s="37">
        <v>397687</v>
      </c>
      <c r="F500" s="35" t="s">
        <v>2339</v>
      </c>
      <c r="G500" s="37" t="s">
        <v>1376</v>
      </c>
      <c r="H500" s="38">
        <v>81420</v>
      </c>
      <c r="I500" s="38">
        <f t="shared" ref="I500:I531" si="20">H500-J500</f>
        <v>81420</v>
      </c>
      <c r="J500" s="38"/>
      <c r="K500" s="38"/>
      <c r="L500" s="37" t="s">
        <v>1201</v>
      </c>
    </row>
    <row r="501" spans="1:12" s="50" customFormat="1" x14ac:dyDescent="0.2">
      <c r="A501" s="37">
        <v>473</v>
      </c>
      <c r="B501" s="37" t="s">
        <v>2338</v>
      </c>
      <c r="C501" s="35" t="s">
        <v>2335</v>
      </c>
      <c r="D501" s="37" t="s">
        <v>1378</v>
      </c>
      <c r="E501" s="37">
        <v>397687</v>
      </c>
      <c r="F501" s="35" t="s">
        <v>2337</v>
      </c>
      <c r="G501" s="37" t="s">
        <v>1376</v>
      </c>
      <c r="H501" s="38">
        <v>83171</v>
      </c>
      <c r="I501" s="38">
        <f t="shared" si="20"/>
        <v>83171</v>
      </c>
      <c r="J501" s="38"/>
      <c r="K501" s="38"/>
      <c r="L501" s="37" t="s">
        <v>1201</v>
      </c>
    </row>
    <row r="502" spans="1:12" s="50" customFormat="1" x14ac:dyDescent="0.2">
      <c r="A502" s="37">
        <v>474</v>
      </c>
      <c r="B502" s="37" t="s">
        <v>2336</v>
      </c>
      <c r="C502" s="35" t="s">
        <v>2335</v>
      </c>
      <c r="D502" s="37" t="s">
        <v>1378</v>
      </c>
      <c r="E502" s="37">
        <v>397687</v>
      </c>
      <c r="F502" s="35" t="s">
        <v>2334</v>
      </c>
      <c r="G502" s="37" t="s">
        <v>1376</v>
      </c>
      <c r="H502" s="38">
        <v>83382</v>
      </c>
      <c r="I502" s="38">
        <f t="shared" si="20"/>
        <v>83382</v>
      </c>
      <c r="J502" s="38"/>
      <c r="K502" s="38"/>
      <c r="L502" s="37" t="s">
        <v>1201</v>
      </c>
    </row>
    <row r="503" spans="1:12" s="50" customFormat="1" x14ac:dyDescent="0.2">
      <c r="A503" s="37" t="s">
        <v>1187</v>
      </c>
      <c r="B503" s="37" t="s">
        <v>1187</v>
      </c>
      <c r="C503" s="35"/>
      <c r="E503" s="37"/>
      <c r="F503" s="35" t="s">
        <v>1187</v>
      </c>
      <c r="G503" s="37"/>
      <c r="H503" s="51">
        <f>SUM(H372:H502)</f>
        <v>5740369</v>
      </c>
      <c r="I503" s="51">
        <f>SUM(I372:I502)</f>
        <v>5735444.2699999996</v>
      </c>
      <c r="J503" s="51">
        <f>SUM(J372:J502)</f>
        <v>4924.7299999999996</v>
      </c>
      <c r="K503" s="38"/>
      <c r="L503" s="37"/>
    </row>
    <row r="504" spans="1:12" x14ac:dyDescent="0.2">
      <c r="A504" s="37">
        <v>475</v>
      </c>
      <c r="B504" s="37" t="s">
        <v>2333</v>
      </c>
      <c r="C504" s="35" t="s">
        <v>2220</v>
      </c>
      <c r="D504" s="37" t="s">
        <v>1378</v>
      </c>
      <c r="E504" s="37">
        <v>397768</v>
      </c>
      <c r="F504" s="35" t="s">
        <v>2332</v>
      </c>
      <c r="G504" s="37" t="s">
        <v>1376</v>
      </c>
      <c r="H504" s="38">
        <v>1300</v>
      </c>
      <c r="I504" s="38">
        <f t="shared" ref="I504:I535" si="21">H504-J504</f>
        <v>0</v>
      </c>
      <c r="J504" s="38">
        <v>1300</v>
      </c>
      <c r="K504" s="53">
        <v>45562</v>
      </c>
      <c r="L504" s="37" t="s">
        <v>1181</v>
      </c>
    </row>
    <row r="505" spans="1:12" x14ac:dyDescent="0.2">
      <c r="A505" s="37">
        <v>476</v>
      </c>
      <c r="B505" s="37" t="s">
        <v>2331</v>
      </c>
      <c r="C505" s="35" t="s">
        <v>2220</v>
      </c>
      <c r="D505" s="37" t="s">
        <v>1378</v>
      </c>
      <c r="E505" s="37">
        <v>397768</v>
      </c>
      <c r="F505" s="35" t="s">
        <v>2330</v>
      </c>
      <c r="G505" s="37" t="s">
        <v>1376</v>
      </c>
      <c r="H505" s="38">
        <v>1860</v>
      </c>
      <c r="I505" s="38">
        <f t="shared" si="21"/>
        <v>1860</v>
      </c>
      <c r="L505" s="37" t="s">
        <v>1181</v>
      </c>
    </row>
    <row r="506" spans="1:12" x14ac:dyDescent="0.2">
      <c r="A506" s="37">
        <v>477</v>
      </c>
      <c r="B506" s="37" t="s">
        <v>2329</v>
      </c>
      <c r="C506" s="35" t="s">
        <v>2220</v>
      </c>
      <c r="D506" s="37" t="s">
        <v>1378</v>
      </c>
      <c r="E506" s="37">
        <v>397768</v>
      </c>
      <c r="F506" s="35" t="s">
        <v>2328</v>
      </c>
      <c r="G506" s="37" t="s">
        <v>1376</v>
      </c>
      <c r="H506" s="38">
        <v>2000</v>
      </c>
      <c r="I506" s="38">
        <f t="shared" si="21"/>
        <v>2000</v>
      </c>
      <c r="L506" s="37" t="s">
        <v>1181</v>
      </c>
    </row>
    <row r="507" spans="1:12" x14ac:dyDescent="0.2">
      <c r="A507" s="37">
        <v>478</v>
      </c>
      <c r="B507" s="37" t="s">
        <v>2327</v>
      </c>
      <c r="C507" s="35" t="s">
        <v>2220</v>
      </c>
      <c r="D507" s="37" t="s">
        <v>1378</v>
      </c>
      <c r="E507" s="37">
        <v>397768</v>
      </c>
      <c r="F507" s="35" t="s">
        <v>2326</v>
      </c>
      <c r="G507" s="37" t="s">
        <v>1376</v>
      </c>
      <c r="H507" s="38">
        <v>2000</v>
      </c>
      <c r="I507" s="38">
        <f t="shared" si="21"/>
        <v>2000</v>
      </c>
      <c r="L507" s="37" t="s">
        <v>1181</v>
      </c>
    </row>
    <row r="508" spans="1:12" x14ac:dyDescent="0.2">
      <c r="A508" s="37">
        <v>479</v>
      </c>
      <c r="B508" s="37" t="s">
        <v>2325</v>
      </c>
      <c r="C508" s="35" t="s">
        <v>2220</v>
      </c>
      <c r="D508" s="37" t="s">
        <v>1378</v>
      </c>
      <c r="E508" s="37">
        <v>397768</v>
      </c>
      <c r="F508" s="35" t="s">
        <v>2324</v>
      </c>
      <c r="G508" s="37" t="s">
        <v>1376</v>
      </c>
      <c r="H508" s="38">
        <v>2000</v>
      </c>
      <c r="I508" s="38">
        <f t="shared" si="21"/>
        <v>2000</v>
      </c>
      <c r="L508" s="37" t="s">
        <v>1181</v>
      </c>
    </row>
    <row r="509" spans="1:12" x14ac:dyDescent="0.2">
      <c r="A509" s="37">
        <v>480</v>
      </c>
      <c r="B509" s="37" t="s">
        <v>2323</v>
      </c>
      <c r="C509" s="35" t="s">
        <v>2220</v>
      </c>
      <c r="D509" s="37" t="s">
        <v>1378</v>
      </c>
      <c r="E509" s="37">
        <v>397768</v>
      </c>
      <c r="F509" s="35" t="s">
        <v>2322</v>
      </c>
      <c r="G509" s="37" t="s">
        <v>1376</v>
      </c>
      <c r="H509" s="38">
        <v>2350</v>
      </c>
      <c r="I509" s="38">
        <f t="shared" si="21"/>
        <v>2350</v>
      </c>
      <c r="L509" s="37" t="s">
        <v>1181</v>
      </c>
    </row>
    <row r="510" spans="1:12" x14ac:dyDescent="0.2">
      <c r="A510" s="37">
        <v>481</v>
      </c>
      <c r="B510" s="37" t="s">
        <v>2321</v>
      </c>
      <c r="C510" s="35" t="s">
        <v>2220</v>
      </c>
      <c r="D510" s="37" t="s">
        <v>1378</v>
      </c>
      <c r="E510" s="37">
        <v>397768</v>
      </c>
      <c r="F510" s="35" t="s">
        <v>2320</v>
      </c>
      <c r="G510" s="37" t="s">
        <v>1376</v>
      </c>
      <c r="H510" s="38">
        <v>2600</v>
      </c>
      <c r="I510" s="38">
        <f t="shared" si="21"/>
        <v>2600</v>
      </c>
      <c r="L510" s="37" t="s">
        <v>1181</v>
      </c>
    </row>
    <row r="511" spans="1:12" x14ac:dyDescent="0.2">
      <c r="A511" s="37">
        <v>482</v>
      </c>
      <c r="B511" s="37" t="s">
        <v>2319</v>
      </c>
      <c r="C511" s="35" t="s">
        <v>2220</v>
      </c>
      <c r="D511" s="37" t="s">
        <v>1378</v>
      </c>
      <c r="E511" s="37">
        <v>397768</v>
      </c>
      <c r="F511" s="35" t="s">
        <v>2318</v>
      </c>
      <c r="G511" s="37" t="s">
        <v>1376</v>
      </c>
      <c r="H511" s="38">
        <v>2650</v>
      </c>
      <c r="I511" s="38">
        <f t="shared" si="21"/>
        <v>2650</v>
      </c>
      <c r="L511" s="37" t="s">
        <v>1181</v>
      </c>
    </row>
    <row r="512" spans="1:12" x14ac:dyDescent="0.2">
      <c r="A512" s="37">
        <v>483</v>
      </c>
      <c r="B512" s="37" t="s">
        <v>2281</v>
      </c>
      <c r="C512" s="35" t="s">
        <v>2220</v>
      </c>
      <c r="D512" s="37" t="s">
        <v>1378</v>
      </c>
      <c r="E512" s="37">
        <v>397768</v>
      </c>
      <c r="F512" s="35" t="s">
        <v>2280</v>
      </c>
      <c r="G512" s="37" t="s">
        <v>1376</v>
      </c>
      <c r="H512" s="38">
        <v>6296</v>
      </c>
      <c r="I512" s="38">
        <f t="shared" si="21"/>
        <v>6296</v>
      </c>
      <c r="L512" s="37" t="s">
        <v>1181</v>
      </c>
    </row>
    <row r="513" spans="1:12" x14ac:dyDescent="0.2">
      <c r="A513" s="37">
        <v>484</v>
      </c>
      <c r="B513" s="37" t="s">
        <v>2241</v>
      </c>
      <c r="C513" s="35" t="s">
        <v>2220</v>
      </c>
      <c r="D513" s="37" t="s">
        <v>1378</v>
      </c>
      <c r="E513" s="37">
        <v>397768</v>
      </c>
      <c r="F513" s="35" t="s">
        <v>2240</v>
      </c>
      <c r="G513" s="37" t="s">
        <v>1376</v>
      </c>
      <c r="H513" s="38">
        <v>13527</v>
      </c>
      <c r="I513" s="38">
        <f t="shared" si="21"/>
        <v>13527</v>
      </c>
      <c r="L513" s="37" t="s">
        <v>1181</v>
      </c>
    </row>
    <row r="514" spans="1:12" x14ac:dyDescent="0.2">
      <c r="A514" s="37">
        <v>485</v>
      </c>
      <c r="B514" s="37" t="s">
        <v>2301</v>
      </c>
      <c r="C514" s="35" t="s">
        <v>2220</v>
      </c>
      <c r="D514" s="37" t="s">
        <v>1378</v>
      </c>
      <c r="E514" s="37">
        <v>397768</v>
      </c>
      <c r="F514" s="35" t="s">
        <v>2300</v>
      </c>
      <c r="G514" s="37" t="s">
        <v>1376</v>
      </c>
      <c r="H514" s="38">
        <v>13796</v>
      </c>
      <c r="I514" s="38">
        <f t="shared" si="21"/>
        <v>13796</v>
      </c>
      <c r="L514" s="37" t="s">
        <v>1181</v>
      </c>
    </row>
    <row r="515" spans="1:12" x14ac:dyDescent="0.2">
      <c r="A515" s="37">
        <v>486</v>
      </c>
      <c r="B515" s="37" t="s">
        <v>2317</v>
      </c>
      <c r="C515" s="35" t="s">
        <v>2220</v>
      </c>
      <c r="D515" s="37" t="s">
        <v>1378</v>
      </c>
      <c r="E515" s="37">
        <v>397768</v>
      </c>
      <c r="F515" s="35" t="s">
        <v>2316</v>
      </c>
      <c r="G515" s="37" t="s">
        <v>1376</v>
      </c>
      <c r="H515" s="38">
        <v>14731</v>
      </c>
      <c r="I515" s="38">
        <f t="shared" si="21"/>
        <v>14731</v>
      </c>
      <c r="L515" s="37" t="s">
        <v>1181</v>
      </c>
    </row>
    <row r="516" spans="1:12" x14ac:dyDescent="0.2">
      <c r="A516" s="37">
        <v>487</v>
      </c>
      <c r="B516" s="37" t="s">
        <v>2303</v>
      </c>
      <c r="C516" s="35" t="s">
        <v>2220</v>
      </c>
      <c r="D516" s="37" t="s">
        <v>1378</v>
      </c>
      <c r="E516" s="37">
        <v>397768</v>
      </c>
      <c r="F516" s="35" t="s">
        <v>2302</v>
      </c>
      <c r="G516" s="37" t="s">
        <v>1376</v>
      </c>
      <c r="H516" s="38">
        <v>17022</v>
      </c>
      <c r="I516" s="38">
        <f t="shared" si="21"/>
        <v>17022</v>
      </c>
      <c r="L516" s="37" t="s">
        <v>1181</v>
      </c>
    </row>
    <row r="517" spans="1:12" x14ac:dyDescent="0.2">
      <c r="A517" s="37">
        <v>488</v>
      </c>
      <c r="B517" s="37" t="s">
        <v>2279</v>
      </c>
      <c r="C517" s="35" t="s">
        <v>2220</v>
      </c>
      <c r="D517" s="37" t="s">
        <v>1378</v>
      </c>
      <c r="E517" s="37">
        <v>397768</v>
      </c>
      <c r="F517" s="35" t="s">
        <v>2278</v>
      </c>
      <c r="G517" s="37" t="s">
        <v>1376</v>
      </c>
      <c r="H517" s="38">
        <v>18414</v>
      </c>
      <c r="I517" s="38">
        <f t="shared" si="21"/>
        <v>18414</v>
      </c>
      <c r="L517" s="37" t="s">
        <v>1181</v>
      </c>
    </row>
    <row r="518" spans="1:12" x14ac:dyDescent="0.2">
      <c r="A518" s="37">
        <v>489</v>
      </c>
      <c r="B518" s="37" t="s">
        <v>2285</v>
      </c>
      <c r="C518" s="35" t="s">
        <v>2220</v>
      </c>
      <c r="D518" s="37" t="s">
        <v>1378</v>
      </c>
      <c r="E518" s="37">
        <v>397768</v>
      </c>
      <c r="F518" s="35" t="s">
        <v>2284</v>
      </c>
      <c r="G518" s="37" t="s">
        <v>1376</v>
      </c>
      <c r="H518" s="38">
        <v>20024</v>
      </c>
      <c r="I518" s="38">
        <f t="shared" si="21"/>
        <v>20024</v>
      </c>
      <c r="L518" s="37" t="s">
        <v>1181</v>
      </c>
    </row>
    <row r="519" spans="1:12" x14ac:dyDescent="0.2">
      <c r="A519" s="37">
        <v>490</v>
      </c>
      <c r="B519" s="37" t="s">
        <v>2257</v>
      </c>
      <c r="C519" s="35" t="s">
        <v>2220</v>
      </c>
      <c r="D519" s="37" t="s">
        <v>1378</v>
      </c>
      <c r="E519" s="37">
        <v>397768</v>
      </c>
      <c r="F519" s="35" t="s">
        <v>2256</v>
      </c>
      <c r="G519" s="37" t="s">
        <v>1376</v>
      </c>
      <c r="H519" s="38">
        <v>20582</v>
      </c>
      <c r="I519" s="38">
        <f t="shared" si="21"/>
        <v>20582</v>
      </c>
      <c r="L519" s="37" t="s">
        <v>1181</v>
      </c>
    </row>
    <row r="520" spans="1:12" x14ac:dyDescent="0.2">
      <c r="A520" s="37">
        <v>491</v>
      </c>
      <c r="B520" s="37" t="s">
        <v>2273</v>
      </c>
      <c r="C520" s="35" t="s">
        <v>2220</v>
      </c>
      <c r="D520" s="37" t="s">
        <v>1378</v>
      </c>
      <c r="E520" s="37">
        <v>397768</v>
      </c>
      <c r="F520" s="35" t="s">
        <v>2272</v>
      </c>
      <c r="G520" s="37" t="s">
        <v>1376</v>
      </c>
      <c r="H520" s="38">
        <v>21145</v>
      </c>
      <c r="I520" s="38">
        <f t="shared" si="21"/>
        <v>21145</v>
      </c>
      <c r="L520" s="37" t="s">
        <v>1181</v>
      </c>
    </row>
    <row r="521" spans="1:12" x14ac:dyDescent="0.2">
      <c r="A521" s="37">
        <v>492</v>
      </c>
      <c r="B521" s="37" t="s">
        <v>2315</v>
      </c>
      <c r="C521" s="35" t="s">
        <v>2220</v>
      </c>
      <c r="D521" s="37" t="s">
        <v>1378</v>
      </c>
      <c r="E521" s="37">
        <v>397768</v>
      </c>
      <c r="F521" s="35" t="s">
        <v>2314</v>
      </c>
      <c r="G521" s="37" t="s">
        <v>1376</v>
      </c>
      <c r="H521" s="38">
        <v>21666</v>
      </c>
      <c r="I521" s="38">
        <f t="shared" si="21"/>
        <v>19018.62</v>
      </c>
      <c r="J521" s="55">
        <v>2647.38</v>
      </c>
      <c r="K521" s="53">
        <v>45503</v>
      </c>
      <c r="L521" s="37" t="s">
        <v>1181</v>
      </c>
    </row>
    <row r="522" spans="1:12" x14ac:dyDescent="0.2">
      <c r="A522" s="37">
        <v>493</v>
      </c>
      <c r="B522" s="37" t="s">
        <v>2313</v>
      </c>
      <c r="C522" s="35" t="s">
        <v>2220</v>
      </c>
      <c r="D522" s="37" t="s">
        <v>1378</v>
      </c>
      <c r="E522" s="37">
        <v>397768</v>
      </c>
      <c r="F522" s="35" t="s">
        <v>2312</v>
      </c>
      <c r="G522" s="37" t="s">
        <v>1376</v>
      </c>
      <c r="H522" s="38">
        <v>22283</v>
      </c>
      <c r="I522" s="38">
        <f t="shared" si="21"/>
        <v>22283</v>
      </c>
      <c r="L522" s="37" t="s">
        <v>1181</v>
      </c>
    </row>
    <row r="523" spans="1:12" x14ac:dyDescent="0.2">
      <c r="A523" s="37">
        <v>494</v>
      </c>
      <c r="B523" s="37" t="s">
        <v>2263</v>
      </c>
      <c r="C523" s="35" t="s">
        <v>2220</v>
      </c>
      <c r="D523" s="37" t="s">
        <v>1378</v>
      </c>
      <c r="E523" s="37">
        <v>397768</v>
      </c>
      <c r="F523" s="35" t="s">
        <v>2262</v>
      </c>
      <c r="G523" s="37" t="s">
        <v>1376</v>
      </c>
      <c r="H523" s="38">
        <v>22494</v>
      </c>
      <c r="I523" s="38">
        <f t="shared" si="21"/>
        <v>22494</v>
      </c>
      <c r="L523" s="37" t="s">
        <v>1181</v>
      </c>
    </row>
    <row r="524" spans="1:12" x14ac:dyDescent="0.2">
      <c r="A524" s="37">
        <v>495</v>
      </c>
      <c r="B524" s="37" t="s">
        <v>2311</v>
      </c>
      <c r="C524" s="35" t="s">
        <v>2220</v>
      </c>
      <c r="D524" s="37" t="s">
        <v>1378</v>
      </c>
      <c r="E524" s="37">
        <v>397768</v>
      </c>
      <c r="F524" s="35" t="s">
        <v>2310</v>
      </c>
      <c r="G524" s="37" t="s">
        <v>1376</v>
      </c>
      <c r="H524" s="38">
        <v>23640</v>
      </c>
      <c r="I524" s="38">
        <f t="shared" si="21"/>
        <v>23637.73</v>
      </c>
      <c r="J524" s="38">
        <v>2.27</v>
      </c>
      <c r="K524" s="53">
        <v>45502</v>
      </c>
      <c r="L524" s="37" t="s">
        <v>1181</v>
      </c>
    </row>
    <row r="525" spans="1:12" x14ac:dyDescent="0.2">
      <c r="A525" s="37">
        <v>496</v>
      </c>
      <c r="B525" s="37" t="s">
        <v>2309</v>
      </c>
      <c r="C525" s="35" t="s">
        <v>2220</v>
      </c>
      <c r="D525" s="37" t="s">
        <v>1378</v>
      </c>
      <c r="E525" s="37">
        <v>397768</v>
      </c>
      <c r="F525" s="35" t="s">
        <v>2308</v>
      </c>
      <c r="G525" s="37" t="s">
        <v>1376</v>
      </c>
      <c r="H525" s="38">
        <v>24260</v>
      </c>
      <c r="I525" s="38">
        <f t="shared" si="21"/>
        <v>24260</v>
      </c>
      <c r="L525" s="37" t="s">
        <v>1181</v>
      </c>
    </row>
    <row r="526" spans="1:12" x14ac:dyDescent="0.2">
      <c r="A526" s="37">
        <v>497</v>
      </c>
      <c r="B526" s="37" t="s">
        <v>2307</v>
      </c>
      <c r="C526" s="35" t="s">
        <v>2220</v>
      </c>
      <c r="D526" s="37" t="s">
        <v>1378</v>
      </c>
      <c r="E526" s="37">
        <v>397768</v>
      </c>
      <c r="F526" s="35" t="s">
        <v>2306</v>
      </c>
      <c r="G526" s="37" t="s">
        <v>1376</v>
      </c>
      <c r="H526" s="38">
        <v>24787</v>
      </c>
      <c r="I526" s="38">
        <f t="shared" si="21"/>
        <v>24787</v>
      </c>
      <c r="L526" s="37" t="s">
        <v>1181</v>
      </c>
    </row>
    <row r="527" spans="1:12" x14ac:dyDescent="0.2">
      <c r="A527" s="37">
        <v>498</v>
      </c>
      <c r="B527" s="37" t="s">
        <v>2269</v>
      </c>
      <c r="C527" s="35" t="s">
        <v>2220</v>
      </c>
      <c r="D527" s="37" t="s">
        <v>1378</v>
      </c>
      <c r="E527" s="37">
        <v>397768</v>
      </c>
      <c r="F527" s="35" t="s">
        <v>2268</v>
      </c>
      <c r="G527" s="37" t="s">
        <v>1376</v>
      </c>
      <c r="H527" s="38">
        <v>25700</v>
      </c>
      <c r="I527" s="38">
        <f t="shared" si="21"/>
        <v>25700</v>
      </c>
      <c r="L527" s="37" t="s">
        <v>1181</v>
      </c>
    </row>
    <row r="528" spans="1:12" x14ac:dyDescent="0.2">
      <c r="A528" s="37">
        <v>499</v>
      </c>
      <c r="B528" s="37" t="s">
        <v>2305</v>
      </c>
      <c r="C528" s="35" t="s">
        <v>2220</v>
      </c>
      <c r="D528" s="37" t="s">
        <v>1378</v>
      </c>
      <c r="E528" s="37">
        <v>397768</v>
      </c>
      <c r="F528" s="35" t="s">
        <v>2304</v>
      </c>
      <c r="G528" s="37" t="s">
        <v>1376</v>
      </c>
      <c r="H528" s="38">
        <v>25713</v>
      </c>
      <c r="I528" s="38">
        <f t="shared" si="21"/>
        <v>25355.24</v>
      </c>
      <c r="J528" s="38">
        <v>357.76</v>
      </c>
      <c r="K528" s="53">
        <v>45502</v>
      </c>
      <c r="L528" s="37" t="s">
        <v>1181</v>
      </c>
    </row>
    <row r="529" spans="1:12" x14ac:dyDescent="0.2">
      <c r="A529" s="37">
        <v>500</v>
      </c>
      <c r="B529" s="37" t="s">
        <v>2267</v>
      </c>
      <c r="C529" s="35" t="s">
        <v>2220</v>
      </c>
      <c r="D529" s="37" t="s">
        <v>1378</v>
      </c>
      <c r="E529" s="37">
        <v>397768</v>
      </c>
      <c r="F529" s="35" t="s">
        <v>2266</v>
      </c>
      <c r="G529" s="37" t="s">
        <v>1376</v>
      </c>
      <c r="H529" s="38">
        <v>26458</v>
      </c>
      <c r="I529" s="38">
        <f t="shared" si="21"/>
        <v>26458</v>
      </c>
      <c r="L529" s="37" t="s">
        <v>1181</v>
      </c>
    </row>
    <row r="530" spans="1:12" x14ac:dyDescent="0.2">
      <c r="A530" s="37">
        <v>501</v>
      </c>
      <c r="B530" s="37" t="s">
        <v>2265</v>
      </c>
      <c r="C530" s="35" t="s">
        <v>2220</v>
      </c>
      <c r="D530" s="37" t="s">
        <v>1378</v>
      </c>
      <c r="E530" s="37">
        <v>397768</v>
      </c>
      <c r="F530" s="35" t="s">
        <v>2264</v>
      </c>
      <c r="G530" s="37" t="s">
        <v>1376</v>
      </c>
      <c r="H530" s="38">
        <v>27090</v>
      </c>
      <c r="I530" s="38">
        <f t="shared" si="21"/>
        <v>27090</v>
      </c>
      <c r="L530" s="37" t="s">
        <v>1181</v>
      </c>
    </row>
    <row r="531" spans="1:12" x14ac:dyDescent="0.2">
      <c r="A531" s="37">
        <v>502</v>
      </c>
      <c r="B531" s="37" t="s">
        <v>2303</v>
      </c>
      <c r="C531" s="35" t="s">
        <v>2220</v>
      </c>
      <c r="D531" s="37" t="s">
        <v>1378</v>
      </c>
      <c r="E531" s="37">
        <v>397768</v>
      </c>
      <c r="F531" s="35" t="s">
        <v>2302</v>
      </c>
      <c r="G531" s="37" t="s">
        <v>1376</v>
      </c>
      <c r="H531" s="38">
        <v>27420</v>
      </c>
      <c r="I531" s="38">
        <f t="shared" si="21"/>
        <v>27420</v>
      </c>
      <c r="L531" s="37" t="s">
        <v>1181</v>
      </c>
    </row>
    <row r="532" spans="1:12" x14ac:dyDescent="0.2">
      <c r="A532" s="37">
        <v>503</v>
      </c>
      <c r="B532" s="37" t="s">
        <v>2301</v>
      </c>
      <c r="C532" s="35" t="s">
        <v>2220</v>
      </c>
      <c r="D532" s="37" t="s">
        <v>1378</v>
      </c>
      <c r="E532" s="37">
        <v>397768</v>
      </c>
      <c r="F532" s="35" t="s">
        <v>2300</v>
      </c>
      <c r="G532" s="37" t="s">
        <v>1376</v>
      </c>
      <c r="H532" s="38">
        <v>28227</v>
      </c>
      <c r="I532" s="38">
        <f t="shared" si="21"/>
        <v>28227</v>
      </c>
      <c r="L532" s="37" t="s">
        <v>1181</v>
      </c>
    </row>
    <row r="533" spans="1:12" x14ac:dyDescent="0.2">
      <c r="A533" s="37">
        <v>504</v>
      </c>
      <c r="B533" s="37" t="s">
        <v>2299</v>
      </c>
      <c r="C533" s="35" t="s">
        <v>2220</v>
      </c>
      <c r="D533" s="37" t="s">
        <v>1378</v>
      </c>
      <c r="E533" s="37">
        <v>397768</v>
      </c>
      <c r="F533" s="35" t="s">
        <v>2298</v>
      </c>
      <c r="G533" s="37" t="s">
        <v>1376</v>
      </c>
      <c r="H533" s="38">
        <v>28528</v>
      </c>
      <c r="I533" s="38">
        <f t="shared" si="21"/>
        <v>28528</v>
      </c>
      <c r="L533" s="37" t="s">
        <v>1181</v>
      </c>
    </row>
    <row r="534" spans="1:12" x14ac:dyDescent="0.2">
      <c r="A534" s="37">
        <v>505</v>
      </c>
      <c r="B534" s="37" t="s">
        <v>2247</v>
      </c>
      <c r="C534" s="35" t="s">
        <v>2220</v>
      </c>
      <c r="D534" s="37" t="s">
        <v>1378</v>
      </c>
      <c r="E534" s="37">
        <v>397768</v>
      </c>
      <c r="F534" s="35" t="s">
        <v>2246</v>
      </c>
      <c r="G534" s="37" t="s">
        <v>1376</v>
      </c>
      <c r="H534" s="38">
        <v>29928</v>
      </c>
      <c r="I534" s="38">
        <f t="shared" si="21"/>
        <v>29928</v>
      </c>
      <c r="L534" s="37" t="s">
        <v>1181</v>
      </c>
    </row>
    <row r="535" spans="1:12" x14ac:dyDescent="0.2">
      <c r="A535" s="37">
        <v>506</v>
      </c>
      <c r="B535" s="37" t="s">
        <v>2297</v>
      </c>
      <c r="C535" s="35" t="s">
        <v>2220</v>
      </c>
      <c r="D535" s="37" t="s">
        <v>1378</v>
      </c>
      <c r="E535" s="37">
        <v>397768</v>
      </c>
      <c r="F535" s="35" t="s">
        <v>2296</v>
      </c>
      <c r="G535" s="37" t="s">
        <v>1376</v>
      </c>
      <c r="H535" s="38">
        <v>34360</v>
      </c>
      <c r="I535" s="38">
        <f t="shared" si="21"/>
        <v>34360</v>
      </c>
      <c r="L535" s="37" t="s">
        <v>1181</v>
      </c>
    </row>
    <row r="536" spans="1:12" x14ac:dyDescent="0.2">
      <c r="A536" s="37">
        <v>507</v>
      </c>
      <c r="B536" s="37" t="s">
        <v>2295</v>
      </c>
      <c r="C536" s="35" t="s">
        <v>2220</v>
      </c>
      <c r="D536" s="37" t="s">
        <v>1378</v>
      </c>
      <c r="E536" s="37">
        <v>397768</v>
      </c>
      <c r="F536" s="35" t="s">
        <v>2294</v>
      </c>
      <c r="G536" s="37" t="s">
        <v>1376</v>
      </c>
      <c r="H536" s="38">
        <v>35278</v>
      </c>
      <c r="I536" s="38">
        <f t="shared" ref="I536:I567" si="22">H536-J536</f>
        <v>35278</v>
      </c>
      <c r="L536" s="37" t="s">
        <v>1181</v>
      </c>
    </row>
    <row r="537" spans="1:12" x14ac:dyDescent="0.2">
      <c r="A537" s="37">
        <v>508</v>
      </c>
      <c r="B537" s="37" t="s">
        <v>2293</v>
      </c>
      <c r="C537" s="35" t="s">
        <v>2220</v>
      </c>
      <c r="D537" s="37" t="s">
        <v>1378</v>
      </c>
      <c r="E537" s="37">
        <v>397768</v>
      </c>
      <c r="F537" s="35" t="s">
        <v>2292</v>
      </c>
      <c r="G537" s="37" t="s">
        <v>1376</v>
      </c>
      <c r="H537" s="38">
        <v>37025</v>
      </c>
      <c r="I537" s="38">
        <f t="shared" si="22"/>
        <v>37025</v>
      </c>
      <c r="L537" s="37" t="s">
        <v>1181</v>
      </c>
    </row>
    <row r="538" spans="1:12" x14ac:dyDescent="0.2">
      <c r="A538" s="37">
        <v>509</v>
      </c>
      <c r="B538" s="37" t="s">
        <v>2291</v>
      </c>
      <c r="C538" s="35" t="s">
        <v>2220</v>
      </c>
      <c r="D538" s="37" t="s">
        <v>1378</v>
      </c>
      <c r="E538" s="37">
        <v>397768</v>
      </c>
      <c r="F538" s="35" t="s">
        <v>2290</v>
      </c>
      <c r="G538" s="37" t="s">
        <v>1376</v>
      </c>
      <c r="H538" s="38">
        <v>38371</v>
      </c>
      <c r="I538" s="38">
        <f t="shared" si="22"/>
        <v>38371</v>
      </c>
      <c r="L538" s="37" t="s">
        <v>1181</v>
      </c>
    </row>
    <row r="539" spans="1:12" x14ac:dyDescent="0.2">
      <c r="A539" s="37">
        <v>510</v>
      </c>
      <c r="B539" s="37" t="s">
        <v>2289</v>
      </c>
      <c r="C539" s="35" t="s">
        <v>2220</v>
      </c>
      <c r="D539" s="37" t="s">
        <v>1378</v>
      </c>
      <c r="E539" s="37">
        <v>397768</v>
      </c>
      <c r="F539" s="35" t="s">
        <v>2288</v>
      </c>
      <c r="G539" s="37" t="s">
        <v>1376</v>
      </c>
      <c r="H539" s="38">
        <v>39154</v>
      </c>
      <c r="I539" s="38">
        <f t="shared" si="22"/>
        <v>33411.86</v>
      </c>
      <c r="J539" s="38">
        <v>5742.14</v>
      </c>
      <c r="K539" s="53">
        <v>45495</v>
      </c>
      <c r="L539" s="37" t="s">
        <v>1181</v>
      </c>
    </row>
    <row r="540" spans="1:12" x14ac:dyDescent="0.2">
      <c r="A540" s="37">
        <v>511</v>
      </c>
      <c r="B540" s="37" t="s">
        <v>2287</v>
      </c>
      <c r="C540" s="35" t="s">
        <v>2220</v>
      </c>
      <c r="D540" s="37" t="s">
        <v>1378</v>
      </c>
      <c r="E540" s="37">
        <v>397768</v>
      </c>
      <c r="F540" s="35" t="s">
        <v>2286</v>
      </c>
      <c r="G540" s="37" t="s">
        <v>1376</v>
      </c>
      <c r="H540" s="38">
        <v>39235</v>
      </c>
      <c r="I540" s="38">
        <f t="shared" si="22"/>
        <v>39235</v>
      </c>
      <c r="L540" s="37" t="s">
        <v>1181</v>
      </c>
    </row>
    <row r="541" spans="1:12" x14ac:dyDescent="0.2">
      <c r="A541" s="37">
        <v>512</v>
      </c>
      <c r="B541" s="37" t="s">
        <v>2275</v>
      </c>
      <c r="C541" s="35" t="s">
        <v>2220</v>
      </c>
      <c r="D541" s="37" t="s">
        <v>1378</v>
      </c>
      <c r="E541" s="37">
        <v>397768</v>
      </c>
      <c r="F541" s="35" t="s">
        <v>2274</v>
      </c>
      <c r="G541" s="37" t="s">
        <v>1376</v>
      </c>
      <c r="H541" s="38">
        <v>39482</v>
      </c>
      <c r="I541" s="38">
        <f t="shared" si="22"/>
        <v>39482</v>
      </c>
      <c r="L541" s="37" t="s">
        <v>1181</v>
      </c>
    </row>
    <row r="542" spans="1:12" x14ac:dyDescent="0.2">
      <c r="A542" s="37">
        <v>513</v>
      </c>
      <c r="B542" s="37" t="s">
        <v>2285</v>
      </c>
      <c r="C542" s="35" t="s">
        <v>2220</v>
      </c>
      <c r="D542" s="37" t="s">
        <v>1378</v>
      </c>
      <c r="E542" s="37">
        <v>397768</v>
      </c>
      <c r="F542" s="35" t="s">
        <v>2284</v>
      </c>
      <c r="G542" s="37" t="s">
        <v>1376</v>
      </c>
      <c r="H542" s="38">
        <v>40096</v>
      </c>
      <c r="I542" s="38">
        <f t="shared" si="22"/>
        <v>40096</v>
      </c>
      <c r="L542" s="37" t="s">
        <v>1181</v>
      </c>
    </row>
    <row r="543" spans="1:12" x14ac:dyDescent="0.2">
      <c r="A543" s="37">
        <v>514</v>
      </c>
      <c r="B543" s="37" t="s">
        <v>2283</v>
      </c>
      <c r="C543" s="35" t="s">
        <v>2220</v>
      </c>
      <c r="D543" s="37" t="s">
        <v>1378</v>
      </c>
      <c r="E543" s="37">
        <v>397768</v>
      </c>
      <c r="F543" s="35" t="s">
        <v>2282</v>
      </c>
      <c r="G543" s="37" t="s">
        <v>1376</v>
      </c>
      <c r="H543" s="38">
        <v>40655</v>
      </c>
      <c r="I543" s="38">
        <f t="shared" si="22"/>
        <v>40655</v>
      </c>
      <c r="L543" s="37" t="s">
        <v>1181</v>
      </c>
    </row>
    <row r="544" spans="1:12" x14ac:dyDescent="0.2">
      <c r="A544" s="37">
        <v>515</v>
      </c>
      <c r="B544" s="37" t="s">
        <v>2281</v>
      </c>
      <c r="C544" s="35" t="s">
        <v>2220</v>
      </c>
      <c r="D544" s="37" t="s">
        <v>1378</v>
      </c>
      <c r="E544" s="37">
        <v>397768</v>
      </c>
      <c r="F544" s="35" t="s">
        <v>2280</v>
      </c>
      <c r="G544" s="37" t="s">
        <v>1376</v>
      </c>
      <c r="H544" s="38">
        <v>40679</v>
      </c>
      <c r="I544" s="38">
        <f t="shared" si="22"/>
        <v>40679</v>
      </c>
      <c r="L544" s="37" t="s">
        <v>1181</v>
      </c>
    </row>
    <row r="545" spans="1:12" x14ac:dyDescent="0.2">
      <c r="A545" s="37">
        <v>516</v>
      </c>
      <c r="B545" s="37" t="s">
        <v>2279</v>
      </c>
      <c r="C545" s="35" t="s">
        <v>2220</v>
      </c>
      <c r="D545" s="37" t="s">
        <v>1378</v>
      </c>
      <c r="E545" s="37">
        <v>397768</v>
      </c>
      <c r="F545" s="35" t="s">
        <v>2278</v>
      </c>
      <c r="G545" s="37" t="s">
        <v>1376</v>
      </c>
      <c r="H545" s="38">
        <v>41976</v>
      </c>
      <c r="I545" s="38">
        <f t="shared" si="22"/>
        <v>41976</v>
      </c>
      <c r="L545" s="37" t="s">
        <v>1181</v>
      </c>
    </row>
    <row r="546" spans="1:12" x14ac:dyDescent="0.2">
      <c r="A546" s="37">
        <v>517</v>
      </c>
      <c r="B546" s="37" t="s">
        <v>2277</v>
      </c>
      <c r="C546" s="35" t="s">
        <v>2220</v>
      </c>
      <c r="D546" s="37" t="s">
        <v>1378</v>
      </c>
      <c r="E546" s="37">
        <v>397768</v>
      </c>
      <c r="F546" s="35" t="s">
        <v>2276</v>
      </c>
      <c r="G546" s="37" t="s">
        <v>1376</v>
      </c>
      <c r="H546" s="38">
        <v>42286</v>
      </c>
      <c r="I546" s="38">
        <f t="shared" si="22"/>
        <v>42286</v>
      </c>
      <c r="L546" s="37" t="s">
        <v>1181</v>
      </c>
    </row>
    <row r="547" spans="1:12" x14ac:dyDescent="0.2">
      <c r="A547" s="37">
        <v>518</v>
      </c>
      <c r="B547" s="37" t="s">
        <v>2275</v>
      </c>
      <c r="C547" s="35" t="s">
        <v>2220</v>
      </c>
      <c r="D547" s="37" t="s">
        <v>1378</v>
      </c>
      <c r="E547" s="37">
        <v>397768</v>
      </c>
      <c r="F547" s="35" t="s">
        <v>2274</v>
      </c>
      <c r="G547" s="37" t="s">
        <v>1376</v>
      </c>
      <c r="H547" s="38">
        <v>45552</v>
      </c>
      <c r="I547" s="38">
        <f t="shared" si="22"/>
        <v>45552</v>
      </c>
      <c r="L547" s="37" t="s">
        <v>1181</v>
      </c>
    </row>
    <row r="548" spans="1:12" x14ac:dyDescent="0.2">
      <c r="A548" s="37">
        <v>519</v>
      </c>
      <c r="B548" s="37" t="s">
        <v>2273</v>
      </c>
      <c r="C548" s="35" t="s">
        <v>2220</v>
      </c>
      <c r="D548" s="37" t="s">
        <v>1378</v>
      </c>
      <c r="E548" s="37">
        <v>397768</v>
      </c>
      <c r="F548" s="35" t="s">
        <v>2272</v>
      </c>
      <c r="G548" s="37" t="s">
        <v>1376</v>
      </c>
      <c r="H548" s="38">
        <v>47282</v>
      </c>
      <c r="I548" s="38">
        <f t="shared" si="22"/>
        <v>47282</v>
      </c>
      <c r="L548" s="37" t="s">
        <v>1181</v>
      </c>
    </row>
    <row r="549" spans="1:12" x14ac:dyDescent="0.2">
      <c r="A549" s="37">
        <v>520</v>
      </c>
      <c r="B549" s="37" t="s">
        <v>2271</v>
      </c>
      <c r="C549" s="35" t="s">
        <v>2220</v>
      </c>
      <c r="D549" s="37" t="s">
        <v>1378</v>
      </c>
      <c r="E549" s="37">
        <v>397768</v>
      </c>
      <c r="F549" s="35" t="s">
        <v>2270</v>
      </c>
      <c r="G549" s="37" t="s">
        <v>1376</v>
      </c>
      <c r="H549" s="38">
        <v>48690</v>
      </c>
      <c r="I549" s="38">
        <f t="shared" si="22"/>
        <v>48690</v>
      </c>
      <c r="L549" s="37" t="s">
        <v>1181</v>
      </c>
    </row>
    <row r="550" spans="1:12" x14ac:dyDescent="0.2">
      <c r="A550" s="37">
        <v>521</v>
      </c>
      <c r="B550" s="37" t="s">
        <v>2269</v>
      </c>
      <c r="C550" s="35" t="s">
        <v>2220</v>
      </c>
      <c r="D550" s="37" t="s">
        <v>1378</v>
      </c>
      <c r="E550" s="37">
        <v>397768</v>
      </c>
      <c r="F550" s="35" t="s">
        <v>2268</v>
      </c>
      <c r="G550" s="37" t="s">
        <v>1376</v>
      </c>
      <c r="H550" s="38">
        <v>48800</v>
      </c>
      <c r="I550" s="38">
        <f t="shared" si="22"/>
        <v>48800</v>
      </c>
      <c r="L550" s="37" t="s">
        <v>1181</v>
      </c>
    </row>
    <row r="551" spans="1:12" x14ac:dyDescent="0.2">
      <c r="A551" s="37">
        <v>522</v>
      </c>
      <c r="B551" s="37" t="s">
        <v>2267</v>
      </c>
      <c r="C551" s="35" t="s">
        <v>2220</v>
      </c>
      <c r="D551" s="37" t="s">
        <v>1378</v>
      </c>
      <c r="E551" s="37">
        <v>397768</v>
      </c>
      <c r="F551" s="35" t="s">
        <v>2266</v>
      </c>
      <c r="G551" s="37" t="s">
        <v>1376</v>
      </c>
      <c r="H551" s="38">
        <v>49742</v>
      </c>
      <c r="I551" s="38">
        <f t="shared" si="22"/>
        <v>49742</v>
      </c>
      <c r="L551" s="37" t="s">
        <v>1181</v>
      </c>
    </row>
    <row r="552" spans="1:12" x14ac:dyDescent="0.2">
      <c r="A552" s="37">
        <v>523</v>
      </c>
      <c r="B552" s="37" t="s">
        <v>2265</v>
      </c>
      <c r="C552" s="35" t="s">
        <v>2220</v>
      </c>
      <c r="D552" s="37" t="s">
        <v>1378</v>
      </c>
      <c r="E552" s="37">
        <v>397768</v>
      </c>
      <c r="F552" s="35" t="s">
        <v>2264</v>
      </c>
      <c r="G552" s="37" t="s">
        <v>1376</v>
      </c>
      <c r="H552" s="38">
        <v>49900</v>
      </c>
      <c r="I552" s="38">
        <f t="shared" si="22"/>
        <v>49900</v>
      </c>
      <c r="L552" s="37" t="s">
        <v>1181</v>
      </c>
    </row>
    <row r="553" spans="1:12" x14ac:dyDescent="0.2">
      <c r="A553" s="37">
        <v>524</v>
      </c>
      <c r="B553" s="37" t="s">
        <v>2263</v>
      </c>
      <c r="C553" s="35" t="s">
        <v>2220</v>
      </c>
      <c r="D553" s="37" t="s">
        <v>1378</v>
      </c>
      <c r="E553" s="37">
        <v>397768</v>
      </c>
      <c r="F553" s="35" t="s">
        <v>2262</v>
      </c>
      <c r="G553" s="37" t="s">
        <v>1376</v>
      </c>
      <c r="H553" s="38">
        <v>50569</v>
      </c>
      <c r="I553" s="38">
        <f t="shared" si="22"/>
        <v>50569</v>
      </c>
      <c r="L553" s="37" t="s">
        <v>1181</v>
      </c>
    </row>
    <row r="554" spans="1:12" x14ac:dyDescent="0.2">
      <c r="A554" s="37">
        <v>525</v>
      </c>
      <c r="B554" s="37" t="s">
        <v>2261</v>
      </c>
      <c r="C554" s="35" t="s">
        <v>2220</v>
      </c>
      <c r="D554" s="37" t="s">
        <v>1378</v>
      </c>
      <c r="E554" s="37">
        <v>397768</v>
      </c>
      <c r="F554" s="35" t="s">
        <v>2260</v>
      </c>
      <c r="G554" s="37" t="s">
        <v>1376</v>
      </c>
      <c r="H554" s="38">
        <v>51959</v>
      </c>
      <c r="I554" s="38">
        <f t="shared" si="22"/>
        <v>51959</v>
      </c>
      <c r="L554" s="37" t="s">
        <v>1181</v>
      </c>
    </row>
    <row r="555" spans="1:12" x14ac:dyDescent="0.2">
      <c r="A555" s="37">
        <v>526</v>
      </c>
      <c r="B555" s="37" t="s">
        <v>2259</v>
      </c>
      <c r="C555" s="35" t="s">
        <v>2220</v>
      </c>
      <c r="D555" s="37" t="s">
        <v>1378</v>
      </c>
      <c r="E555" s="37">
        <v>397768</v>
      </c>
      <c r="F555" s="35" t="s">
        <v>2258</v>
      </c>
      <c r="G555" s="37" t="s">
        <v>1376</v>
      </c>
      <c r="H555" s="38">
        <v>53008</v>
      </c>
      <c r="I555" s="38">
        <f t="shared" si="22"/>
        <v>53008</v>
      </c>
      <c r="L555" s="37" t="s">
        <v>1181</v>
      </c>
    </row>
    <row r="556" spans="1:12" x14ac:dyDescent="0.2">
      <c r="A556" s="37">
        <v>527</v>
      </c>
      <c r="B556" s="37" t="s">
        <v>2257</v>
      </c>
      <c r="C556" s="35" t="s">
        <v>2220</v>
      </c>
      <c r="D556" s="37" t="s">
        <v>1378</v>
      </c>
      <c r="E556" s="37">
        <v>397768</v>
      </c>
      <c r="F556" s="35" t="s">
        <v>2256</v>
      </c>
      <c r="G556" s="37" t="s">
        <v>1376</v>
      </c>
      <c r="H556" s="38">
        <v>55135</v>
      </c>
      <c r="I556" s="38">
        <f t="shared" si="22"/>
        <v>55135</v>
      </c>
      <c r="L556" s="37" t="s">
        <v>1181</v>
      </c>
    </row>
    <row r="557" spans="1:12" x14ac:dyDescent="0.2">
      <c r="A557" s="37">
        <v>528</v>
      </c>
      <c r="B557" s="37" t="s">
        <v>2255</v>
      </c>
      <c r="C557" s="35" t="s">
        <v>2220</v>
      </c>
      <c r="D557" s="37" t="s">
        <v>1378</v>
      </c>
      <c r="E557" s="37">
        <v>397768</v>
      </c>
      <c r="F557" s="35" t="s">
        <v>2254</v>
      </c>
      <c r="G557" s="37" t="s">
        <v>1376</v>
      </c>
      <c r="H557" s="38">
        <v>55780</v>
      </c>
      <c r="I557" s="38">
        <f t="shared" si="22"/>
        <v>55780</v>
      </c>
      <c r="L557" s="37" t="s">
        <v>1181</v>
      </c>
    </row>
    <row r="558" spans="1:12" x14ac:dyDescent="0.2">
      <c r="A558" s="37">
        <v>529</v>
      </c>
      <c r="B558" s="37" t="s">
        <v>2253</v>
      </c>
      <c r="C558" s="35" t="s">
        <v>2220</v>
      </c>
      <c r="D558" s="37" t="s">
        <v>1378</v>
      </c>
      <c r="E558" s="37">
        <v>397768</v>
      </c>
      <c r="F558" s="35" t="s">
        <v>2252</v>
      </c>
      <c r="G558" s="37" t="s">
        <v>1376</v>
      </c>
      <c r="H558" s="38">
        <v>56248</v>
      </c>
      <c r="I558" s="38">
        <f t="shared" si="22"/>
        <v>56248</v>
      </c>
      <c r="L558" s="37" t="s">
        <v>1181</v>
      </c>
    </row>
    <row r="559" spans="1:12" x14ac:dyDescent="0.2">
      <c r="A559" s="37">
        <v>530</v>
      </c>
      <c r="B559" s="37" t="s">
        <v>2251</v>
      </c>
      <c r="C559" s="35" t="s">
        <v>2220</v>
      </c>
      <c r="D559" s="37" t="s">
        <v>1378</v>
      </c>
      <c r="E559" s="37">
        <v>397768</v>
      </c>
      <c r="F559" s="35" t="s">
        <v>2250</v>
      </c>
      <c r="G559" s="37" t="s">
        <v>1376</v>
      </c>
      <c r="H559" s="38">
        <v>56920</v>
      </c>
      <c r="I559" s="38">
        <f t="shared" si="22"/>
        <v>56920</v>
      </c>
      <c r="L559" s="37" t="s">
        <v>1181</v>
      </c>
    </row>
    <row r="560" spans="1:12" x14ac:dyDescent="0.2">
      <c r="A560" s="37">
        <v>531</v>
      </c>
      <c r="B560" s="37" t="s">
        <v>2249</v>
      </c>
      <c r="C560" s="35" t="s">
        <v>2220</v>
      </c>
      <c r="D560" s="37" t="s">
        <v>1378</v>
      </c>
      <c r="E560" s="37">
        <v>397768</v>
      </c>
      <c r="F560" s="35" t="s">
        <v>2248</v>
      </c>
      <c r="G560" s="37" t="s">
        <v>1376</v>
      </c>
      <c r="H560" s="38">
        <v>57360</v>
      </c>
      <c r="I560" s="38">
        <f t="shared" si="22"/>
        <v>57360</v>
      </c>
      <c r="L560" s="37" t="s">
        <v>1181</v>
      </c>
    </row>
    <row r="561" spans="1:12" x14ac:dyDescent="0.2">
      <c r="A561" s="37">
        <v>532</v>
      </c>
      <c r="B561" s="37" t="s">
        <v>2247</v>
      </c>
      <c r="C561" s="35" t="s">
        <v>2220</v>
      </c>
      <c r="D561" s="37" t="s">
        <v>1378</v>
      </c>
      <c r="E561" s="37">
        <v>397768</v>
      </c>
      <c r="F561" s="35" t="s">
        <v>2246</v>
      </c>
      <c r="G561" s="37" t="s">
        <v>1376</v>
      </c>
      <c r="H561" s="38">
        <v>57528</v>
      </c>
      <c r="I561" s="38">
        <f t="shared" si="22"/>
        <v>57528</v>
      </c>
      <c r="L561" s="37" t="s">
        <v>1181</v>
      </c>
    </row>
    <row r="562" spans="1:12" x14ac:dyDescent="0.2">
      <c r="A562" s="37">
        <v>533</v>
      </c>
      <c r="B562" s="37" t="s">
        <v>2245</v>
      </c>
      <c r="C562" s="35" t="s">
        <v>2220</v>
      </c>
      <c r="D562" s="37" t="s">
        <v>1378</v>
      </c>
      <c r="E562" s="37">
        <v>397768</v>
      </c>
      <c r="F562" s="35" t="s">
        <v>2244</v>
      </c>
      <c r="G562" s="37" t="s">
        <v>1376</v>
      </c>
      <c r="H562" s="38">
        <v>57821</v>
      </c>
      <c r="I562" s="38">
        <f t="shared" si="22"/>
        <v>57821</v>
      </c>
      <c r="L562" s="37" t="s">
        <v>1181</v>
      </c>
    </row>
    <row r="563" spans="1:12" x14ac:dyDescent="0.2">
      <c r="A563" s="37">
        <v>534</v>
      </c>
      <c r="B563" s="37" t="s">
        <v>2243</v>
      </c>
      <c r="C563" s="35" t="s">
        <v>2220</v>
      </c>
      <c r="D563" s="37" t="s">
        <v>1378</v>
      </c>
      <c r="E563" s="37">
        <v>397768</v>
      </c>
      <c r="F563" s="35" t="s">
        <v>2242</v>
      </c>
      <c r="G563" s="37" t="s">
        <v>1376</v>
      </c>
      <c r="H563" s="38">
        <v>58441</v>
      </c>
      <c r="I563" s="38">
        <f t="shared" si="22"/>
        <v>58441</v>
      </c>
      <c r="L563" s="37" t="s">
        <v>1181</v>
      </c>
    </row>
    <row r="564" spans="1:12" x14ac:dyDescent="0.2">
      <c r="A564" s="37">
        <v>535</v>
      </c>
      <c r="B564" s="37" t="s">
        <v>2241</v>
      </c>
      <c r="C564" s="35" t="s">
        <v>2220</v>
      </c>
      <c r="D564" s="37" t="s">
        <v>1378</v>
      </c>
      <c r="E564" s="37">
        <v>397768</v>
      </c>
      <c r="F564" s="35" t="s">
        <v>2240</v>
      </c>
      <c r="G564" s="37" t="s">
        <v>1376</v>
      </c>
      <c r="H564" s="38">
        <v>59899</v>
      </c>
      <c r="I564" s="38">
        <f t="shared" si="22"/>
        <v>59899</v>
      </c>
      <c r="L564" s="37" t="s">
        <v>1181</v>
      </c>
    </row>
    <row r="565" spans="1:12" x14ac:dyDescent="0.2">
      <c r="A565" s="37">
        <v>536</v>
      </c>
      <c r="B565" s="37" t="s">
        <v>2239</v>
      </c>
      <c r="C565" s="35" t="s">
        <v>2220</v>
      </c>
      <c r="D565" s="37" t="s">
        <v>1378</v>
      </c>
      <c r="E565" s="37">
        <v>397768</v>
      </c>
      <c r="F565" s="35" t="s">
        <v>2238</v>
      </c>
      <c r="G565" s="37" t="s">
        <v>1376</v>
      </c>
      <c r="H565" s="38">
        <v>63254</v>
      </c>
      <c r="I565" s="38">
        <f t="shared" si="22"/>
        <v>63254</v>
      </c>
      <c r="L565" s="37" t="s">
        <v>1181</v>
      </c>
    </row>
    <row r="566" spans="1:12" x14ac:dyDescent="0.2">
      <c r="A566" s="37">
        <v>537</v>
      </c>
      <c r="B566" s="37" t="s">
        <v>2237</v>
      </c>
      <c r="C566" s="35" t="s">
        <v>2220</v>
      </c>
      <c r="D566" s="37" t="s">
        <v>1378</v>
      </c>
      <c r="E566" s="37">
        <v>397768</v>
      </c>
      <c r="F566" s="35" t="s">
        <v>2236</v>
      </c>
      <c r="G566" s="37" t="s">
        <v>1376</v>
      </c>
      <c r="H566" s="38">
        <v>65883</v>
      </c>
      <c r="I566" s="38">
        <f t="shared" si="22"/>
        <v>65883</v>
      </c>
      <c r="L566" s="37" t="s">
        <v>1181</v>
      </c>
    </row>
    <row r="567" spans="1:12" x14ac:dyDescent="0.2">
      <c r="A567" s="37">
        <v>538</v>
      </c>
      <c r="B567" s="37" t="s">
        <v>2235</v>
      </c>
      <c r="C567" s="35" t="s">
        <v>2220</v>
      </c>
      <c r="D567" s="37" t="s">
        <v>1378</v>
      </c>
      <c r="E567" s="37">
        <v>397768</v>
      </c>
      <c r="F567" s="35" t="s">
        <v>2234</v>
      </c>
      <c r="G567" s="37" t="s">
        <v>1376</v>
      </c>
      <c r="H567" s="38">
        <v>71429</v>
      </c>
      <c r="I567" s="38">
        <f t="shared" si="22"/>
        <v>71429</v>
      </c>
      <c r="L567" s="37" t="s">
        <v>1181</v>
      </c>
    </row>
    <row r="568" spans="1:12" s="50" customFormat="1" x14ac:dyDescent="0.2">
      <c r="A568" s="37">
        <v>539</v>
      </c>
      <c r="B568" s="37" t="s">
        <v>2233</v>
      </c>
      <c r="C568" s="35" t="s">
        <v>2220</v>
      </c>
      <c r="D568" s="37" t="s">
        <v>1378</v>
      </c>
      <c r="E568" s="37">
        <v>397768</v>
      </c>
      <c r="F568" s="35" t="s">
        <v>2232</v>
      </c>
      <c r="G568" s="37" t="s">
        <v>1376</v>
      </c>
      <c r="H568" s="38">
        <v>34480</v>
      </c>
      <c r="I568" s="38">
        <f t="shared" ref="I568:I599" si="23">H568-J568</f>
        <v>34480</v>
      </c>
      <c r="J568" s="38"/>
      <c r="K568" s="38"/>
      <c r="L568" s="37" t="s">
        <v>1201</v>
      </c>
    </row>
    <row r="569" spans="1:12" s="50" customFormat="1" x14ac:dyDescent="0.2">
      <c r="A569" s="37">
        <v>540</v>
      </c>
      <c r="B569" s="37" t="s">
        <v>2231</v>
      </c>
      <c r="C569" s="35" t="s">
        <v>2220</v>
      </c>
      <c r="D569" s="37" t="s">
        <v>1378</v>
      </c>
      <c r="E569" s="37">
        <v>397768</v>
      </c>
      <c r="F569" s="35" t="s">
        <v>2230</v>
      </c>
      <c r="G569" s="37" t="s">
        <v>1376</v>
      </c>
      <c r="H569" s="38">
        <v>46921</v>
      </c>
      <c r="I569" s="38">
        <f t="shared" si="23"/>
        <v>46921</v>
      </c>
      <c r="J569" s="38"/>
      <c r="K569" s="38"/>
      <c r="L569" s="37" t="s">
        <v>1201</v>
      </c>
    </row>
    <row r="570" spans="1:12" s="50" customFormat="1" x14ac:dyDescent="0.2">
      <c r="A570" s="37">
        <v>541</v>
      </c>
      <c r="B570" s="37" t="s">
        <v>2229</v>
      </c>
      <c r="C570" s="35" t="s">
        <v>2220</v>
      </c>
      <c r="D570" s="37" t="s">
        <v>1378</v>
      </c>
      <c r="E570" s="37">
        <v>397768</v>
      </c>
      <c r="F570" s="35" t="s">
        <v>2228</v>
      </c>
      <c r="G570" s="37" t="s">
        <v>1376</v>
      </c>
      <c r="H570" s="38">
        <v>50487</v>
      </c>
      <c r="I570" s="38">
        <f t="shared" si="23"/>
        <v>50487</v>
      </c>
      <c r="J570" s="38"/>
      <c r="K570" s="38"/>
      <c r="L570" s="37" t="s">
        <v>1201</v>
      </c>
    </row>
    <row r="571" spans="1:12" s="50" customFormat="1" x14ac:dyDescent="0.2">
      <c r="A571" s="37">
        <v>542</v>
      </c>
      <c r="B571" s="37" t="s">
        <v>2227</v>
      </c>
      <c r="C571" s="35" t="s">
        <v>2220</v>
      </c>
      <c r="D571" s="37" t="s">
        <v>1378</v>
      </c>
      <c r="E571" s="37">
        <v>397768</v>
      </c>
      <c r="F571" s="35" t="s">
        <v>2226</v>
      </c>
      <c r="G571" s="37" t="s">
        <v>1376</v>
      </c>
      <c r="H571" s="38">
        <v>50926</v>
      </c>
      <c r="I571" s="38">
        <f t="shared" si="23"/>
        <v>50926</v>
      </c>
      <c r="J571" s="38"/>
      <c r="K571" s="38"/>
      <c r="L571" s="37" t="s">
        <v>1201</v>
      </c>
    </row>
    <row r="572" spans="1:12" s="50" customFormat="1" x14ac:dyDescent="0.2">
      <c r="A572" s="37">
        <v>543</v>
      </c>
      <c r="B572" s="37" t="s">
        <v>2225</v>
      </c>
      <c r="C572" s="35" t="s">
        <v>2220</v>
      </c>
      <c r="D572" s="37" t="s">
        <v>1378</v>
      </c>
      <c r="E572" s="37">
        <v>397768</v>
      </c>
      <c r="F572" s="35" t="s">
        <v>2224</v>
      </c>
      <c r="G572" s="37" t="s">
        <v>1376</v>
      </c>
      <c r="H572" s="38">
        <v>51492</v>
      </c>
      <c r="I572" s="38">
        <f t="shared" si="23"/>
        <v>51492</v>
      </c>
      <c r="J572" s="38"/>
      <c r="K572" s="38"/>
      <c r="L572" s="37" t="s">
        <v>1201</v>
      </c>
    </row>
    <row r="573" spans="1:12" s="50" customFormat="1" x14ac:dyDescent="0.2">
      <c r="A573" s="37">
        <v>544</v>
      </c>
      <c r="B573" s="37" t="s">
        <v>2223</v>
      </c>
      <c r="C573" s="35" t="s">
        <v>2220</v>
      </c>
      <c r="D573" s="37" t="s">
        <v>1378</v>
      </c>
      <c r="E573" s="37">
        <v>397768</v>
      </c>
      <c r="F573" s="35" t="s">
        <v>2222</v>
      </c>
      <c r="G573" s="37" t="s">
        <v>1376</v>
      </c>
      <c r="H573" s="38">
        <v>61269</v>
      </c>
      <c r="I573" s="38">
        <f t="shared" si="23"/>
        <v>61269</v>
      </c>
      <c r="J573" s="38"/>
      <c r="K573" s="38"/>
      <c r="L573" s="37" t="s">
        <v>1201</v>
      </c>
    </row>
    <row r="574" spans="1:12" s="50" customFormat="1" x14ac:dyDescent="0.2">
      <c r="A574" s="37">
        <v>545</v>
      </c>
      <c r="B574" s="37" t="s">
        <v>2221</v>
      </c>
      <c r="C574" s="35" t="s">
        <v>2220</v>
      </c>
      <c r="D574" s="37" t="s">
        <v>1378</v>
      </c>
      <c r="E574" s="37">
        <v>397768</v>
      </c>
      <c r="F574" s="35" t="s">
        <v>2219</v>
      </c>
      <c r="G574" s="37" t="s">
        <v>1376</v>
      </c>
      <c r="H574" s="38">
        <v>66286</v>
      </c>
      <c r="I574" s="38">
        <f t="shared" si="23"/>
        <v>66286</v>
      </c>
      <c r="J574" s="38"/>
      <c r="K574" s="38"/>
      <c r="L574" s="37" t="s">
        <v>1201</v>
      </c>
    </row>
    <row r="575" spans="1:12" s="50" customFormat="1" x14ac:dyDescent="0.2">
      <c r="A575" s="37" t="s">
        <v>1187</v>
      </c>
      <c r="B575" s="37" t="s">
        <v>1187</v>
      </c>
      <c r="C575" s="35"/>
      <c r="E575" s="37"/>
      <c r="F575" s="35" t="s">
        <v>1187</v>
      </c>
      <c r="G575" s="37"/>
      <c r="H575" s="51">
        <f>SUM(H504:H574)</f>
        <v>2512149</v>
      </c>
      <c r="I575" s="51">
        <f>SUM(I504:I574)</f>
        <v>2502099.4500000002</v>
      </c>
      <c r="J575" s="51">
        <f>SUM(J504:J574)</f>
        <v>10049.549999999999</v>
      </c>
      <c r="K575" s="38"/>
      <c r="L575" s="37"/>
    </row>
    <row r="576" spans="1:12" x14ac:dyDescent="0.2">
      <c r="A576" s="37">
        <v>546</v>
      </c>
      <c r="B576" s="37" t="s">
        <v>2218</v>
      </c>
      <c r="C576" s="35" t="s">
        <v>157</v>
      </c>
      <c r="D576" s="37" t="s">
        <v>1378</v>
      </c>
      <c r="E576" s="37">
        <v>397865</v>
      </c>
      <c r="F576" s="35" t="s">
        <v>2217</v>
      </c>
      <c r="G576" s="37" t="s">
        <v>1376</v>
      </c>
      <c r="H576" s="38">
        <v>600</v>
      </c>
      <c r="I576" s="38">
        <f t="shared" ref="I576:I639" si="24">H576-J576</f>
        <v>600</v>
      </c>
      <c r="L576" s="37" t="s">
        <v>1181</v>
      </c>
    </row>
    <row r="577" spans="1:12" x14ac:dyDescent="0.2">
      <c r="A577" s="37">
        <v>547</v>
      </c>
      <c r="B577" s="37" t="s">
        <v>2216</v>
      </c>
      <c r="C577" s="35" t="s">
        <v>157</v>
      </c>
      <c r="D577" s="37" t="s">
        <v>1378</v>
      </c>
      <c r="E577" s="37">
        <v>397865</v>
      </c>
      <c r="F577" s="35" t="s">
        <v>2215</v>
      </c>
      <c r="G577" s="37" t="s">
        <v>1376</v>
      </c>
      <c r="H577" s="38">
        <v>1530</v>
      </c>
      <c r="I577" s="38">
        <f t="shared" si="24"/>
        <v>1530</v>
      </c>
      <c r="L577" s="37" t="s">
        <v>1181</v>
      </c>
    </row>
    <row r="578" spans="1:12" x14ac:dyDescent="0.2">
      <c r="A578" s="37">
        <v>548</v>
      </c>
      <c r="B578" s="37" t="s">
        <v>2214</v>
      </c>
      <c r="C578" s="35" t="s">
        <v>157</v>
      </c>
      <c r="D578" s="37" t="s">
        <v>1378</v>
      </c>
      <c r="E578" s="37">
        <v>397865</v>
      </c>
      <c r="F578" s="35" t="s">
        <v>2213</v>
      </c>
      <c r="G578" s="37" t="s">
        <v>1376</v>
      </c>
      <c r="H578" s="38">
        <v>2000</v>
      </c>
      <c r="I578" s="38">
        <f t="shared" si="24"/>
        <v>2000</v>
      </c>
      <c r="L578" s="37" t="s">
        <v>1181</v>
      </c>
    </row>
    <row r="579" spans="1:12" x14ac:dyDescent="0.2">
      <c r="A579" s="37">
        <v>549</v>
      </c>
      <c r="B579" s="37" t="s">
        <v>2212</v>
      </c>
      <c r="C579" s="35" t="s">
        <v>157</v>
      </c>
      <c r="D579" s="37" t="s">
        <v>1378</v>
      </c>
      <c r="E579" s="37">
        <v>397865</v>
      </c>
      <c r="F579" s="35" t="s">
        <v>2211</v>
      </c>
      <c r="G579" s="37" t="s">
        <v>1376</v>
      </c>
      <c r="H579" s="38">
        <v>2300</v>
      </c>
      <c r="I579" s="38">
        <f t="shared" si="24"/>
        <v>2300</v>
      </c>
      <c r="L579" s="37" t="s">
        <v>1181</v>
      </c>
    </row>
    <row r="580" spans="1:12" x14ac:dyDescent="0.2">
      <c r="A580" s="37">
        <v>550</v>
      </c>
      <c r="B580" s="37" t="s">
        <v>2210</v>
      </c>
      <c r="C580" s="35" t="s">
        <v>157</v>
      </c>
      <c r="D580" s="37" t="s">
        <v>1378</v>
      </c>
      <c r="E580" s="37">
        <v>397865</v>
      </c>
      <c r="F580" s="35" t="s">
        <v>2209</v>
      </c>
      <c r="G580" s="37" t="s">
        <v>1376</v>
      </c>
      <c r="H580" s="38">
        <v>2350</v>
      </c>
      <c r="I580" s="38">
        <f t="shared" si="24"/>
        <v>2350</v>
      </c>
      <c r="L580" s="37" t="s">
        <v>1181</v>
      </c>
    </row>
    <row r="581" spans="1:12" x14ac:dyDescent="0.2">
      <c r="A581" s="37">
        <v>551</v>
      </c>
      <c r="B581" s="37" t="s">
        <v>2208</v>
      </c>
      <c r="C581" s="35" t="s">
        <v>157</v>
      </c>
      <c r="D581" s="37" t="s">
        <v>1378</v>
      </c>
      <c r="E581" s="37">
        <v>397865</v>
      </c>
      <c r="F581" s="35" t="s">
        <v>2207</v>
      </c>
      <c r="G581" s="37" t="s">
        <v>1376</v>
      </c>
      <c r="H581" s="38">
        <v>2350</v>
      </c>
      <c r="I581" s="38">
        <f t="shared" si="24"/>
        <v>2350</v>
      </c>
      <c r="L581" s="37" t="s">
        <v>1181</v>
      </c>
    </row>
    <row r="582" spans="1:12" x14ac:dyDescent="0.2">
      <c r="A582" s="37">
        <v>552</v>
      </c>
      <c r="B582" s="37" t="s">
        <v>2206</v>
      </c>
      <c r="C582" s="35" t="s">
        <v>157</v>
      </c>
      <c r="D582" s="37" t="s">
        <v>1378</v>
      </c>
      <c r="E582" s="37">
        <v>397865</v>
      </c>
      <c r="F582" s="35" t="s">
        <v>2205</v>
      </c>
      <c r="G582" s="37" t="s">
        <v>1376</v>
      </c>
      <c r="H582" s="38">
        <v>2392</v>
      </c>
      <c r="I582" s="38">
        <f t="shared" si="24"/>
        <v>2392</v>
      </c>
      <c r="L582" s="37" t="s">
        <v>1181</v>
      </c>
    </row>
    <row r="583" spans="1:12" x14ac:dyDescent="0.2">
      <c r="A583" s="37">
        <v>553</v>
      </c>
      <c r="B583" s="37" t="s">
        <v>2204</v>
      </c>
      <c r="C583" s="35" t="s">
        <v>157</v>
      </c>
      <c r="D583" s="37" t="s">
        <v>1378</v>
      </c>
      <c r="E583" s="37">
        <v>397865</v>
      </c>
      <c r="F583" s="35" t="s">
        <v>2203</v>
      </c>
      <c r="G583" s="37" t="s">
        <v>1376</v>
      </c>
      <c r="H583" s="38">
        <v>2630</v>
      </c>
      <c r="I583" s="38">
        <f t="shared" si="24"/>
        <v>2630</v>
      </c>
      <c r="L583" s="37" t="s">
        <v>1181</v>
      </c>
    </row>
    <row r="584" spans="1:12" x14ac:dyDescent="0.2">
      <c r="A584" s="37">
        <v>554</v>
      </c>
      <c r="B584" s="37" t="s">
        <v>2202</v>
      </c>
      <c r="C584" s="35" t="s">
        <v>157</v>
      </c>
      <c r="D584" s="37" t="s">
        <v>1378</v>
      </c>
      <c r="E584" s="37">
        <v>397865</v>
      </c>
      <c r="F584" s="35" t="s">
        <v>2201</v>
      </c>
      <c r="G584" s="37" t="s">
        <v>1376</v>
      </c>
      <c r="H584" s="38">
        <v>2650</v>
      </c>
      <c r="I584" s="38">
        <f t="shared" si="24"/>
        <v>2650</v>
      </c>
      <c r="L584" s="37" t="s">
        <v>1181</v>
      </c>
    </row>
    <row r="585" spans="1:12" x14ac:dyDescent="0.2">
      <c r="A585" s="37">
        <v>555</v>
      </c>
      <c r="B585" s="37" t="s">
        <v>2200</v>
      </c>
      <c r="C585" s="35" t="s">
        <v>157</v>
      </c>
      <c r="D585" s="37" t="s">
        <v>1378</v>
      </c>
      <c r="E585" s="37">
        <v>397865</v>
      </c>
      <c r="F585" s="35" t="s">
        <v>2199</v>
      </c>
      <c r="G585" s="37" t="s">
        <v>1376</v>
      </c>
      <c r="H585" s="38">
        <v>5000</v>
      </c>
      <c r="I585" s="38">
        <f t="shared" si="24"/>
        <v>5000</v>
      </c>
      <c r="L585" s="37" t="s">
        <v>1181</v>
      </c>
    </row>
    <row r="586" spans="1:12" x14ac:dyDescent="0.2">
      <c r="A586" s="37">
        <v>556</v>
      </c>
      <c r="B586" s="37" t="s">
        <v>2198</v>
      </c>
      <c r="C586" s="35" t="s">
        <v>157</v>
      </c>
      <c r="D586" s="37" t="s">
        <v>1378</v>
      </c>
      <c r="E586" s="37">
        <v>397865</v>
      </c>
      <c r="F586" s="35" t="s">
        <v>2197</v>
      </c>
      <c r="G586" s="37" t="s">
        <v>1376</v>
      </c>
      <c r="H586" s="38">
        <v>5000</v>
      </c>
      <c r="I586" s="38">
        <f t="shared" si="24"/>
        <v>5000</v>
      </c>
      <c r="L586" s="37" t="s">
        <v>1181</v>
      </c>
    </row>
    <row r="587" spans="1:12" x14ac:dyDescent="0.2">
      <c r="A587" s="37">
        <v>557</v>
      </c>
      <c r="B587" s="37" t="s">
        <v>2166</v>
      </c>
      <c r="C587" s="35" t="s">
        <v>157</v>
      </c>
      <c r="D587" s="37" t="s">
        <v>1378</v>
      </c>
      <c r="E587" s="37">
        <v>397865</v>
      </c>
      <c r="F587" s="35" t="s">
        <v>2165</v>
      </c>
      <c r="G587" s="37" t="s">
        <v>1376</v>
      </c>
      <c r="H587" s="38">
        <v>5712</v>
      </c>
      <c r="I587" s="38">
        <f t="shared" si="24"/>
        <v>5712</v>
      </c>
      <c r="L587" s="37" t="s">
        <v>1181</v>
      </c>
    </row>
    <row r="588" spans="1:12" x14ac:dyDescent="0.2">
      <c r="A588" s="37">
        <v>558</v>
      </c>
      <c r="B588" s="37" t="s">
        <v>2186</v>
      </c>
      <c r="C588" s="35" t="s">
        <v>157</v>
      </c>
      <c r="D588" s="37" t="s">
        <v>1378</v>
      </c>
      <c r="E588" s="37">
        <v>397865</v>
      </c>
      <c r="F588" s="35" t="s">
        <v>2185</v>
      </c>
      <c r="G588" s="37" t="s">
        <v>1376</v>
      </c>
      <c r="H588" s="38">
        <v>10027</v>
      </c>
      <c r="I588" s="38">
        <f t="shared" si="24"/>
        <v>10027</v>
      </c>
      <c r="L588" s="37" t="s">
        <v>1181</v>
      </c>
    </row>
    <row r="589" spans="1:12" x14ac:dyDescent="0.2">
      <c r="A589" s="37">
        <v>559</v>
      </c>
      <c r="B589" s="37" t="s">
        <v>2074</v>
      </c>
      <c r="C589" s="35" t="s">
        <v>157</v>
      </c>
      <c r="D589" s="37" t="s">
        <v>1378</v>
      </c>
      <c r="E589" s="37">
        <v>397865</v>
      </c>
      <c r="F589" s="35" t="s">
        <v>2073</v>
      </c>
      <c r="G589" s="37" t="s">
        <v>1376</v>
      </c>
      <c r="H589" s="38">
        <v>10180</v>
      </c>
      <c r="I589" s="38">
        <f t="shared" si="24"/>
        <v>10180</v>
      </c>
      <c r="L589" s="37" t="s">
        <v>1181</v>
      </c>
    </row>
    <row r="590" spans="1:12" x14ac:dyDescent="0.2">
      <c r="A590" s="37">
        <v>560</v>
      </c>
      <c r="B590" s="37" t="s">
        <v>2182</v>
      </c>
      <c r="C590" s="35" t="s">
        <v>157</v>
      </c>
      <c r="D590" s="37" t="s">
        <v>1378</v>
      </c>
      <c r="E590" s="37">
        <v>397865</v>
      </c>
      <c r="F590" s="35" t="s">
        <v>2181</v>
      </c>
      <c r="G590" s="37" t="s">
        <v>1376</v>
      </c>
      <c r="H590" s="38">
        <v>10306</v>
      </c>
      <c r="I590" s="38">
        <f t="shared" si="24"/>
        <v>10306</v>
      </c>
      <c r="L590" s="37" t="s">
        <v>1181</v>
      </c>
    </row>
    <row r="591" spans="1:12" x14ac:dyDescent="0.2">
      <c r="A591" s="37">
        <v>561</v>
      </c>
      <c r="B591" s="37" t="s">
        <v>2136</v>
      </c>
      <c r="C591" s="35" t="s">
        <v>157</v>
      </c>
      <c r="D591" s="37" t="s">
        <v>1378</v>
      </c>
      <c r="E591" s="37">
        <v>397865</v>
      </c>
      <c r="F591" s="35" t="s">
        <v>2135</v>
      </c>
      <c r="G591" s="37" t="s">
        <v>1376</v>
      </c>
      <c r="H591" s="38">
        <v>10328</v>
      </c>
      <c r="I591" s="38">
        <f t="shared" si="24"/>
        <v>10328</v>
      </c>
      <c r="L591" s="37" t="s">
        <v>1181</v>
      </c>
    </row>
    <row r="592" spans="1:12" x14ac:dyDescent="0.2">
      <c r="A592" s="37">
        <v>562</v>
      </c>
      <c r="B592" s="37" t="s">
        <v>1948</v>
      </c>
      <c r="C592" s="35" t="s">
        <v>157</v>
      </c>
      <c r="D592" s="37" t="s">
        <v>1378</v>
      </c>
      <c r="E592" s="37">
        <v>397865</v>
      </c>
      <c r="F592" s="35" t="s">
        <v>1947</v>
      </c>
      <c r="G592" s="37" t="s">
        <v>1376</v>
      </c>
      <c r="H592" s="38">
        <v>11267</v>
      </c>
      <c r="I592" s="38">
        <f t="shared" si="24"/>
        <v>11267</v>
      </c>
      <c r="L592" s="37" t="s">
        <v>1181</v>
      </c>
    </row>
    <row r="593" spans="1:12" x14ac:dyDescent="0.2">
      <c r="A593" s="37">
        <v>563</v>
      </c>
      <c r="B593" s="37" t="s">
        <v>2108</v>
      </c>
      <c r="C593" s="35" t="s">
        <v>157</v>
      </c>
      <c r="D593" s="37" t="s">
        <v>1378</v>
      </c>
      <c r="E593" s="37">
        <v>397865</v>
      </c>
      <c r="F593" s="35" t="s">
        <v>2107</v>
      </c>
      <c r="G593" s="37" t="s">
        <v>1376</v>
      </c>
      <c r="H593" s="38">
        <v>12050</v>
      </c>
      <c r="I593" s="38">
        <f t="shared" si="24"/>
        <v>12050</v>
      </c>
      <c r="L593" s="37" t="s">
        <v>1181</v>
      </c>
    </row>
    <row r="594" spans="1:12" x14ac:dyDescent="0.2">
      <c r="A594" s="37">
        <v>564</v>
      </c>
      <c r="B594" s="37" t="s">
        <v>2142</v>
      </c>
      <c r="C594" s="35" t="s">
        <v>157</v>
      </c>
      <c r="D594" s="37" t="s">
        <v>1378</v>
      </c>
      <c r="E594" s="37">
        <v>397865</v>
      </c>
      <c r="F594" s="35" t="s">
        <v>2141</v>
      </c>
      <c r="G594" s="37" t="s">
        <v>1376</v>
      </c>
      <c r="H594" s="38">
        <v>12723</v>
      </c>
      <c r="I594" s="38">
        <f t="shared" si="24"/>
        <v>12723</v>
      </c>
      <c r="L594" s="37" t="s">
        <v>1181</v>
      </c>
    </row>
    <row r="595" spans="1:12" x14ac:dyDescent="0.2">
      <c r="A595" s="37">
        <v>565</v>
      </c>
      <c r="B595" s="37" t="s">
        <v>2106</v>
      </c>
      <c r="C595" s="35" t="s">
        <v>157</v>
      </c>
      <c r="D595" s="37" t="s">
        <v>1378</v>
      </c>
      <c r="E595" s="37">
        <v>397865</v>
      </c>
      <c r="F595" s="35" t="s">
        <v>2105</v>
      </c>
      <c r="G595" s="37" t="s">
        <v>1376</v>
      </c>
      <c r="H595" s="38">
        <v>14200</v>
      </c>
      <c r="I595" s="38">
        <f t="shared" si="24"/>
        <v>14200</v>
      </c>
      <c r="L595" s="37" t="s">
        <v>1181</v>
      </c>
    </row>
    <row r="596" spans="1:12" x14ac:dyDescent="0.2">
      <c r="A596" s="37">
        <v>566</v>
      </c>
      <c r="B596" s="37" t="s">
        <v>2102</v>
      </c>
      <c r="C596" s="35" t="s">
        <v>157</v>
      </c>
      <c r="D596" s="37" t="s">
        <v>1378</v>
      </c>
      <c r="E596" s="37">
        <v>397865</v>
      </c>
      <c r="F596" s="35" t="s">
        <v>2101</v>
      </c>
      <c r="G596" s="37" t="s">
        <v>1376</v>
      </c>
      <c r="H596" s="38">
        <v>14870</v>
      </c>
      <c r="I596" s="38">
        <f t="shared" si="24"/>
        <v>14870</v>
      </c>
      <c r="L596" s="37" t="s">
        <v>1181</v>
      </c>
    </row>
    <row r="597" spans="1:12" x14ac:dyDescent="0.2">
      <c r="A597" s="37">
        <v>567</v>
      </c>
      <c r="B597" s="37" t="s">
        <v>2070</v>
      </c>
      <c r="C597" s="35" t="s">
        <v>157</v>
      </c>
      <c r="D597" s="37" t="s">
        <v>1378</v>
      </c>
      <c r="E597" s="37">
        <v>397865</v>
      </c>
      <c r="F597" s="35" t="s">
        <v>2069</v>
      </c>
      <c r="G597" s="37" t="s">
        <v>1376</v>
      </c>
      <c r="H597" s="38">
        <v>15033</v>
      </c>
      <c r="I597" s="38">
        <f t="shared" si="24"/>
        <v>15033</v>
      </c>
      <c r="L597" s="37" t="s">
        <v>1181</v>
      </c>
    </row>
    <row r="598" spans="1:12" x14ac:dyDescent="0.2">
      <c r="A598" s="37">
        <v>568</v>
      </c>
      <c r="B598" s="37" t="s">
        <v>2086</v>
      </c>
      <c r="C598" s="35" t="s">
        <v>157</v>
      </c>
      <c r="D598" s="37" t="s">
        <v>1378</v>
      </c>
      <c r="E598" s="37">
        <v>397865</v>
      </c>
      <c r="F598" s="35" t="s">
        <v>2085</v>
      </c>
      <c r="G598" s="37" t="s">
        <v>1376</v>
      </c>
      <c r="H598" s="38">
        <v>15480</v>
      </c>
      <c r="I598" s="38">
        <f t="shared" si="24"/>
        <v>15480</v>
      </c>
      <c r="L598" s="37" t="s">
        <v>1181</v>
      </c>
    </row>
    <row r="599" spans="1:12" x14ac:dyDescent="0.2">
      <c r="A599" s="37">
        <v>569</v>
      </c>
      <c r="B599" s="37" t="s">
        <v>2196</v>
      </c>
      <c r="C599" s="35" t="s">
        <v>157</v>
      </c>
      <c r="D599" s="37" t="s">
        <v>1378</v>
      </c>
      <c r="E599" s="37">
        <v>397865</v>
      </c>
      <c r="F599" s="35" t="s">
        <v>2195</v>
      </c>
      <c r="G599" s="37" t="s">
        <v>1376</v>
      </c>
      <c r="H599" s="38">
        <v>17708</v>
      </c>
      <c r="I599" s="38">
        <f t="shared" si="24"/>
        <v>13691.69</v>
      </c>
      <c r="J599" s="38">
        <v>4016.31</v>
      </c>
      <c r="K599" s="53">
        <v>45497</v>
      </c>
      <c r="L599" s="37" t="s">
        <v>1181</v>
      </c>
    </row>
    <row r="600" spans="1:12" x14ac:dyDescent="0.2">
      <c r="A600" s="37">
        <v>570</v>
      </c>
      <c r="B600" s="37" t="s">
        <v>2194</v>
      </c>
      <c r="C600" s="35" t="s">
        <v>157</v>
      </c>
      <c r="D600" s="37" t="s">
        <v>1378</v>
      </c>
      <c r="E600" s="37">
        <v>397865</v>
      </c>
      <c r="F600" s="35" t="s">
        <v>2193</v>
      </c>
      <c r="G600" s="37" t="s">
        <v>1376</v>
      </c>
      <c r="H600" s="38">
        <v>18260</v>
      </c>
      <c r="I600" s="38">
        <f t="shared" si="24"/>
        <v>18215.599999999999</v>
      </c>
      <c r="J600" s="38">
        <v>44.4</v>
      </c>
      <c r="K600" s="53">
        <v>45502</v>
      </c>
      <c r="L600" s="37" t="s">
        <v>1181</v>
      </c>
    </row>
    <row r="601" spans="1:12" x14ac:dyDescent="0.2">
      <c r="A601" s="37">
        <v>571</v>
      </c>
      <c r="B601" s="37" t="s">
        <v>2094</v>
      </c>
      <c r="C601" s="35" t="s">
        <v>157</v>
      </c>
      <c r="D601" s="37" t="s">
        <v>1378</v>
      </c>
      <c r="E601" s="37">
        <v>397865</v>
      </c>
      <c r="F601" s="35" t="s">
        <v>2093</v>
      </c>
      <c r="G601" s="37" t="s">
        <v>1376</v>
      </c>
      <c r="H601" s="38">
        <v>18505</v>
      </c>
      <c r="I601" s="38">
        <f t="shared" si="24"/>
        <v>18505</v>
      </c>
      <c r="L601" s="37" t="s">
        <v>1181</v>
      </c>
    </row>
    <row r="602" spans="1:12" x14ac:dyDescent="0.2">
      <c r="A602" s="37">
        <v>572</v>
      </c>
      <c r="B602" s="37" t="s">
        <v>2148</v>
      </c>
      <c r="C602" s="35" t="s">
        <v>157</v>
      </c>
      <c r="D602" s="37" t="s">
        <v>1378</v>
      </c>
      <c r="E602" s="37">
        <v>397865</v>
      </c>
      <c r="F602" s="35" t="s">
        <v>2147</v>
      </c>
      <c r="G602" s="37" t="s">
        <v>1376</v>
      </c>
      <c r="H602" s="38">
        <v>18881</v>
      </c>
      <c r="I602" s="38">
        <f t="shared" si="24"/>
        <v>18881</v>
      </c>
      <c r="L602" s="37" t="s">
        <v>1181</v>
      </c>
    </row>
    <row r="603" spans="1:12" x14ac:dyDescent="0.2">
      <c r="A603" s="37">
        <v>573</v>
      </c>
      <c r="B603" s="37" t="s">
        <v>1946</v>
      </c>
      <c r="C603" s="35" t="s">
        <v>157</v>
      </c>
      <c r="D603" s="37" t="s">
        <v>1378</v>
      </c>
      <c r="E603" s="37">
        <v>397865</v>
      </c>
      <c r="F603" s="35" t="s">
        <v>1945</v>
      </c>
      <c r="G603" s="37" t="s">
        <v>1376</v>
      </c>
      <c r="H603" s="38">
        <v>19025</v>
      </c>
      <c r="I603" s="38">
        <f t="shared" si="24"/>
        <v>19025</v>
      </c>
      <c r="L603" s="37" t="s">
        <v>1181</v>
      </c>
    </row>
    <row r="604" spans="1:12" x14ac:dyDescent="0.2">
      <c r="A604" s="37">
        <v>574</v>
      </c>
      <c r="B604" s="37" t="s">
        <v>2192</v>
      </c>
      <c r="C604" s="35" t="s">
        <v>157</v>
      </c>
      <c r="D604" s="37" t="s">
        <v>1378</v>
      </c>
      <c r="E604" s="37">
        <v>397865</v>
      </c>
      <c r="F604" s="35" t="s">
        <v>2191</v>
      </c>
      <c r="G604" s="37" t="s">
        <v>1376</v>
      </c>
      <c r="H604" s="38">
        <v>19144</v>
      </c>
      <c r="I604" s="38">
        <f t="shared" si="24"/>
        <v>19144</v>
      </c>
      <c r="L604" s="37" t="s">
        <v>1181</v>
      </c>
    </row>
    <row r="605" spans="1:12" x14ac:dyDescent="0.2">
      <c r="A605" s="37">
        <v>575</v>
      </c>
      <c r="B605" s="37" t="s">
        <v>2024</v>
      </c>
      <c r="C605" s="35" t="s">
        <v>157</v>
      </c>
      <c r="D605" s="37" t="s">
        <v>1378</v>
      </c>
      <c r="E605" s="37">
        <v>397865</v>
      </c>
      <c r="F605" s="35" t="s">
        <v>2023</v>
      </c>
      <c r="G605" s="37" t="s">
        <v>1376</v>
      </c>
      <c r="H605" s="38">
        <v>19324</v>
      </c>
      <c r="I605" s="38">
        <f t="shared" si="24"/>
        <v>19324</v>
      </c>
      <c r="L605" s="37" t="s">
        <v>1181</v>
      </c>
    </row>
    <row r="606" spans="1:12" x14ac:dyDescent="0.2">
      <c r="A606" s="37">
        <v>576</v>
      </c>
      <c r="B606" s="37" t="s">
        <v>2190</v>
      </c>
      <c r="C606" s="35" t="s">
        <v>157</v>
      </c>
      <c r="D606" s="37" t="s">
        <v>1378</v>
      </c>
      <c r="E606" s="37">
        <v>397865</v>
      </c>
      <c r="F606" s="35" t="s">
        <v>2189</v>
      </c>
      <c r="G606" s="37" t="s">
        <v>1376</v>
      </c>
      <c r="H606" s="38">
        <v>19792</v>
      </c>
      <c r="I606" s="38">
        <f t="shared" si="24"/>
        <v>19792</v>
      </c>
      <c r="L606" s="37" t="s">
        <v>1181</v>
      </c>
    </row>
    <row r="607" spans="1:12" x14ac:dyDescent="0.2">
      <c r="A607" s="37">
        <v>577</v>
      </c>
      <c r="B607" s="37" t="s">
        <v>2030</v>
      </c>
      <c r="C607" s="35" t="s">
        <v>157</v>
      </c>
      <c r="D607" s="37" t="s">
        <v>1378</v>
      </c>
      <c r="E607" s="37">
        <v>397865</v>
      </c>
      <c r="F607" s="35" t="s">
        <v>2029</v>
      </c>
      <c r="G607" s="37" t="s">
        <v>1376</v>
      </c>
      <c r="H607" s="38">
        <v>19885</v>
      </c>
      <c r="I607" s="38">
        <f t="shared" si="24"/>
        <v>19885</v>
      </c>
      <c r="L607" s="37" t="s">
        <v>1181</v>
      </c>
    </row>
    <row r="608" spans="1:12" x14ac:dyDescent="0.2">
      <c r="A608" s="37">
        <v>578</v>
      </c>
      <c r="B608" s="37" t="s">
        <v>2126</v>
      </c>
      <c r="C608" s="35" t="s">
        <v>157</v>
      </c>
      <c r="D608" s="37" t="s">
        <v>1378</v>
      </c>
      <c r="E608" s="37">
        <v>397865</v>
      </c>
      <c r="F608" s="35" t="s">
        <v>2125</v>
      </c>
      <c r="G608" s="37" t="s">
        <v>1376</v>
      </c>
      <c r="H608" s="38">
        <v>19928</v>
      </c>
      <c r="I608" s="38">
        <f t="shared" si="24"/>
        <v>19928</v>
      </c>
      <c r="L608" s="37" t="s">
        <v>1181</v>
      </c>
    </row>
    <row r="609" spans="1:12" x14ac:dyDescent="0.2">
      <c r="A609" s="37">
        <v>579</v>
      </c>
      <c r="B609" s="37" t="s">
        <v>2188</v>
      </c>
      <c r="C609" s="35" t="s">
        <v>157</v>
      </c>
      <c r="D609" s="37" t="s">
        <v>1378</v>
      </c>
      <c r="E609" s="37">
        <v>397865</v>
      </c>
      <c r="F609" s="35" t="s">
        <v>2187</v>
      </c>
      <c r="G609" s="37" t="s">
        <v>1376</v>
      </c>
      <c r="H609" s="38">
        <v>20585</v>
      </c>
      <c r="I609" s="38">
        <f t="shared" si="24"/>
        <v>20585</v>
      </c>
      <c r="L609" s="37" t="s">
        <v>1181</v>
      </c>
    </row>
    <row r="610" spans="1:12" x14ac:dyDescent="0.2">
      <c r="A610" s="37">
        <v>580</v>
      </c>
      <c r="B610" s="37" t="s">
        <v>2186</v>
      </c>
      <c r="C610" s="35" t="s">
        <v>157</v>
      </c>
      <c r="D610" s="37" t="s">
        <v>1378</v>
      </c>
      <c r="E610" s="37">
        <v>397865</v>
      </c>
      <c r="F610" s="35" t="s">
        <v>2185</v>
      </c>
      <c r="G610" s="37" t="s">
        <v>1376</v>
      </c>
      <c r="H610" s="38">
        <v>20722</v>
      </c>
      <c r="I610" s="38">
        <f t="shared" si="24"/>
        <v>20722</v>
      </c>
      <c r="L610" s="37" t="s">
        <v>1181</v>
      </c>
    </row>
    <row r="611" spans="1:12" x14ac:dyDescent="0.2">
      <c r="A611" s="37">
        <v>581</v>
      </c>
      <c r="B611" s="37" t="s">
        <v>1994</v>
      </c>
      <c r="C611" s="35" t="s">
        <v>157</v>
      </c>
      <c r="D611" s="37" t="s">
        <v>1378</v>
      </c>
      <c r="E611" s="37">
        <v>397865</v>
      </c>
      <c r="F611" s="35" t="s">
        <v>1993</v>
      </c>
      <c r="G611" s="37" t="s">
        <v>1376</v>
      </c>
      <c r="H611" s="38">
        <v>20842</v>
      </c>
      <c r="I611" s="38">
        <f t="shared" si="24"/>
        <v>20842</v>
      </c>
      <c r="L611" s="37" t="s">
        <v>1181</v>
      </c>
    </row>
    <row r="612" spans="1:12" x14ac:dyDescent="0.2">
      <c r="A612" s="37">
        <v>582</v>
      </c>
      <c r="B612" s="37" t="s">
        <v>2184</v>
      </c>
      <c r="C612" s="35" t="s">
        <v>157</v>
      </c>
      <c r="D612" s="37" t="s">
        <v>1378</v>
      </c>
      <c r="E612" s="37">
        <v>397865</v>
      </c>
      <c r="F612" s="57" t="s">
        <v>2183</v>
      </c>
      <c r="G612" s="37" t="s">
        <v>1376</v>
      </c>
      <c r="H612" s="38">
        <v>21340</v>
      </c>
      <c r="I612" s="38">
        <f t="shared" si="24"/>
        <v>21325.24</v>
      </c>
      <c r="J612" s="38">
        <v>14.76</v>
      </c>
      <c r="K612" s="53">
        <v>45506</v>
      </c>
      <c r="L612" s="37" t="s">
        <v>1181</v>
      </c>
    </row>
    <row r="613" spans="1:12" x14ac:dyDescent="0.2">
      <c r="A613" s="37">
        <v>583</v>
      </c>
      <c r="B613" s="37" t="s">
        <v>2184</v>
      </c>
      <c r="C613" s="35" t="s">
        <v>157</v>
      </c>
      <c r="D613" s="37" t="s">
        <v>1378</v>
      </c>
      <c r="E613" s="37">
        <v>397865</v>
      </c>
      <c r="F613" s="57" t="s">
        <v>2183</v>
      </c>
      <c r="G613" s="37" t="s">
        <v>1376</v>
      </c>
      <c r="H613" s="38">
        <v>100</v>
      </c>
      <c r="I613" s="38">
        <f t="shared" si="24"/>
        <v>84.31</v>
      </c>
      <c r="J613" s="35">
        <v>15.69</v>
      </c>
      <c r="K613" s="53">
        <v>45625</v>
      </c>
      <c r="L613" s="37" t="s">
        <v>1181</v>
      </c>
    </row>
    <row r="614" spans="1:12" x14ac:dyDescent="0.2">
      <c r="A614" s="37">
        <v>584</v>
      </c>
      <c r="B614" s="37" t="s">
        <v>2182</v>
      </c>
      <c r="C614" s="35" t="s">
        <v>157</v>
      </c>
      <c r="D614" s="37" t="s">
        <v>1378</v>
      </c>
      <c r="E614" s="37">
        <v>397865</v>
      </c>
      <c r="F614" s="35" t="s">
        <v>2181</v>
      </c>
      <c r="G614" s="37" t="s">
        <v>1376</v>
      </c>
      <c r="H614" s="38">
        <v>21520</v>
      </c>
      <c r="I614" s="38">
        <f t="shared" si="24"/>
        <v>21520</v>
      </c>
      <c r="L614" s="37" t="s">
        <v>1181</v>
      </c>
    </row>
    <row r="615" spans="1:12" x14ac:dyDescent="0.2">
      <c r="A615" s="37">
        <v>585</v>
      </c>
      <c r="B615" s="37" t="s">
        <v>2114</v>
      </c>
      <c r="C615" s="35" t="s">
        <v>157</v>
      </c>
      <c r="D615" s="37" t="s">
        <v>1378</v>
      </c>
      <c r="E615" s="37">
        <v>397865</v>
      </c>
      <c r="F615" s="35" t="s">
        <v>2113</v>
      </c>
      <c r="G615" s="37" t="s">
        <v>1376</v>
      </c>
      <c r="H615" s="38">
        <v>21667</v>
      </c>
      <c r="I615" s="38">
        <f t="shared" si="24"/>
        <v>21667</v>
      </c>
      <c r="L615" s="37" t="s">
        <v>1181</v>
      </c>
    </row>
    <row r="616" spans="1:12" x14ac:dyDescent="0.2">
      <c r="A616" s="37">
        <v>586</v>
      </c>
      <c r="B616" s="37" t="s">
        <v>1954</v>
      </c>
      <c r="C616" s="35" t="s">
        <v>157</v>
      </c>
      <c r="D616" s="37" t="s">
        <v>1378</v>
      </c>
      <c r="E616" s="37">
        <v>397865</v>
      </c>
      <c r="F616" s="35" t="s">
        <v>1953</v>
      </c>
      <c r="G616" s="37" t="s">
        <v>1376</v>
      </c>
      <c r="H616" s="38">
        <v>22111</v>
      </c>
      <c r="I616" s="38">
        <f t="shared" si="24"/>
        <v>22111</v>
      </c>
      <c r="L616" s="37" t="s">
        <v>1181</v>
      </c>
    </row>
    <row r="617" spans="1:12" x14ac:dyDescent="0.2">
      <c r="A617" s="37">
        <v>587</v>
      </c>
      <c r="B617" s="37" t="s">
        <v>2180</v>
      </c>
      <c r="C617" s="35" t="s">
        <v>157</v>
      </c>
      <c r="D617" s="37" t="s">
        <v>1378</v>
      </c>
      <c r="E617" s="37">
        <v>397865</v>
      </c>
      <c r="F617" s="35" t="s">
        <v>2179</v>
      </c>
      <c r="G617" s="37" t="s">
        <v>1376</v>
      </c>
      <c r="H617" s="38">
        <v>22500</v>
      </c>
      <c r="I617" s="38">
        <f t="shared" si="24"/>
        <v>22500</v>
      </c>
      <c r="L617" s="37" t="s">
        <v>1181</v>
      </c>
    </row>
    <row r="618" spans="1:12" x14ac:dyDescent="0.2">
      <c r="A618" s="37">
        <v>588</v>
      </c>
      <c r="B618" s="37" t="s">
        <v>2078</v>
      </c>
      <c r="C618" s="35" t="s">
        <v>157</v>
      </c>
      <c r="D618" s="37" t="s">
        <v>1378</v>
      </c>
      <c r="E618" s="37">
        <v>397865</v>
      </c>
      <c r="F618" s="35" t="s">
        <v>2077</v>
      </c>
      <c r="G618" s="37" t="s">
        <v>1376</v>
      </c>
      <c r="H618" s="38">
        <v>22500</v>
      </c>
      <c r="I618" s="38">
        <f t="shared" si="24"/>
        <v>22500</v>
      </c>
      <c r="L618" s="37" t="s">
        <v>1181</v>
      </c>
    </row>
    <row r="619" spans="1:12" x14ac:dyDescent="0.2">
      <c r="A619" s="37">
        <v>589</v>
      </c>
      <c r="B619" s="37" t="s">
        <v>2178</v>
      </c>
      <c r="C619" s="35" t="s">
        <v>157</v>
      </c>
      <c r="D619" s="37" t="s">
        <v>1378</v>
      </c>
      <c r="E619" s="37">
        <v>397865</v>
      </c>
      <c r="F619" s="35" t="s">
        <v>2177</v>
      </c>
      <c r="G619" s="37" t="s">
        <v>1376</v>
      </c>
      <c r="H619" s="38">
        <v>22658</v>
      </c>
      <c r="I619" s="38">
        <f t="shared" si="24"/>
        <v>22658</v>
      </c>
      <c r="L619" s="37" t="s">
        <v>1181</v>
      </c>
    </row>
    <row r="620" spans="1:12" x14ac:dyDescent="0.2">
      <c r="A620" s="37">
        <v>590</v>
      </c>
      <c r="B620" s="37" t="s">
        <v>2176</v>
      </c>
      <c r="C620" s="35" t="s">
        <v>157</v>
      </c>
      <c r="D620" s="37" t="s">
        <v>1378</v>
      </c>
      <c r="E620" s="37">
        <v>397865</v>
      </c>
      <c r="F620" s="35" t="s">
        <v>2175</v>
      </c>
      <c r="G620" s="37" t="s">
        <v>1376</v>
      </c>
      <c r="H620" s="38">
        <v>22700</v>
      </c>
      <c r="I620" s="38">
        <f t="shared" si="24"/>
        <v>22700</v>
      </c>
      <c r="L620" s="37" t="s">
        <v>1181</v>
      </c>
    </row>
    <row r="621" spans="1:12" x14ac:dyDescent="0.2">
      <c r="A621" s="37">
        <v>591</v>
      </c>
      <c r="B621" s="37" t="s">
        <v>1984</v>
      </c>
      <c r="C621" s="35" t="s">
        <v>157</v>
      </c>
      <c r="D621" s="37" t="s">
        <v>1378</v>
      </c>
      <c r="E621" s="37">
        <v>397865</v>
      </c>
      <c r="F621" s="35" t="s">
        <v>1983</v>
      </c>
      <c r="G621" s="37" t="s">
        <v>1376</v>
      </c>
      <c r="H621" s="38">
        <v>23026</v>
      </c>
      <c r="I621" s="38">
        <f t="shared" si="24"/>
        <v>23026</v>
      </c>
      <c r="L621" s="37" t="s">
        <v>1181</v>
      </c>
    </row>
    <row r="622" spans="1:12" x14ac:dyDescent="0.2">
      <c r="A622" s="37">
        <v>592</v>
      </c>
      <c r="B622" s="37" t="s">
        <v>2022</v>
      </c>
      <c r="C622" s="35" t="s">
        <v>157</v>
      </c>
      <c r="D622" s="37" t="s">
        <v>1378</v>
      </c>
      <c r="E622" s="37">
        <v>397865</v>
      </c>
      <c r="F622" s="35" t="s">
        <v>2021</v>
      </c>
      <c r="G622" s="37" t="s">
        <v>1376</v>
      </c>
      <c r="H622" s="38">
        <v>23077</v>
      </c>
      <c r="I622" s="38">
        <f t="shared" si="24"/>
        <v>23077</v>
      </c>
      <c r="L622" s="37" t="s">
        <v>1181</v>
      </c>
    </row>
    <row r="623" spans="1:12" x14ac:dyDescent="0.2">
      <c r="A623" s="37">
        <v>593</v>
      </c>
      <c r="B623" s="37" t="s">
        <v>2096</v>
      </c>
      <c r="C623" s="35" t="s">
        <v>157</v>
      </c>
      <c r="D623" s="37" t="s">
        <v>1378</v>
      </c>
      <c r="E623" s="37">
        <v>397865</v>
      </c>
      <c r="F623" s="35" t="s">
        <v>2095</v>
      </c>
      <c r="G623" s="37" t="s">
        <v>1376</v>
      </c>
      <c r="H623" s="38">
        <v>23209</v>
      </c>
      <c r="I623" s="38">
        <f t="shared" si="24"/>
        <v>23209</v>
      </c>
      <c r="L623" s="37" t="s">
        <v>1181</v>
      </c>
    </row>
    <row r="624" spans="1:12" x14ac:dyDescent="0.2">
      <c r="A624" s="37">
        <v>594</v>
      </c>
      <c r="B624" s="37" t="s">
        <v>2032</v>
      </c>
      <c r="C624" s="35" t="s">
        <v>157</v>
      </c>
      <c r="D624" s="37" t="s">
        <v>1378</v>
      </c>
      <c r="E624" s="37">
        <v>397865</v>
      </c>
      <c r="F624" s="35" t="s">
        <v>2031</v>
      </c>
      <c r="G624" s="37" t="s">
        <v>1376</v>
      </c>
      <c r="H624" s="38">
        <v>23754</v>
      </c>
      <c r="I624" s="38">
        <f t="shared" si="24"/>
        <v>23754</v>
      </c>
      <c r="L624" s="37" t="s">
        <v>1181</v>
      </c>
    </row>
    <row r="625" spans="1:12" x14ac:dyDescent="0.2">
      <c r="A625" s="37">
        <v>595</v>
      </c>
      <c r="B625" s="37" t="s">
        <v>2034</v>
      </c>
      <c r="C625" s="35" t="s">
        <v>157</v>
      </c>
      <c r="D625" s="37" t="s">
        <v>1378</v>
      </c>
      <c r="E625" s="37">
        <v>397865</v>
      </c>
      <c r="F625" s="35" t="s">
        <v>2033</v>
      </c>
      <c r="G625" s="37" t="s">
        <v>1376</v>
      </c>
      <c r="H625" s="38">
        <v>23941</v>
      </c>
      <c r="I625" s="38">
        <f t="shared" si="24"/>
        <v>23941</v>
      </c>
      <c r="L625" s="37" t="s">
        <v>1181</v>
      </c>
    </row>
    <row r="626" spans="1:12" x14ac:dyDescent="0.2">
      <c r="A626" s="37">
        <v>596</v>
      </c>
      <c r="B626" s="37" t="s">
        <v>2092</v>
      </c>
      <c r="C626" s="35" t="s">
        <v>157</v>
      </c>
      <c r="D626" s="37" t="s">
        <v>1378</v>
      </c>
      <c r="E626" s="37">
        <v>397865</v>
      </c>
      <c r="F626" s="35" t="s">
        <v>2091</v>
      </c>
      <c r="G626" s="37" t="s">
        <v>1376</v>
      </c>
      <c r="H626" s="38">
        <v>24030</v>
      </c>
      <c r="I626" s="38">
        <f t="shared" si="24"/>
        <v>24030</v>
      </c>
      <c r="L626" s="37" t="s">
        <v>1181</v>
      </c>
    </row>
    <row r="627" spans="1:12" x14ac:dyDescent="0.2">
      <c r="A627" s="37">
        <v>597</v>
      </c>
      <c r="B627" s="37" t="s">
        <v>2040</v>
      </c>
      <c r="C627" s="35" t="s">
        <v>157</v>
      </c>
      <c r="D627" s="37" t="s">
        <v>1378</v>
      </c>
      <c r="E627" s="37">
        <v>397865</v>
      </c>
      <c r="F627" s="35" t="s">
        <v>2039</v>
      </c>
      <c r="G627" s="37" t="s">
        <v>1376</v>
      </c>
      <c r="H627" s="38">
        <v>24138</v>
      </c>
      <c r="I627" s="38">
        <f t="shared" si="24"/>
        <v>24138</v>
      </c>
      <c r="L627" s="37" t="s">
        <v>1181</v>
      </c>
    </row>
    <row r="628" spans="1:12" x14ac:dyDescent="0.2">
      <c r="A628" s="37">
        <v>598</v>
      </c>
      <c r="B628" s="37" t="s">
        <v>2174</v>
      </c>
      <c r="C628" s="35" t="s">
        <v>157</v>
      </c>
      <c r="D628" s="37" t="s">
        <v>1378</v>
      </c>
      <c r="E628" s="37">
        <v>397865</v>
      </c>
      <c r="F628" s="35" t="s">
        <v>2173</v>
      </c>
      <c r="G628" s="37" t="s">
        <v>1376</v>
      </c>
      <c r="H628" s="38">
        <v>24336</v>
      </c>
      <c r="I628" s="38">
        <f t="shared" si="24"/>
        <v>24336</v>
      </c>
      <c r="L628" s="37" t="s">
        <v>1181</v>
      </c>
    </row>
    <row r="629" spans="1:12" x14ac:dyDescent="0.2">
      <c r="A629" s="37">
        <v>599</v>
      </c>
      <c r="B629" s="37" t="s">
        <v>1964</v>
      </c>
      <c r="C629" s="35" t="s">
        <v>157</v>
      </c>
      <c r="D629" s="37" t="s">
        <v>1378</v>
      </c>
      <c r="E629" s="37">
        <v>397865</v>
      </c>
      <c r="F629" s="35" t="s">
        <v>1963</v>
      </c>
      <c r="G629" s="37" t="s">
        <v>1376</v>
      </c>
      <c r="H629" s="38">
        <v>24575</v>
      </c>
      <c r="I629" s="38">
        <f t="shared" si="24"/>
        <v>24575</v>
      </c>
      <c r="L629" s="37" t="s">
        <v>1181</v>
      </c>
    </row>
    <row r="630" spans="1:12" x14ac:dyDescent="0.2">
      <c r="A630" s="37">
        <v>600</v>
      </c>
      <c r="B630" s="37" t="s">
        <v>2026</v>
      </c>
      <c r="C630" s="35" t="s">
        <v>157</v>
      </c>
      <c r="D630" s="37" t="s">
        <v>1378</v>
      </c>
      <c r="E630" s="37">
        <v>397865</v>
      </c>
      <c r="F630" s="35" t="s">
        <v>2025</v>
      </c>
      <c r="G630" s="37" t="s">
        <v>1376</v>
      </c>
      <c r="H630" s="38">
        <v>24580</v>
      </c>
      <c r="I630" s="38">
        <f t="shared" si="24"/>
        <v>24580</v>
      </c>
      <c r="L630" s="37" t="s">
        <v>1181</v>
      </c>
    </row>
    <row r="631" spans="1:12" x14ac:dyDescent="0.2">
      <c r="A631" s="37">
        <v>601</v>
      </c>
      <c r="B631" s="37" t="s">
        <v>2004</v>
      </c>
      <c r="C631" s="35" t="s">
        <v>157</v>
      </c>
      <c r="D631" s="37" t="s">
        <v>1378</v>
      </c>
      <c r="E631" s="37">
        <v>397865</v>
      </c>
      <c r="F631" s="35" t="s">
        <v>2003</v>
      </c>
      <c r="G631" s="37" t="s">
        <v>1376</v>
      </c>
      <c r="H631" s="38">
        <v>24877</v>
      </c>
      <c r="I631" s="38">
        <f t="shared" si="24"/>
        <v>24877</v>
      </c>
      <c r="L631" s="37" t="s">
        <v>1181</v>
      </c>
    </row>
    <row r="632" spans="1:12" x14ac:dyDescent="0.2">
      <c r="A632" s="37">
        <v>602</v>
      </c>
      <c r="B632" s="37" t="s">
        <v>2172</v>
      </c>
      <c r="C632" s="35" t="s">
        <v>157</v>
      </c>
      <c r="D632" s="37" t="s">
        <v>1378</v>
      </c>
      <c r="E632" s="37">
        <v>397865</v>
      </c>
      <c r="F632" s="35" t="s">
        <v>2171</v>
      </c>
      <c r="G632" s="37" t="s">
        <v>1376</v>
      </c>
      <c r="H632" s="38">
        <v>25000</v>
      </c>
      <c r="I632" s="38">
        <f t="shared" si="24"/>
        <v>25000</v>
      </c>
      <c r="L632" s="37" t="s">
        <v>1181</v>
      </c>
    </row>
    <row r="633" spans="1:12" x14ac:dyDescent="0.2">
      <c r="A633" s="37">
        <v>603</v>
      </c>
      <c r="B633" s="37" t="s">
        <v>2016</v>
      </c>
      <c r="C633" s="35" t="s">
        <v>157</v>
      </c>
      <c r="D633" s="37" t="s">
        <v>1378</v>
      </c>
      <c r="E633" s="37">
        <v>397865</v>
      </c>
      <c r="F633" s="35" t="s">
        <v>2015</v>
      </c>
      <c r="G633" s="37" t="s">
        <v>1376</v>
      </c>
      <c r="H633" s="38">
        <v>25000</v>
      </c>
      <c r="I633" s="38">
        <f t="shared" si="24"/>
        <v>25000</v>
      </c>
      <c r="L633" s="37" t="s">
        <v>1181</v>
      </c>
    </row>
    <row r="634" spans="1:12" x14ac:dyDescent="0.2">
      <c r="A634" s="37">
        <v>604</v>
      </c>
      <c r="B634" s="37" t="s">
        <v>2046</v>
      </c>
      <c r="C634" s="35" t="s">
        <v>157</v>
      </c>
      <c r="D634" s="37" t="s">
        <v>1378</v>
      </c>
      <c r="E634" s="37">
        <v>397865</v>
      </c>
      <c r="F634" s="35" t="s">
        <v>2045</v>
      </c>
      <c r="G634" s="37" t="s">
        <v>1376</v>
      </c>
      <c r="H634" s="38">
        <v>25000</v>
      </c>
      <c r="I634" s="38">
        <f t="shared" si="24"/>
        <v>25000</v>
      </c>
      <c r="L634" s="37" t="s">
        <v>1181</v>
      </c>
    </row>
    <row r="635" spans="1:12" x14ac:dyDescent="0.2">
      <c r="A635" s="37">
        <v>605</v>
      </c>
      <c r="B635" s="37" t="s">
        <v>2014</v>
      </c>
      <c r="C635" s="35" t="s">
        <v>157</v>
      </c>
      <c r="D635" s="37" t="s">
        <v>1378</v>
      </c>
      <c r="E635" s="37">
        <v>397865</v>
      </c>
      <c r="F635" s="35" t="s">
        <v>2013</v>
      </c>
      <c r="G635" s="37" t="s">
        <v>1376</v>
      </c>
      <c r="H635" s="38">
        <v>25000</v>
      </c>
      <c r="I635" s="38">
        <f t="shared" si="24"/>
        <v>25000</v>
      </c>
      <c r="L635" s="37" t="s">
        <v>1181</v>
      </c>
    </row>
    <row r="636" spans="1:12" x14ac:dyDescent="0.2">
      <c r="A636" s="37">
        <v>606</v>
      </c>
      <c r="B636" s="37" t="s">
        <v>1982</v>
      </c>
      <c r="C636" s="35" t="s">
        <v>157</v>
      </c>
      <c r="D636" s="37" t="s">
        <v>1378</v>
      </c>
      <c r="E636" s="37">
        <v>397865</v>
      </c>
      <c r="F636" s="35" t="s">
        <v>1981</v>
      </c>
      <c r="G636" s="37" t="s">
        <v>1376</v>
      </c>
      <c r="H636" s="38">
        <v>25280</v>
      </c>
      <c r="I636" s="38">
        <f t="shared" si="24"/>
        <v>25280</v>
      </c>
      <c r="L636" s="37" t="s">
        <v>1181</v>
      </c>
    </row>
    <row r="637" spans="1:12" x14ac:dyDescent="0.2">
      <c r="A637" s="37">
        <v>607</v>
      </c>
      <c r="B637" s="37" t="s">
        <v>2066</v>
      </c>
      <c r="C637" s="35" t="s">
        <v>157</v>
      </c>
      <c r="D637" s="37" t="s">
        <v>1378</v>
      </c>
      <c r="E637" s="37">
        <v>397865</v>
      </c>
      <c r="F637" s="35" t="s">
        <v>2065</v>
      </c>
      <c r="G637" s="37" t="s">
        <v>1376</v>
      </c>
      <c r="H637" s="38">
        <v>25577</v>
      </c>
      <c r="I637" s="38">
        <f t="shared" si="24"/>
        <v>25577</v>
      </c>
      <c r="L637" s="37" t="s">
        <v>1181</v>
      </c>
    </row>
    <row r="638" spans="1:12" x14ac:dyDescent="0.2">
      <c r="A638" s="37">
        <v>608</v>
      </c>
      <c r="B638" s="37" t="s">
        <v>2170</v>
      </c>
      <c r="C638" s="35" t="s">
        <v>157</v>
      </c>
      <c r="D638" s="37" t="s">
        <v>1378</v>
      </c>
      <c r="E638" s="37">
        <v>397865</v>
      </c>
      <c r="F638" s="35" t="s">
        <v>2169</v>
      </c>
      <c r="G638" s="37" t="s">
        <v>1376</v>
      </c>
      <c r="H638" s="38">
        <v>25606</v>
      </c>
      <c r="I638" s="38">
        <f t="shared" si="24"/>
        <v>25606</v>
      </c>
      <c r="L638" s="37" t="s">
        <v>1181</v>
      </c>
    </row>
    <row r="639" spans="1:12" x14ac:dyDescent="0.2">
      <c r="A639" s="37">
        <v>609</v>
      </c>
      <c r="B639" s="37" t="s">
        <v>2168</v>
      </c>
      <c r="C639" s="35" t="s">
        <v>157</v>
      </c>
      <c r="D639" s="37" t="s">
        <v>1378</v>
      </c>
      <c r="E639" s="37">
        <v>397865</v>
      </c>
      <c r="F639" s="35" t="s">
        <v>2167</v>
      </c>
      <c r="G639" s="37" t="s">
        <v>1376</v>
      </c>
      <c r="H639" s="38">
        <v>25657</v>
      </c>
      <c r="I639" s="38">
        <f t="shared" si="24"/>
        <v>25657</v>
      </c>
      <c r="L639" s="37" t="s">
        <v>1181</v>
      </c>
    </row>
    <row r="640" spans="1:12" x14ac:dyDescent="0.2">
      <c r="A640" s="37">
        <v>610</v>
      </c>
      <c r="B640" s="37" t="s">
        <v>2064</v>
      </c>
      <c r="C640" s="35" t="s">
        <v>157</v>
      </c>
      <c r="D640" s="37" t="s">
        <v>1378</v>
      </c>
      <c r="E640" s="37">
        <v>397865</v>
      </c>
      <c r="F640" s="35" t="s">
        <v>2063</v>
      </c>
      <c r="G640" s="37" t="s">
        <v>1376</v>
      </c>
      <c r="H640" s="38">
        <v>25695</v>
      </c>
      <c r="I640" s="38">
        <f t="shared" ref="I640:I703" si="25">H640-J640</f>
        <v>25695</v>
      </c>
      <c r="L640" s="37" t="s">
        <v>1181</v>
      </c>
    </row>
    <row r="641" spans="1:12" x14ac:dyDescent="0.2">
      <c r="A641" s="37">
        <v>611</v>
      </c>
      <c r="B641" s="37" t="s">
        <v>2084</v>
      </c>
      <c r="C641" s="35" t="s">
        <v>157</v>
      </c>
      <c r="D641" s="37" t="s">
        <v>1378</v>
      </c>
      <c r="E641" s="37">
        <v>397865</v>
      </c>
      <c r="F641" s="35" t="s">
        <v>2083</v>
      </c>
      <c r="G641" s="37" t="s">
        <v>1376</v>
      </c>
      <c r="H641" s="38">
        <v>26236</v>
      </c>
      <c r="I641" s="38">
        <f t="shared" si="25"/>
        <v>26236</v>
      </c>
      <c r="L641" s="37" t="s">
        <v>1181</v>
      </c>
    </row>
    <row r="642" spans="1:12" x14ac:dyDescent="0.2">
      <c r="A642" s="37">
        <v>612</v>
      </c>
      <c r="B642" s="37" t="s">
        <v>2166</v>
      </c>
      <c r="C642" s="35" t="s">
        <v>157</v>
      </c>
      <c r="D642" s="37" t="s">
        <v>1378</v>
      </c>
      <c r="E642" s="37">
        <v>397865</v>
      </c>
      <c r="F642" s="35" t="s">
        <v>2165</v>
      </c>
      <c r="G642" s="37" t="s">
        <v>1376</v>
      </c>
      <c r="H642" s="38">
        <v>26692</v>
      </c>
      <c r="I642" s="38">
        <f t="shared" si="25"/>
        <v>26692</v>
      </c>
      <c r="L642" s="37" t="s">
        <v>1181</v>
      </c>
    </row>
    <row r="643" spans="1:12" x14ac:dyDescent="0.2">
      <c r="A643" s="37">
        <v>613</v>
      </c>
      <c r="B643" s="37" t="s">
        <v>2042</v>
      </c>
      <c r="C643" s="35" t="s">
        <v>157</v>
      </c>
      <c r="D643" s="37" t="s">
        <v>1378</v>
      </c>
      <c r="E643" s="37">
        <v>397865</v>
      </c>
      <c r="F643" s="35" t="s">
        <v>2041</v>
      </c>
      <c r="G643" s="37" t="s">
        <v>1376</v>
      </c>
      <c r="H643" s="38">
        <v>26800</v>
      </c>
      <c r="I643" s="38">
        <f t="shared" si="25"/>
        <v>26800</v>
      </c>
      <c r="L643" s="37" t="s">
        <v>1181</v>
      </c>
    </row>
    <row r="644" spans="1:12" x14ac:dyDescent="0.2">
      <c r="A644" s="37">
        <v>614</v>
      </c>
      <c r="B644" s="37" t="s">
        <v>2058</v>
      </c>
      <c r="C644" s="35" t="s">
        <v>157</v>
      </c>
      <c r="D644" s="37" t="s">
        <v>1378</v>
      </c>
      <c r="E644" s="37">
        <v>397865</v>
      </c>
      <c r="F644" s="35" t="s">
        <v>2057</v>
      </c>
      <c r="G644" s="37" t="s">
        <v>1376</v>
      </c>
      <c r="H644" s="38">
        <v>27289</v>
      </c>
      <c r="I644" s="38">
        <f t="shared" si="25"/>
        <v>27289</v>
      </c>
      <c r="L644" s="37" t="s">
        <v>1181</v>
      </c>
    </row>
    <row r="645" spans="1:12" x14ac:dyDescent="0.2">
      <c r="A645" s="37">
        <v>615</v>
      </c>
      <c r="B645" s="37" t="s">
        <v>1958</v>
      </c>
      <c r="C645" s="35" t="s">
        <v>157</v>
      </c>
      <c r="D645" s="37" t="s">
        <v>1378</v>
      </c>
      <c r="E645" s="37">
        <v>397865</v>
      </c>
      <c r="F645" s="35" t="s">
        <v>1957</v>
      </c>
      <c r="G645" s="37" t="s">
        <v>1376</v>
      </c>
      <c r="H645" s="38">
        <v>27760</v>
      </c>
      <c r="I645" s="38">
        <f t="shared" si="25"/>
        <v>27760</v>
      </c>
      <c r="L645" s="37" t="s">
        <v>1181</v>
      </c>
    </row>
    <row r="646" spans="1:12" x14ac:dyDescent="0.2">
      <c r="A646" s="37">
        <v>616</v>
      </c>
      <c r="B646" s="37" t="s">
        <v>2054</v>
      </c>
      <c r="C646" s="35" t="s">
        <v>157</v>
      </c>
      <c r="D646" s="37" t="s">
        <v>1378</v>
      </c>
      <c r="E646" s="37">
        <v>397865</v>
      </c>
      <c r="F646" s="35" t="s">
        <v>2053</v>
      </c>
      <c r="G646" s="37" t="s">
        <v>1376</v>
      </c>
      <c r="H646" s="38">
        <v>28068</v>
      </c>
      <c r="I646" s="38">
        <f t="shared" si="25"/>
        <v>28068</v>
      </c>
      <c r="L646" s="37" t="s">
        <v>1181</v>
      </c>
    </row>
    <row r="647" spans="1:12" x14ac:dyDescent="0.2">
      <c r="A647" s="37">
        <v>617</v>
      </c>
      <c r="B647" s="37" t="s">
        <v>2164</v>
      </c>
      <c r="C647" s="35" t="s">
        <v>157</v>
      </c>
      <c r="D647" s="37" t="s">
        <v>1378</v>
      </c>
      <c r="E647" s="37">
        <v>397865</v>
      </c>
      <c r="F647" s="35" t="s">
        <v>2163</v>
      </c>
      <c r="G647" s="37" t="s">
        <v>1376</v>
      </c>
      <c r="H647" s="38">
        <v>28073</v>
      </c>
      <c r="I647" s="38">
        <f t="shared" si="25"/>
        <v>28073</v>
      </c>
      <c r="L647" s="37" t="s">
        <v>1181</v>
      </c>
    </row>
    <row r="648" spans="1:12" x14ac:dyDescent="0.2">
      <c r="A648" s="37">
        <v>618</v>
      </c>
      <c r="B648" s="37" t="s">
        <v>2162</v>
      </c>
      <c r="C648" s="35" t="s">
        <v>157</v>
      </c>
      <c r="D648" s="37" t="s">
        <v>1378</v>
      </c>
      <c r="E648" s="37">
        <v>397865</v>
      </c>
      <c r="F648" s="35" t="s">
        <v>2161</v>
      </c>
      <c r="G648" s="37" t="s">
        <v>1376</v>
      </c>
      <c r="H648" s="38">
        <v>28305</v>
      </c>
      <c r="I648" s="38">
        <f t="shared" si="25"/>
        <v>28305</v>
      </c>
      <c r="L648" s="37" t="s">
        <v>1181</v>
      </c>
    </row>
    <row r="649" spans="1:12" x14ac:dyDescent="0.2">
      <c r="A649" s="37">
        <v>619</v>
      </c>
      <c r="B649" s="37" t="s">
        <v>2160</v>
      </c>
      <c r="C649" s="35" t="s">
        <v>157</v>
      </c>
      <c r="D649" s="37" t="s">
        <v>1378</v>
      </c>
      <c r="E649" s="37">
        <v>397865</v>
      </c>
      <c r="F649" s="35" t="s">
        <v>2159</v>
      </c>
      <c r="G649" s="37" t="s">
        <v>1376</v>
      </c>
      <c r="H649" s="38">
        <v>28314</v>
      </c>
      <c r="I649" s="38">
        <f t="shared" si="25"/>
        <v>28314</v>
      </c>
      <c r="L649" s="37" t="s">
        <v>1181</v>
      </c>
    </row>
    <row r="650" spans="1:12" x14ac:dyDescent="0.2">
      <c r="A650" s="37">
        <v>620</v>
      </c>
      <c r="B650" s="37" t="s">
        <v>2158</v>
      </c>
      <c r="C650" s="35" t="s">
        <v>157</v>
      </c>
      <c r="D650" s="37" t="s">
        <v>1378</v>
      </c>
      <c r="E650" s="37">
        <v>397865</v>
      </c>
      <c r="F650" s="35" t="s">
        <v>2157</v>
      </c>
      <c r="G650" s="37" t="s">
        <v>1376</v>
      </c>
      <c r="H650" s="38">
        <v>28824</v>
      </c>
      <c r="I650" s="38">
        <f t="shared" si="25"/>
        <v>28748.01</v>
      </c>
      <c r="J650" s="38">
        <v>75.989999999999995</v>
      </c>
      <c r="K650" s="53">
        <v>45497</v>
      </c>
      <c r="L650" s="37" t="s">
        <v>1181</v>
      </c>
    </row>
    <row r="651" spans="1:12" x14ac:dyDescent="0.2">
      <c r="A651" s="37">
        <v>621</v>
      </c>
      <c r="B651" s="37" t="s">
        <v>2044</v>
      </c>
      <c r="C651" s="35" t="s">
        <v>157</v>
      </c>
      <c r="D651" s="37" t="s">
        <v>1378</v>
      </c>
      <c r="E651" s="37">
        <v>397865</v>
      </c>
      <c r="F651" s="35" t="s">
        <v>2043</v>
      </c>
      <c r="G651" s="37" t="s">
        <v>1376</v>
      </c>
      <c r="H651" s="38">
        <v>28903</v>
      </c>
      <c r="I651" s="38">
        <f t="shared" si="25"/>
        <v>28903</v>
      </c>
      <c r="L651" s="37" t="s">
        <v>1181</v>
      </c>
    </row>
    <row r="652" spans="1:12" x14ac:dyDescent="0.2">
      <c r="A652" s="37">
        <v>622</v>
      </c>
      <c r="B652" s="37" t="s">
        <v>2156</v>
      </c>
      <c r="C652" s="35" t="s">
        <v>157</v>
      </c>
      <c r="D652" s="37" t="s">
        <v>1378</v>
      </c>
      <c r="E652" s="37">
        <v>397865</v>
      </c>
      <c r="F652" s="35" t="s">
        <v>2155</v>
      </c>
      <c r="G652" s="37" t="s">
        <v>1376</v>
      </c>
      <c r="H652" s="38">
        <v>29390</v>
      </c>
      <c r="I652" s="38">
        <f t="shared" si="25"/>
        <v>29390</v>
      </c>
      <c r="L652" s="37" t="s">
        <v>1181</v>
      </c>
    </row>
    <row r="653" spans="1:12" x14ac:dyDescent="0.2">
      <c r="A653" s="37">
        <v>623</v>
      </c>
      <c r="B653" s="37" t="s">
        <v>2012</v>
      </c>
      <c r="C653" s="35" t="s">
        <v>157</v>
      </c>
      <c r="D653" s="37" t="s">
        <v>1378</v>
      </c>
      <c r="E653" s="37">
        <v>397865</v>
      </c>
      <c r="F653" s="35" t="s">
        <v>2011</v>
      </c>
      <c r="G653" s="37" t="s">
        <v>1376</v>
      </c>
      <c r="H653" s="38">
        <v>29544</v>
      </c>
      <c r="I653" s="38">
        <f t="shared" si="25"/>
        <v>29544</v>
      </c>
      <c r="L653" s="37" t="s">
        <v>1181</v>
      </c>
    </row>
    <row r="654" spans="1:12" x14ac:dyDescent="0.2">
      <c r="A654" s="37">
        <v>624</v>
      </c>
      <c r="B654" s="37" t="s">
        <v>1980</v>
      </c>
      <c r="C654" s="35" t="s">
        <v>157</v>
      </c>
      <c r="D654" s="37" t="s">
        <v>1378</v>
      </c>
      <c r="E654" s="37">
        <v>397865</v>
      </c>
      <c r="F654" s="35" t="s">
        <v>1979</v>
      </c>
      <c r="G654" s="37" t="s">
        <v>1376</v>
      </c>
      <c r="H654" s="38">
        <v>29696</v>
      </c>
      <c r="I654" s="38">
        <f t="shared" si="25"/>
        <v>29696</v>
      </c>
      <c r="L654" s="37" t="s">
        <v>1181</v>
      </c>
    </row>
    <row r="655" spans="1:12" x14ac:dyDescent="0.2">
      <c r="A655" s="37">
        <v>625</v>
      </c>
      <c r="B655" s="37" t="s">
        <v>1996</v>
      </c>
      <c r="C655" s="35" t="s">
        <v>157</v>
      </c>
      <c r="D655" s="37" t="s">
        <v>1378</v>
      </c>
      <c r="E655" s="37">
        <v>397865</v>
      </c>
      <c r="F655" s="35" t="s">
        <v>1995</v>
      </c>
      <c r="G655" s="37" t="s">
        <v>1376</v>
      </c>
      <c r="H655" s="38">
        <v>29980</v>
      </c>
      <c r="I655" s="38">
        <f t="shared" si="25"/>
        <v>29980</v>
      </c>
      <c r="L655" s="37" t="s">
        <v>1181</v>
      </c>
    </row>
    <row r="656" spans="1:12" x14ac:dyDescent="0.2">
      <c r="A656" s="37">
        <v>626</v>
      </c>
      <c r="B656" s="37" t="s">
        <v>2154</v>
      </c>
      <c r="C656" s="35" t="s">
        <v>157</v>
      </c>
      <c r="D656" s="37" t="s">
        <v>1378</v>
      </c>
      <c r="E656" s="37">
        <v>397865</v>
      </c>
      <c r="F656" s="35" t="s">
        <v>2153</v>
      </c>
      <c r="G656" s="37" t="s">
        <v>1376</v>
      </c>
      <c r="H656" s="38">
        <v>30280</v>
      </c>
      <c r="I656" s="38">
        <f t="shared" si="25"/>
        <v>30280</v>
      </c>
      <c r="L656" s="37" t="s">
        <v>1181</v>
      </c>
    </row>
    <row r="657" spans="1:12" x14ac:dyDescent="0.2">
      <c r="A657" s="37">
        <v>627</v>
      </c>
      <c r="B657" s="37" t="s">
        <v>2152</v>
      </c>
      <c r="C657" s="35" t="s">
        <v>157</v>
      </c>
      <c r="D657" s="37" t="s">
        <v>1378</v>
      </c>
      <c r="E657" s="37">
        <v>397865</v>
      </c>
      <c r="F657" s="35" t="s">
        <v>2151</v>
      </c>
      <c r="G657" s="37" t="s">
        <v>1376</v>
      </c>
      <c r="H657" s="38">
        <v>30600</v>
      </c>
      <c r="I657" s="38">
        <f t="shared" si="25"/>
        <v>30600</v>
      </c>
      <c r="L657" s="37" t="s">
        <v>1181</v>
      </c>
    </row>
    <row r="658" spans="1:12" x14ac:dyDescent="0.2">
      <c r="A658" s="37">
        <v>628</v>
      </c>
      <c r="B658" s="37" t="s">
        <v>2150</v>
      </c>
      <c r="C658" s="35" t="s">
        <v>157</v>
      </c>
      <c r="D658" s="37" t="s">
        <v>1378</v>
      </c>
      <c r="E658" s="37">
        <v>397865</v>
      </c>
      <c r="F658" s="35" t="s">
        <v>2149</v>
      </c>
      <c r="G658" s="37" t="s">
        <v>1376</v>
      </c>
      <c r="H658" s="38">
        <v>31100</v>
      </c>
      <c r="I658" s="38">
        <f t="shared" si="25"/>
        <v>31100</v>
      </c>
      <c r="L658" s="37" t="s">
        <v>1181</v>
      </c>
    </row>
    <row r="659" spans="1:12" x14ac:dyDescent="0.2">
      <c r="A659" s="37">
        <v>629</v>
      </c>
      <c r="B659" s="37" t="s">
        <v>2148</v>
      </c>
      <c r="C659" s="35" t="s">
        <v>157</v>
      </c>
      <c r="D659" s="37" t="s">
        <v>1378</v>
      </c>
      <c r="E659" s="37">
        <v>397865</v>
      </c>
      <c r="F659" s="35" t="s">
        <v>2147</v>
      </c>
      <c r="G659" s="37" t="s">
        <v>1376</v>
      </c>
      <c r="H659" s="38">
        <v>31155</v>
      </c>
      <c r="I659" s="38">
        <f t="shared" si="25"/>
        <v>31155</v>
      </c>
      <c r="L659" s="37" t="s">
        <v>1181</v>
      </c>
    </row>
    <row r="660" spans="1:12" x14ac:dyDescent="0.2">
      <c r="A660" s="37">
        <v>630</v>
      </c>
      <c r="B660" s="37" t="s">
        <v>1960</v>
      </c>
      <c r="C660" s="35" t="s">
        <v>157</v>
      </c>
      <c r="D660" s="37" t="s">
        <v>1378</v>
      </c>
      <c r="E660" s="37">
        <v>397865</v>
      </c>
      <c r="F660" s="35" t="s">
        <v>1959</v>
      </c>
      <c r="G660" s="37" t="s">
        <v>1376</v>
      </c>
      <c r="H660" s="38">
        <v>31372</v>
      </c>
      <c r="I660" s="38">
        <f t="shared" si="25"/>
        <v>31372</v>
      </c>
      <c r="L660" s="37" t="s">
        <v>1181</v>
      </c>
    </row>
    <row r="661" spans="1:12" x14ac:dyDescent="0.2">
      <c r="A661" s="37">
        <v>631</v>
      </c>
      <c r="B661" s="37" t="s">
        <v>2060</v>
      </c>
      <c r="C661" s="35" t="s">
        <v>157</v>
      </c>
      <c r="D661" s="37" t="s">
        <v>1378</v>
      </c>
      <c r="E661" s="37">
        <v>397865</v>
      </c>
      <c r="F661" s="35" t="s">
        <v>2059</v>
      </c>
      <c r="G661" s="37" t="s">
        <v>1376</v>
      </c>
      <c r="H661" s="38">
        <v>31501</v>
      </c>
      <c r="I661" s="38">
        <f t="shared" si="25"/>
        <v>31501</v>
      </c>
      <c r="L661" s="37" t="s">
        <v>1181</v>
      </c>
    </row>
    <row r="662" spans="1:12" x14ac:dyDescent="0.2">
      <c r="A662" s="37">
        <v>632</v>
      </c>
      <c r="B662" s="37" t="s">
        <v>2146</v>
      </c>
      <c r="C662" s="35" t="s">
        <v>157</v>
      </c>
      <c r="D662" s="37" t="s">
        <v>1378</v>
      </c>
      <c r="E662" s="37">
        <v>397865</v>
      </c>
      <c r="F662" s="35" t="s">
        <v>2145</v>
      </c>
      <c r="G662" s="37" t="s">
        <v>1376</v>
      </c>
      <c r="H662" s="38">
        <v>31561</v>
      </c>
      <c r="I662" s="38">
        <f t="shared" si="25"/>
        <v>31561</v>
      </c>
      <c r="L662" s="37" t="s">
        <v>1181</v>
      </c>
    </row>
    <row r="663" spans="1:12" x14ac:dyDescent="0.2">
      <c r="A663" s="37">
        <v>633</v>
      </c>
      <c r="B663" s="37" t="s">
        <v>2144</v>
      </c>
      <c r="C663" s="35" t="s">
        <v>157</v>
      </c>
      <c r="D663" s="37" t="s">
        <v>1378</v>
      </c>
      <c r="E663" s="37">
        <v>397865</v>
      </c>
      <c r="F663" s="35" t="s">
        <v>2143</v>
      </c>
      <c r="G663" s="37" t="s">
        <v>1376</v>
      </c>
      <c r="H663" s="38">
        <v>31798</v>
      </c>
      <c r="I663" s="38">
        <f t="shared" si="25"/>
        <v>31798</v>
      </c>
      <c r="L663" s="37" t="s">
        <v>1181</v>
      </c>
    </row>
    <row r="664" spans="1:12" x14ac:dyDescent="0.2">
      <c r="A664" s="37">
        <v>634</v>
      </c>
      <c r="B664" s="37" t="s">
        <v>2142</v>
      </c>
      <c r="C664" s="35" t="s">
        <v>157</v>
      </c>
      <c r="D664" s="37" t="s">
        <v>1378</v>
      </c>
      <c r="E664" s="37">
        <v>397865</v>
      </c>
      <c r="F664" s="35" t="s">
        <v>2141</v>
      </c>
      <c r="G664" s="37" t="s">
        <v>1376</v>
      </c>
      <c r="H664" s="38">
        <v>31843</v>
      </c>
      <c r="I664" s="38">
        <f t="shared" si="25"/>
        <v>31843</v>
      </c>
      <c r="L664" s="37" t="s">
        <v>1181</v>
      </c>
    </row>
    <row r="665" spans="1:12" x14ac:dyDescent="0.2">
      <c r="A665" s="37">
        <v>635</v>
      </c>
      <c r="B665" s="37" t="s">
        <v>2140</v>
      </c>
      <c r="C665" s="35" t="s">
        <v>157</v>
      </c>
      <c r="D665" s="37" t="s">
        <v>1378</v>
      </c>
      <c r="E665" s="37">
        <v>397865</v>
      </c>
      <c r="F665" s="35" t="s">
        <v>2139</v>
      </c>
      <c r="G665" s="37" t="s">
        <v>1376</v>
      </c>
      <c r="H665" s="38">
        <v>32185</v>
      </c>
      <c r="I665" s="38">
        <f t="shared" si="25"/>
        <v>32185</v>
      </c>
      <c r="L665" s="37" t="s">
        <v>1181</v>
      </c>
    </row>
    <row r="666" spans="1:12" x14ac:dyDescent="0.2">
      <c r="A666" s="37">
        <v>636</v>
      </c>
      <c r="B666" s="37" t="s">
        <v>2138</v>
      </c>
      <c r="C666" s="35" t="s">
        <v>157</v>
      </c>
      <c r="D666" s="37" t="s">
        <v>1378</v>
      </c>
      <c r="E666" s="37">
        <v>397865</v>
      </c>
      <c r="F666" s="35" t="s">
        <v>2137</v>
      </c>
      <c r="G666" s="37" t="s">
        <v>1376</v>
      </c>
      <c r="H666" s="38">
        <v>34012</v>
      </c>
      <c r="I666" s="38">
        <f t="shared" si="25"/>
        <v>34012</v>
      </c>
      <c r="L666" s="37" t="s">
        <v>1181</v>
      </c>
    </row>
    <row r="667" spans="1:12" x14ac:dyDescent="0.2">
      <c r="A667" s="37">
        <v>637</v>
      </c>
      <c r="B667" s="37" t="s">
        <v>2136</v>
      </c>
      <c r="C667" s="35" t="s">
        <v>157</v>
      </c>
      <c r="D667" s="37" t="s">
        <v>1378</v>
      </c>
      <c r="E667" s="37">
        <v>397865</v>
      </c>
      <c r="F667" s="35" t="s">
        <v>2135</v>
      </c>
      <c r="G667" s="37" t="s">
        <v>1376</v>
      </c>
      <c r="H667" s="38">
        <v>36224</v>
      </c>
      <c r="I667" s="38">
        <f t="shared" si="25"/>
        <v>36224</v>
      </c>
      <c r="L667" s="37" t="s">
        <v>1181</v>
      </c>
    </row>
    <row r="668" spans="1:12" x14ac:dyDescent="0.2">
      <c r="A668" s="37">
        <v>638</v>
      </c>
      <c r="B668" s="37" t="s">
        <v>2134</v>
      </c>
      <c r="C668" s="35" t="s">
        <v>157</v>
      </c>
      <c r="D668" s="37" t="s">
        <v>1378</v>
      </c>
      <c r="E668" s="37">
        <v>397865</v>
      </c>
      <c r="F668" s="35" t="s">
        <v>2133</v>
      </c>
      <c r="G668" s="37" t="s">
        <v>1376</v>
      </c>
      <c r="H668" s="38">
        <v>36303</v>
      </c>
      <c r="I668" s="38">
        <f t="shared" si="25"/>
        <v>36303</v>
      </c>
      <c r="L668" s="37" t="s">
        <v>1181</v>
      </c>
    </row>
    <row r="669" spans="1:12" x14ac:dyDescent="0.2">
      <c r="A669" s="37">
        <v>639</v>
      </c>
      <c r="B669" s="37" t="s">
        <v>2132</v>
      </c>
      <c r="C669" s="35" t="s">
        <v>157</v>
      </c>
      <c r="D669" s="37" t="s">
        <v>1378</v>
      </c>
      <c r="E669" s="37">
        <v>397865</v>
      </c>
      <c r="F669" s="35" t="s">
        <v>2131</v>
      </c>
      <c r="G669" s="37" t="s">
        <v>1376</v>
      </c>
      <c r="H669" s="38">
        <v>36537</v>
      </c>
      <c r="I669" s="38">
        <f t="shared" si="25"/>
        <v>36537</v>
      </c>
      <c r="L669" s="37" t="s">
        <v>1181</v>
      </c>
    </row>
    <row r="670" spans="1:12" x14ac:dyDescent="0.2">
      <c r="A670" s="37">
        <v>640</v>
      </c>
      <c r="B670" s="37" t="s">
        <v>2130</v>
      </c>
      <c r="C670" s="35" t="s">
        <v>157</v>
      </c>
      <c r="D670" s="37" t="s">
        <v>1378</v>
      </c>
      <c r="E670" s="37">
        <v>397865</v>
      </c>
      <c r="F670" s="35" t="s">
        <v>2129</v>
      </c>
      <c r="G670" s="37" t="s">
        <v>1376</v>
      </c>
      <c r="H670" s="38">
        <v>36550</v>
      </c>
      <c r="I670" s="38">
        <f t="shared" si="25"/>
        <v>35834.629999999997</v>
      </c>
      <c r="J670" s="38">
        <v>715.37</v>
      </c>
      <c r="K670" s="53">
        <v>45506</v>
      </c>
      <c r="L670" s="37" t="s">
        <v>1181</v>
      </c>
    </row>
    <row r="671" spans="1:12" x14ac:dyDescent="0.2">
      <c r="A671" s="37">
        <v>641</v>
      </c>
      <c r="B671" s="37" t="s">
        <v>2128</v>
      </c>
      <c r="C671" s="35" t="s">
        <v>157</v>
      </c>
      <c r="D671" s="37" t="s">
        <v>1378</v>
      </c>
      <c r="E671" s="37">
        <v>397865</v>
      </c>
      <c r="F671" s="35" t="s">
        <v>2127</v>
      </c>
      <c r="G671" s="37" t="s">
        <v>1376</v>
      </c>
      <c r="H671" s="38">
        <v>36732</v>
      </c>
      <c r="I671" s="38">
        <f t="shared" si="25"/>
        <v>36732</v>
      </c>
      <c r="L671" s="37" t="s">
        <v>1181</v>
      </c>
    </row>
    <row r="672" spans="1:12" x14ac:dyDescent="0.2">
      <c r="A672" s="37">
        <v>642</v>
      </c>
      <c r="B672" s="37" t="s">
        <v>2126</v>
      </c>
      <c r="C672" s="35" t="s">
        <v>157</v>
      </c>
      <c r="D672" s="37" t="s">
        <v>1378</v>
      </c>
      <c r="E672" s="37">
        <v>397865</v>
      </c>
      <c r="F672" s="35" t="s">
        <v>2125</v>
      </c>
      <c r="G672" s="37" t="s">
        <v>1376</v>
      </c>
      <c r="H672" s="38">
        <v>36760</v>
      </c>
      <c r="I672" s="38">
        <f t="shared" si="25"/>
        <v>36760</v>
      </c>
      <c r="L672" s="37" t="s">
        <v>1181</v>
      </c>
    </row>
    <row r="673" spans="1:12" x14ac:dyDescent="0.2">
      <c r="A673" s="37">
        <v>643</v>
      </c>
      <c r="B673" s="37" t="s">
        <v>2124</v>
      </c>
      <c r="C673" s="35" t="s">
        <v>157</v>
      </c>
      <c r="D673" s="37" t="s">
        <v>1378</v>
      </c>
      <c r="E673" s="37">
        <v>397865</v>
      </c>
      <c r="F673" s="35" t="s">
        <v>2123</v>
      </c>
      <c r="G673" s="37" t="s">
        <v>1376</v>
      </c>
      <c r="H673" s="38">
        <v>36929</v>
      </c>
      <c r="I673" s="38">
        <f t="shared" si="25"/>
        <v>36929</v>
      </c>
      <c r="L673" s="37" t="s">
        <v>1181</v>
      </c>
    </row>
    <row r="674" spans="1:12" x14ac:dyDescent="0.2">
      <c r="A674" s="37">
        <v>644</v>
      </c>
      <c r="B674" s="37" t="s">
        <v>2122</v>
      </c>
      <c r="C674" s="35" t="s">
        <v>157</v>
      </c>
      <c r="D674" s="37" t="s">
        <v>1378</v>
      </c>
      <c r="E674" s="37">
        <v>397865</v>
      </c>
      <c r="F674" s="35" t="s">
        <v>2121</v>
      </c>
      <c r="G674" s="37" t="s">
        <v>1376</v>
      </c>
      <c r="H674" s="38">
        <v>37311</v>
      </c>
      <c r="I674" s="38">
        <f t="shared" si="25"/>
        <v>37311</v>
      </c>
      <c r="L674" s="37" t="s">
        <v>1181</v>
      </c>
    </row>
    <row r="675" spans="1:12" x14ac:dyDescent="0.2">
      <c r="A675" s="37">
        <v>645</v>
      </c>
      <c r="B675" s="37" t="s">
        <v>2120</v>
      </c>
      <c r="C675" s="35" t="s">
        <v>157</v>
      </c>
      <c r="D675" s="37" t="s">
        <v>1378</v>
      </c>
      <c r="E675" s="37">
        <v>397865</v>
      </c>
      <c r="F675" s="35" t="s">
        <v>2119</v>
      </c>
      <c r="G675" s="37" t="s">
        <v>1376</v>
      </c>
      <c r="H675" s="38">
        <v>37424</v>
      </c>
      <c r="I675" s="38">
        <f t="shared" si="25"/>
        <v>37424</v>
      </c>
      <c r="L675" s="37" t="s">
        <v>1181</v>
      </c>
    </row>
    <row r="676" spans="1:12" x14ac:dyDescent="0.2">
      <c r="A676" s="37">
        <v>646</v>
      </c>
      <c r="B676" s="37" t="s">
        <v>2118</v>
      </c>
      <c r="C676" s="35" t="s">
        <v>157</v>
      </c>
      <c r="D676" s="37" t="s">
        <v>1378</v>
      </c>
      <c r="E676" s="37">
        <v>397865</v>
      </c>
      <c r="F676" s="35" t="s">
        <v>2117</v>
      </c>
      <c r="G676" s="37" t="s">
        <v>1376</v>
      </c>
      <c r="H676" s="38">
        <v>37451</v>
      </c>
      <c r="I676" s="38">
        <f t="shared" si="25"/>
        <v>37451</v>
      </c>
      <c r="L676" s="37" t="s">
        <v>1181</v>
      </c>
    </row>
    <row r="677" spans="1:12" x14ac:dyDescent="0.2">
      <c r="A677" s="37">
        <v>647</v>
      </c>
      <c r="B677" s="37" t="s">
        <v>2116</v>
      </c>
      <c r="C677" s="35" t="s">
        <v>157</v>
      </c>
      <c r="D677" s="37" t="s">
        <v>1378</v>
      </c>
      <c r="E677" s="37">
        <v>397865</v>
      </c>
      <c r="F677" s="35" t="s">
        <v>2115</v>
      </c>
      <c r="G677" s="37" t="s">
        <v>1376</v>
      </c>
      <c r="H677" s="38">
        <v>37827</v>
      </c>
      <c r="I677" s="38">
        <f t="shared" si="25"/>
        <v>37827</v>
      </c>
      <c r="L677" s="37" t="s">
        <v>1181</v>
      </c>
    </row>
    <row r="678" spans="1:12" x14ac:dyDescent="0.2">
      <c r="A678" s="37">
        <v>648</v>
      </c>
      <c r="B678" s="37" t="s">
        <v>2114</v>
      </c>
      <c r="C678" s="35" t="s">
        <v>157</v>
      </c>
      <c r="D678" s="37" t="s">
        <v>1378</v>
      </c>
      <c r="E678" s="37">
        <v>397865</v>
      </c>
      <c r="F678" s="35" t="s">
        <v>2113</v>
      </c>
      <c r="G678" s="37" t="s">
        <v>1376</v>
      </c>
      <c r="H678" s="38">
        <v>38688</v>
      </c>
      <c r="I678" s="38">
        <f t="shared" si="25"/>
        <v>38688</v>
      </c>
      <c r="L678" s="37" t="s">
        <v>1181</v>
      </c>
    </row>
    <row r="679" spans="1:12" x14ac:dyDescent="0.2">
      <c r="A679" s="37">
        <v>649</v>
      </c>
      <c r="B679" s="37" t="s">
        <v>2112</v>
      </c>
      <c r="C679" s="35" t="s">
        <v>157</v>
      </c>
      <c r="D679" s="37" t="s">
        <v>1378</v>
      </c>
      <c r="E679" s="37">
        <v>397865</v>
      </c>
      <c r="F679" s="35" t="s">
        <v>2111</v>
      </c>
      <c r="G679" s="37" t="s">
        <v>1376</v>
      </c>
      <c r="H679" s="38">
        <v>38734</v>
      </c>
      <c r="I679" s="38">
        <f t="shared" si="25"/>
        <v>38734</v>
      </c>
      <c r="L679" s="37" t="s">
        <v>1181</v>
      </c>
    </row>
    <row r="680" spans="1:12" x14ac:dyDescent="0.2">
      <c r="A680" s="37">
        <v>650</v>
      </c>
      <c r="B680" s="37" t="s">
        <v>2110</v>
      </c>
      <c r="C680" s="35" t="s">
        <v>157</v>
      </c>
      <c r="D680" s="37" t="s">
        <v>1378</v>
      </c>
      <c r="E680" s="37">
        <v>397865</v>
      </c>
      <c r="F680" s="35" t="s">
        <v>2109</v>
      </c>
      <c r="G680" s="37" t="s">
        <v>1376</v>
      </c>
      <c r="H680" s="38">
        <v>38741</v>
      </c>
      <c r="I680" s="38">
        <f t="shared" si="25"/>
        <v>38741</v>
      </c>
      <c r="L680" s="37" t="s">
        <v>1181</v>
      </c>
    </row>
    <row r="681" spans="1:12" x14ac:dyDescent="0.2">
      <c r="A681" s="37">
        <v>651</v>
      </c>
      <c r="B681" s="37" t="s">
        <v>2108</v>
      </c>
      <c r="C681" s="35" t="s">
        <v>157</v>
      </c>
      <c r="D681" s="37" t="s">
        <v>1378</v>
      </c>
      <c r="E681" s="37">
        <v>397865</v>
      </c>
      <c r="F681" s="35" t="s">
        <v>2107</v>
      </c>
      <c r="G681" s="37" t="s">
        <v>1376</v>
      </c>
      <c r="H681" s="38">
        <v>38940</v>
      </c>
      <c r="I681" s="38">
        <f t="shared" si="25"/>
        <v>38940</v>
      </c>
      <c r="L681" s="37" t="s">
        <v>1181</v>
      </c>
    </row>
    <row r="682" spans="1:12" x14ac:dyDescent="0.2">
      <c r="A682" s="37">
        <v>652</v>
      </c>
      <c r="B682" s="37" t="s">
        <v>2106</v>
      </c>
      <c r="C682" s="35" t="s">
        <v>157</v>
      </c>
      <c r="D682" s="37" t="s">
        <v>1378</v>
      </c>
      <c r="E682" s="37">
        <v>397865</v>
      </c>
      <c r="F682" s="35" t="s">
        <v>2105</v>
      </c>
      <c r="G682" s="37" t="s">
        <v>1376</v>
      </c>
      <c r="H682" s="38">
        <v>39250</v>
      </c>
      <c r="I682" s="38">
        <f t="shared" si="25"/>
        <v>39250</v>
      </c>
      <c r="L682" s="37" t="s">
        <v>1181</v>
      </c>
    </row>
    <row r="683" spans="1:12" x14ac:dyDescent="0.2">
      <c r="A683" s="37">
        <v>653</v>
      </c>
      <c r="B683" s="37" t="s">
        <v>2104</v>
      </c>
      <c r="C683" s="35" t="s">
        <v>157</v>
      </c>
      <c r="D683" s="37" t="s">
        <v>1378</v>
      </c>
      <c r="E683" s="37">
        <v>397865</v>
      </c>
      <c r="F683" s="35" t="s">
        <v>2103</v>
      </c>
      <c r="G683" s="37" t="s">
        <v>1376</v>
      </c>
      <c r="H683" s="38">
        <v>39414</v>
      </c>
      <c r="I683" s="38">
        <f t="shared" si="25"/>
        <v>39414</v>
      </c>
      <c r="L683" s="37" t="s">
        <v>1181</v>
      </c>
    </row>
    <row r="684" spans="1:12" x14ac:dyDescent="0.2">
      <c r="A684" s="37">
        <v>654</v>
      </c>
      <c r="B684" s="37" t="s">
        <v>2102</v>
      </c>
      <c r="C684" s="35" t="s">
        <v>157</v>
      </c>
      <c r="D684" s="37" t="s">
        <v>1378</v>
      </c>
      <c r="E684" s="37">
        <v>397865</v>
      </c>
      <c r="F684" s="35" t="s">
        <v>2101</v>
      </c>
      <c r="G684" s="37" t="s">
        <v>1376</v>
      </c>
      <c r="H684" s="38">
        <v>39610</v>
      </c>
      <c r="I684" s="38">
        <f t="shared" si="25"/>
        <v>39610</v>
      </c>
      <c r="L684" s="37" t="s">
        <v>1181</v>
      </c>
    </row>
    <row r="685" spans="1:12" x14ac:dyDescent="0.2">
      <c r="A685" s="37">
        <v>655</v>
      </c>
      <c r="B685" s="37" t="s">
        <v>2100</v>
      </c>
      <c r="C685" s="35" t="s">
        <v>157</v>
      </c>
      <c r="D685" s="37" t="s">
        <v>1378</v>
      </c>
      <c r="E685" s="37">
        <v>397865</v>
      </c>
      <c r="F685" s="35" t="s">
        <v>2099</v>
      </c>
      <c r="G685" s="37" t="s">
        <v>1376</v>
      </c>
      <c r="H685" s="38">
        <v>40466</v>
      </c>
      <c r="I685" s="38">
        <f t="shared" si="25"/>
        <v>40466</v>
      </c>
      <c r="L685" s="37" t="s">
        <v>1181</v>
      </c>
    </row>
    <row r="686" spans="1:12" x14ac:dyDescent="0.2">
      <c r="A686" s="37">
        <v>656</v>
      </c>
      <c r="B686" s="37" t="s">
        <v>2098</v>
      </c>
      <c r="C686" s="35" t="s">
        <v>157</v>
      </c>
      <c r="D686" s="37" t="s">
        <v>1378</v>
      </c>
      <c r="E686" s="37">
        <v>397865</v>
      </c>
      <c r="F686" s="35" t="s">
        <v>2097</v>
      </c>
      <c r="G686" s="37" t="s">
        <v>1376</v>
      </c>
      <c r="H686" s="38">
        <v>41200</v>
      </c>
      <c r="I686" s="38">
        <f t="shared" si="25"/>
        <v>41200</v>
      </c>
      <c r="L686" s="37" t="s">
        <v>1181</v>
      </c>
    </row>
    <row r="687" spans="1:12" x14ac:dyDescent="0.2">
      <c r="A687" s="37">
        <v>657</v>
      </c>
      <c r="B687" s="37" t="s">
        <v>2056</v>
      </c>
      <c r="C687" s="35" t="s">
        <v>157</v>
      </c>
      <c r="D687" s="37" t="s">
        <v>1378</v>
      </c>
      <c r="E687" s="37">
        <v>397865</v>
      </c>
      <c r="F687" s="35" t="s">
        <v>2055</v>
      </c>
      <c r="G687" s="37" t="s">
        <v>1376</v>
      </c>
      <c r="H687" s="38">
        <v>41546</v>
      </c>
      <c r="I687" s="38">
        <f t="shared" si="25"/>
        <v>41546</v>
      </c>
      <c r="L687" s="37" t="s">
        <v>1181</v>
      </c>
    </row>
    <row r="688" spans="1:12" x14ac:dyDescent="0.2">
      <c r="A688" s="37">
        <v>658</v>
      </c>
      <c r="B688" s="37" t="s">
        <v>2096</v>
      </c>
      <c r="C688" s="35" t="s">
        <v>157</v>
      </c>
      <c r="D688" s="37" t="s">
        <v>1378</v>
      </c>
      <c r="E688" s="37">
        <v>397865</v>
      </c>
      <c r="F688" s="35" t="s">
        <v>2095</v>
      </c>
      <c r="G688" s="37" t="s">
        <v>1376</v>
      </c>
      <c r="H688" s="38">
        <v>42231</v>
      </c>
      <c r="I688" s="38">
        <f t="shared" si="25"/>
        <v>42231</v>
      </c>
      <c r="L688" s="37" t="s">
        <v>1181</v>
      </c>
    </row>
    <row r="689" spans="1:12" x14ac:dyDescent="0.2">
      <c r="A689" s="37">
        <v>659</v>
      </c>
      <c r="B689" s="37" t="s">
        <v>2094</v>
      </c>
      <c r="C689" s="35" t="s">
        <v>157</v>
      </c>
      <c r="D689" s="37" t="s">
        <v>1378</v>
      </c>
      <c r="E689" s="37">
        <v>397865</v>
      </c>
      <c r="F689" s="35" t="s">
        <v>2093</v>
      </c>
      <c r="G689" s="37" t="s">
        <v>1376</v>
      </c>
      <c r="H689" s="38">
        <v>42634</v>
      </c>
      <c r="I689" s="38">
        <f t="shared" si="25"/>
        <v>42634</v>
      </c>
      <c r="L689" s="37" t="s">
        <v>1181</v>
      </c>
    </row>
    <row r="690" spans="1:12" x14ac:dyDescent="0.2">
      <c r="A690" s="37">
        <v>660</v>
      </c>
      <c r="B690" s="37" t="s">
        <v>2092</v>
      </c>
      <c r="C690" s="35" t="s">
        <v>157</v>
      </c>
      <c r="D690" s="37" t="s">
        <v>1378</v>
      </c>
      <c r="E690" s="37">
        <v>397865</v>
      </c>
      <c r="F690" s="35" t="s">
        <v>2091</v>
      </c>
      <c r="G690" s="37" t="s">
        <v>1376</v>
      </c>
      <c r="H690" s="38">
        <v>43086</v>
      </c>
      <c r="I690" s="38">
        <f t="shared" si="25"/>
        <v>43086</v>
      </c>
      <c r="L690" s="37" t="s">
        <v>1181</v>
      </c>
    </row>
    <row r="691" spans="1:12" x14ac:dyDescent="0.2">
      <c r="A691" s="37">
        <v>661</v>
      </c>
      <c r="B691" s="37" t="s">
        <v>2090</v>
      </c>
      <c r="C691" s="35" t="s">
        <v>157</v>
      </c>
      <c r="D691" s="37" t="s">
        <v>1378</v>
      </c>
      <c r="E691" s="37">
        <v>397865</v>
      </c>
      <c r="F691" s="35" t="s">
        <v>2089</v>
      </c>
      <c r="G691" s="37" t="s">
        <v>1376</v>
      </c>
      <c r="H691" s="38">
        <v>43174</v>
      </c>
      <c r="I691" s="38">
        <f t="shared" si="25"/>
        <v>43174</v>
      </c>
      <c r="L691" s="37" t="s">
        <v>1181</v>
      </c>
    </row>
    <row r="692" spans="1:12" x14ac:dyDescent="0.2">
      <c r="A692" s="37">
        <v>662</v>
      </c>
      <c r="B692" s="37" t="s">
        <v>2088</v>
      </c>
      <c r="C692" s="35" t="s">
        <v>157</v>
      </c>
      <c r="D692" s="37" t="s">
        <v>1378</v>
      </c>
      <c r="E692" s="37">
        <v>397865</v>
      </c>
      <c r="F692" s="35" t="s">
        <v>2087</v>
      </c>
      <c r="G692" s="37" t="s">
        <v>1376</v>
      </c>
      <c r="H692" s="38">
        <v>43260</v>
      </c>
      <c r="I692" s="38">
        <f t="shared" si="25"/>
        <v>43260</v>
      </c>
      <c r="L692" s="37" t="s">
        <v>1181</v>
      </c>
    </row>
    <row r="693" spans="1:12" x14ac:dyDescent="0.2">
      <c r="A693" s="37">
        <v>663</v>
      </c>
      <c r="B693" s="37" t="s">
        <v>2086</v>
      </c>
      <c r="C693" s="35" t="s">
        <v>157</v>
      </c>
      <c r="D693" s="37" t="s">
        <v>1378</v>
      </c>
      <c r="E693" s="37">
        <v>397865</v>
      </c>
      <c r="F693" s="35" t="s">
        <v>2085</v>
      </c>
      <c r="G693" s="37" t="s">
        <v>1376</v>
      </c>
      <c r="H693" s="38">
        <v>43640</v>
      </c>
      <c r="I693" s="38">
        <f t="shared" si="25"/>
        <v>43640</v>
      </c>
      <c r="L693" s="37" t="s">
        <v>1181</v>
      </c>
    </row>
    <row r="694" spans="1:12" x14ac:dyDescent="0.2">
      <c r="A694" s="37">
        <v>664</v>
      </c>
      <c r="B694" s="37" t="s">
        <v>2084</v>
      </c>
      <c r="C694" s="35" t="s">
        <v>157</v>
      </c>
      <c r="D694" s="37" t="s">
        <v>1378</v>
      </c>
      <c r="E694" s="37">
        <v>397865</v>
      </c>
      <c r="F694" s="35" t="s">
        <v>2083</v>
      </c>
      <c r="G694" s="37" t="s">
        <v>1376</v>
      </c>
      <c r="H694" s="38">
        <v>43672</v>
      </c>
      <c r="I694" s="38">
        <f t="shared" si="25"/>
        <v>43672</v>
      </c>
      <c r="L694" s="37" t="s">
        <v>1181</v>
      </c>
    </row>
    <row r="695" spans="1:12" x14ac:dyDescent="0.2">
      <c r="A695" s="37">
        <v>665</v>
      </c>
      <c r="B695" s="37" t="s">
        <v>2082</v>
      </c>
      <c r="C695" s="35" t="s">
        <v>157</v>
      </c>
      <c r="D695" s="37" t="s">
        <v>1378</v>
      </c>
      <c r="E695" s="37">
        <v>397865</v>
      </c>
      <c r="F695" s="35" t="s">
        <v>2081</v>
      </c>
      <c r="G695" s="37" t="s">
        <v>1376</v>
      </c>
      <c r="H695" s="38">
        <v>44857</v>
      </c>
      <c r="I695" s="38">
        <f t="shared" si="25"/>
        <v>44857</v>
      </c>
      <c r="L695" s="37" t="s">
        <v>1181</v>
      </c>
    </row>
    <row r="696" spans="1:12" x14ac:dyDescent="0.2">
      <c r="A696" s="37">
        <v>666</v>
      </c>
      <c r="B696" s="37" t="s">
        <v>2080</v>
      </c>
      <c r="C696" s="35" t="s">
        <v>157</v>
      </c>
      <c r="D696" s="37" t="s">
        <v>1378</v>
      </c>
      <c r="E696" s="37">
        <v>397865</v>
      </c>
      <c r="F696" s="35" t="s">
        <v>2079</v>
      </c>
      <c r="G696" s="37" t="s">
        <v>1376</v>
      </c>
      <c r="H696" s="38">
        <v>44946</v>
      </c>
      <c r="I696" s="38">
        <f t="shared" si="25"/>
        <v>44946</v>
      </c>
      <c r="L696" s="37" t="s">
        <v>1181</v>
      </c>
    </row>
    <row r="697" spans="1:12" x14ac:dyDescent="0.2">
      <c r="A697" s="37">
        <v>667</v>
      </c>
      <c r="B697" s="37" t="s">
        <v>2078</v>
      </c>
      <c r="C697" s="35" t="s">
        <v>157</v>
      </c>
      <c r="D697" s="37" t="s">
        <v>1378</v>
      </c>
      <c r="E697" s="37">
        <v>397865</v>
      </c>
      <c r="F697" s="35" t="s">
        <v>2077</v>
      </c>
      <c r="G697" s="37" t="s">
        <v>1376</v>
      </c>
      <c r="H697" s="38">
        <v>45000</v>
      </c>
      <c r="I697" s="38">
        <f t="shared" si="25"/>
        <v>45000</v>
      </c>
      <c r="L697" s="37" t="s">
        <v>1181</v>
      </c>
    </row>
    <row r="698" spans="1:12" x14ac:dyDescent="0.2">
      <c r="A698" s="37">
        <v>668</v>
      </c>
      <c r="B698" s="37" t="s">
        <v>2076</v>
      </c>
      <c r="C698" s="35" t="s">
        <v>157</v>
      </c>
      <c r="D698" s="37" t="s">
        <v>1378</v>
      </c>
      <c r="E698" s="37">
        <v>397865</v>
      </c>
      <c r="F698" s="35" t="s">
        <v>2075</v>
      </c>
      <c r="G698" s="37" t="s">
        <v>1376</v>
      </c>
      <c r="H698" s="38">
        <v>45112</v>
      </c>
      <c r="I698" s="38">
        <f t="shared" si="25"/>
        <v>45112</v>
      </c>
      <c r="L698" s="37" t="s">
        <v>1181</v>
      </c>
    </row>
    <row r="699" spans="1:12" x14ac:dyDescent="0.2">
      <c r="A699" s="37">
        <v>669</v>
      </c>
      <c r="B699" s="37" t="s">
        <v>2074</v>
      </c>
      <c r="C699" s="35" t="s">
        <v>157</v>
      </c>
      <c r="D699" s="37" t="s">
        <v>1378</v>
      </c>
      <c r="E699" s="37">
        <v>397865</v>
      </c>
      <c r="F699" s="35" t="s">
        <v>2073</v>
      </c>
      <c r="G699" s="37" t="s">
        <v>1376</v>
      </c>
      <c r="H699" s="38">
        <v>45192</v>
      </c>
      <c r="I699" s="38">
        <f t="shared" si="25"/>
        <v>45192</v>
      </c>
      <c r="L699" s="37" t="s">
        <v>1181</v>
      </c>
    </row>
    <row r="700" spans="1:12" x14ac:dyDescent="0.2">
      <c r="A700" s="37">
        <v>670</v>
      </c>
      <c r="B700" s="37" t="s">
        <v>2072</v>
      </c>
      <c r="C700" s="35" t="s">
        <v>157</v>
      </c>
      <c r="D700" s="37" t="s">
        <v>1378</v>
      </c>
      <c r="E700" s="37">
        <v>397865</v>
      </c>
      <c r="F700" s="35" t="s">
        <v>2071</v>
      </c>
      <c r="G700" s="37" t="s">
        <v>1376</v>
      </c>
      <c r="H700" s="38">
        <v>45198</v>
      </c>
      <c r="I700" s="38">
        <f t="shared" si="25"/>
        <v>45198</v>
      </c>
      <c r="L700" s="37" t="s">
        <v>1181</v>
      </c>
    </row>
    <row r="701" spans="1:12" x14ac:dyDescent="0.2">
      <c r="A701" s="37">
        <v>671</v>
      </c>
      <c r="B701" s="37" t="s">
        <v>2070</v>
      </c>
      <c r="C701" s="35" t="s">
        <v>157</v>
      </c>
      <c r="D701" s="37" t="s">
        <v>1378</v>
      </c>
      <c r="E701" s="37">
        <v>397865</v>
      </c>
      <c r="F701" s="35" t="s">
        <v>2069</v>
      </c>
      <c r="G701" s="37" t="s">
        <v>1376</v>
      </c>
      <c r="H701" s="38">
        <v>45768</v>
      </c>
      <c r="I701" s="38">
        <f t="shared" si="25"/>
        <v>45768</v>
      </c>
      <c r="L701" s="37" t="s">
        <v>1181</v>
      </c>
    </row>
    <row r="702" spans="1:12" x14ac:dyDescent="0.2">
      <c r="A702" s="37">
        <v>672</v>
      </c>
      <c r="B702" s="37" t="s">
        <v>2068</v>
      </c>
      <c r="C702" s="35" t="s">
        <v>157</v>
      </c>
      <c r="D702" s="37" t="s">
        <v>1378</v>
      </c>
      <c r="E702" s="37">
        <v>397865</v>
      </c>
      <c r="F702" s="35" t="s">
        <v>2067</v>
      </c>
      <c r="G702" s="37" t="s">
        <v>1376</v>
      </c>
      <c r="H702" s="38">
        <v>45984</v>
      </c>
      <c r="I702" s="38">
        <f t="shared" si="25"/>
        <v>45984</v>
      </c>
      <c r="L702" s="37" t="s">
        <v>1181</v>
      </c>
    </row>
    <row r="703" spans="1:12" x14ac:dyDescent="0.2">
      <c r="A703" s="37">
        <v>673</v>
      </c>
      <c r="B703" s="37" t="s">
        <v>2066</v>
      </c>
      <c r="C703" s="35" t="s">
        <v>157</v>
      </c>
      <c r="D703" s="37" t="s">
        <v>1378</v>
      </c>
      <c r="E703" s="37">
        <v>397865</v>
      </c>
      <c r="F703" s="35" t="s">
        <v>2065</v>
      </c>
      <c r="G703" s="37" t="s">
        <v>1376</v>
      </c>
      <c r="H703" s="38">
        <v>46564</v>
      </c>
      <c r="I703" s="38">
        <f t="shared" si="25"/>
        <v>46564</v>
      </c>
      <c r="L703" s="37" t="s">
        <v>1181</v>
      </c>
    </row>
    <row r="704" spans="1:12" x14ac:dyDescent="0.2">
      <c r="A704" s="37">
        <v>674</v>
      </c>
      <c r="B704" s="37" t="s">
        <v>2064</v>
      </c>
      <c r="C704" s="35" t="s">
        <v>157</v>
      </c>
      <c r="D704" s="37" t="s">
        <v>1378</v>
      </c>
      <c r="E704" s="37">
        <v>397865</v>
      </c>
      <c r="F704" s="35" t="s">
        <v>2063</v>
      </c>
      <c r="G704" s="37" t="s">
        <v>1376</v>
      </c>
      <c r="H704" s="38">
        <v>46796</v>
      </c>
      <c r="I704" s="38">
        <f t="shared" ref="I704:I767" si="26">H704-J704</f>
        <v>46796</v>
      </c>
      <c r="L704" s="37" t="s">
        <v>1181</v>
      </c>
    </row>
    <row r="705" spans="1:12" x14ac:dyDescent="0.2">
      <c r="A705" s="37">
        <v>675</v>
      </c>
      <c r="B705" s="37" t="s">
        <v>2062</v>
      </c>
      <c r="C705" s="35" t="s">
        <v>157</v>
      </c>
      <c r="D705" s="37" t="s">
        <v>1378</v>
      </c>
      <c r="E705" s="37">
        <v>397865</v>
      </c>
      <c r="F705" s="35" t="s">
        <v>2061</v>
      </c>
      <c r="G705" s="37" t="s">
        <v>1376</v>
      </c>
      <c r="H705" s="38">
        <v>47063</v>
      </c>
      <c r="I705" s="38">
        <f t="shared" si="26"/>
        <v>47063</v>
      </c>
      <c r="L705" s="37" t="s">
        <v>1181</v>
      </c>
    </row>
    <row r="706" spans="1:12" x14ac:dyDescent="0.2">
      <c r="A706" s="37">
        <v>676</v>
      </c>
      <c r="B706" s="37" t="s">
        <v>2060</v>
      </c>
      <c r="C706" s="35" t="s">
        <v>157</v>
      </c>
      <c r="D706" s="37" t="s">
        <v>1378</v>
      </c>
      <c r="E706" s="37">
        <v>397865</v>
      </c>
      <c r="F706" s="35" t="s">
        <v>2059</v>
      </c>
      <c r="G706" s="37" t="s">
        <v>1376</v>
      </c>
      <c r="H706" s="38">
        <v>47290</v>
      </c>
      <c r="I706" s="38">
        <f t="shared" si="26"/>
        <v>47290</v>
      </c>
      <c r="L706" s="37" t="s">
        <v>1181</v>
      </c>
    </row>
    <row r="707" spans="1:12" x14ac:dyDescent="0.2">
      <c r="A707" s="37">
        <v>677</v>
      </c>
      <c r="B707" s="37" t="s">
        <v>2058</v>
      </c>
      <c r="C707" s="35" t="s">
        <v>157</v>
      </c>
      <c r="D707" s="37" t="s">
        <v>1378</v>
      </c>
      <c r="E707" s="37">
        <v>397865</v>
      </c>
      <c r="F707" s="35" t="s">
        <v>2057</v>
      </c>
      <c r="G707" s="37" t="s">
        <v>1376</v>
      </c>
      <c r="H707" s="38">
        <v>47938</v>
      </c>
      <c r="I707" s="38">
        <f t="shared" si="26"/>
        <v>47938</v>
      </c>
      <c r="L707" s="37" t="s">
        <v>1181</v>
      </c>
    </row>
    <row r="708" spans="1:12" x14ac:dyDescent="0.2">
      <c r="A708" s="37">
        <v>678</v>
      </c>
      <c r="B708" s="37" t="s">
        <v>2056</v>
      </c>
      <c r="C708" s="35" t="s">
        <v>157</v>
      </c>
      <c r="D708" s="37" t="s">
        <v>1378</v>
      </c>
      <c r="E708" s="37">
        <v>397865</v>
      </c>
      <c r="F708" s="35" t="s">
        <v>2055</v>
      </c>
      <c r="G708" s="37" t="s">
        <v>1376</v>
      </c>
      <c r="H708" s="38">
        <v>48056</v>
      </c>
      <c r="I708" s="38">
        <f t="shared" si="26"/>
        <v>48056</v>
      </c>
      <c r="L708" s="37" t="s">
        <v>1181</v>
      </c>
    </row>
    <row r="709" spans="1:12" x14ac:dyDescent="0.2">
      <c r="A709" s="37">
        <v>679</v>
      </c>
      <c r="B709" s="37" t="s">
        <v>2054</v>
      </c>
      <c r="C709" s="35" t="s">
        <v>157</v>
      </c>
      <c r="D709" s="37" t="s">
        <v>1378</v>
      </c>
      <c r="E709" s="37">
        <v>397865</v>
      </c>
      <c r="F709" s="35" t="s">
        <v>2053</v>
      </c>
      <c r="G709" s="37" t="s">
        <v>1376</v>
      </c>
      <c r="H709" s="38">
        <v>48088</v>
      </c>
      <c r="I709" s="38">
        <f t="shared" si="26"/>
        <v>48088</v>
      </c>
      <c r="L709" s="37" t="s">
        <v>1181</v>
      </c>
    </row>
    <row r="710" spans="1:12" x14ac:dyDescent="0.2">
      <c r="A710" s="37">
        <v>680</v>
      </c>
      <c r="B710" s="37" t="s">
        <v>2052</v>
      </c>
      <c r="C710" s="35" t="s">
        <v>157</v>
      </c>
      <c r="D710" s="37" t="s">
        <v>1378</v>
      </c>
      <c r="E710" s="37">
        <v>397865</v>
      </c>
      <c r="F710" s="35" t="s">
        <v>2051</v>
      </c>
      <c r="G710" s="37" t="s">
        <v>1376</v>
      </c>
      <c r="H710" s="38">
        <v>48388</v>
      </c>
      <c r="I710" s="38">
        <f t="shared" si="26"/>
        <v>48388</v>
      </c>
      <c r="L710" s="37" t="s">
        <v>1181</v>
      </c>
    </row>
    <row r="711" spans="1:12" x14ac:dyDescent="0.2">
      <c r="A711" s="37">
        <v>681</v>
      </c>
      <c r="B711" s="37" t="s">
        <v>2050</v>
      </c>
      <c r="C711" s="35" t="s">
        <v>157</v>
      </c>
      <c r="D711" s="37" t="s">
        <v>1378</v>
      </c>
      <c r="E711" s="37">
        <v>397865</v>
      </c>
      <c r="F711" s="35" t="s">
        <v>2049</v>
      </c>
      <c r="G711" s="37" t="s">
        <v>1376</v>
      </c>
      <c r="H711" s="38">
        <v>48712</v>
      </c>
      <c r="I711" s="38">
        <f t="shared" si="26"/>
        <v>48712</v>
      </c>
      <c r="L711" s="37" t="s">
        <v>1181</v>
      </c>
    </row>
    <row r="712" spans="1:12" x14ac:dyDescent="0.2">
      <c r="A712" s="37">
        <v>682</v>
      </c>
      <c r="B712" s="37" t="s">
        <v>2048</v>
      </c>
      <c r="C712" s="35" t="s">
        <v>157</v>
      </c>
      <c r="D712" s="37" t="s">
        <v>1378</v>
      </c>
      <c r="E712" s="37">
        <v>397865</v>
      </c>
      <c r="F712" s="35" t="s">
        <v>2047</v>
      </c>
      <c r="G712" s="37" t="s">
        <v>1376</v>
      </c>
      <c r="H712" s="38">
        <v>48976</v>
      </c>
      <c r="I712" s="38">
        <f t="shared" si="26"/>
        <v>48976</v>
      </c>
      <c r="L712" s="37" t="s">
        <v>1181</v>
      </c>
    </row>
    <row r="713" spans="1:12" x14ac:dyDescent="0.2">
      <c r="A713" s="37">
        <v>683</v>
      </c>
      <c r="B713" s="37" t="s">
        <v>2046</v>
      </c>
      <c r="C713" s="35" t="s">
        <v>157</v>
      </c>
      <c r="D713" s="37" t="s">
        <v>1378</v>
      </c>
      <c r="E713" s="37">
        <v>397865</v>
      </c>
      <c r="F713" s="35" t="s">
        <v>2045</v>
      </c>
      <c r="G713" s="37" t="s">
        <v>1376</v>
      </c>
      <c r="H713" s="38">
        <v>49000</v>
      </c>
      <c r="I713" s="38">
        <f t="shared" si="26"/>
        <v>49000</v>
      </c>
      <c r="L713" s="37" t="s">
        <v>1181</v>
      </c>
    </row>
    <row r="714" spans="1:12" x14ac:dyDescent="0.2">
      <c r="A714" s="37">
        <v>684</v>
      </c>
      <c r="B714" s="37" t="s">
        <v>2002</v>
      </c>
      <c r="C714" s="35" t="s">
        <v>157</v>
      </c>
      <c r="D714" s="37" t="s">
        <v>1378</v>
      </c>
      <c r="E714" s="37">
        <v>397865</v>
      </c>
      <c r="F714" s="35" t="s">
        <v>2001</v>
      </c>
      <c r="G714" s="37" t="s">
        <v>1376</v>
      </c>
      <c r="H714" s="38">
        <v>49131</v>
      </c>
      <c r="I714" s="38">
        <f t="shared" si="26"/>
        <v>49131</v>
      </c>
      <c r="L714" s="37" t="s">
        <v>1181</v>
      </c>
    </row>
    <row r="715" spans="1:12" x14ac:dyDescent="0.2">
      <c r="A715" s="37">
        <v>685</v>
      </c>
      <c r="B715" s="37" t="s">
        <v>2044</v>
      </c>
      <c r="C715" s="35" t="s">
        <v>157</v>
      </c>
      <c r="D715" s="37" t="s">
        <v>1378</v>
      </c>
      <c r="E715" s="37">
        <v>397865</v>
      </c>
      <c r="F715" s="35" t="s">
        <v>2043</v>
      </c>
      <c r="G715" s="37" t="s">
        <v>1376</v>
      </c>
      <c r="H715" s="38">
        <v>49149</v>
      </c>
      <c r="I715" s="38">
        <f t="shared" si="26"/>
        <v>49149</v>
      </c>
      <c r="L715" s="37" t="s">
        <v>1181</v>
      </c>
    </row>
    <row r="716" spans="1:12" x14ac:dyDescent="0.2">
      <c r="A716" s="37">
        <v>686</v>
      </c>
      <c r="B716" s="37" t="s">
        <v>2042</v>
      </c>
      <c r="C716" s="35" t="s">
        <v>157</v>
      </c>
      <c r="D716" s="37" t="s">
        <v>1378</v>
      </c>
      <c r="E716" s="37">
        <v>397865</v>
      </c>
      <c r="F716" s="35" t="s">
        <v>2041</v>
      </c>
      <c r="G716" s="37" t="s">
        <v>1376</v>
      </c>
      <c r="H716" s="38">
        <v>49160</v>
      </c>
      <c r="I716" s="38">
        <f t="shared" si="26"/>
        <v>49160</v>
      </c>
      <c r="L716" s="37" t="s">
        <v>1181</v>
      </c>
    </row>
    <row r="717" spans="1:12" x14ac:dyDescent="0.2">
      <c r="A717" s="37">
        <v>687</v>
      </c>
      <c r="B717" s="37" t="s">
        <v>2040</v>
      </c>
      <c r="C717" s="35" t="s">
        <v>157</v>
      </c>
      <c r="D717" s="37" t="s">
        <v>1378</v>
      </c>
      <c r="E717" s="37">
        <v>397865</v>
      </c>
      <c r="F717" s="35" t="s">
        <v>2039</v>
      </c>
      <c r="G717" s="37" t="s">
        <v>1376</v>
      </c>
      <c r="H717" s="38">
        <v>49528</v>
      </c>
      <c r="I717" s="38">
        <f t="shared" si="26"/>
        <v>49528</v>
      </c>
      <c r="L717" s="37" t="s">
        <v>1181</v>
      </c>
    </row>
    <row r="718" spans="1:12" x14ac:dyDescent="0.2">
      <c r="A718" s="37">
        <v>688</v>
      </c>
      <c r="B718" s="37" t="s">
        <v>2038</v>
      </c>
      <c r="C718" s="35" t="s">
        <v>157</v>
      </c>
      <c r="D718" s="37" t="s">
        <v>1378</v>
      </c>
      <c r="E718" s="37">
        <v>397865</v>
      </c>
      <c r="F718" s="35" t="s">
        <v>2037</v>
      </c>
      <c r="G718" s="37" t="s">
        <v>1376</v>
      </c>
      <c r="H718" s="38">
        <v>49738</v>
      </c>
      <c r="I718" s="38">
        <f t="shared" si="26"/>
        <v>49738</v>
      </c>
      <c r="L718" s="37" t="s">
        <v>1181</v>
      </c>
    </row>
    <row r="719" spans="1:12" x14ac:dyDescent="0.2">
      <c r="A719" s="37">
        <v>689</v>
      </c>
      <c r="B719" s="37" t="s">
        <v>2036</v>
      </c>
      <c r="C719" s="35" t="s">
        <v>157</v>
      </c>
      <c r="D719" s="37" t="s">
        <v>1378</v>
      </c>
      <c r="E719" s="37">
        <v>397865</v>
      </c>
      <c r="F719" s="35" t="s">
        <v>2035</v>
      </c>
      <c r="G719" s="37" t="s">
        <v>1376</v>
      </c>
      <c r="H719" s="38">
        <v>50372</v>
      </c>
      <c r="I719" s="38">
        <f t="shared" si="26"/>
        <v>50372</v>
      </c>
      <c r="L719" s="37" t="s">
        <v>1181</v>
      </c>
    </row>
    <row r="720" spans="1:12" x14ac:dyDescent="0.2">
      <c r="A720" s="37">
        <v>690</v>
      </c>
      <c r="B720" s="37" t="s">
        <v>2034</v>
      </c>
      <c r="C720" s="35" t="s">
        <v>157</v>
      </c>
      <c r="D720" s="37" t="s">
        <v>1378</v>
      </c>
      <c r="E720" s="37">
        <v>397865</v>
      </c>
      <c r="F720" s="35" t="s">
        <v>2033</v>
      </c>
      <c r="G720" s="37" t="s">
        <v>1376</v>
      </c>
      <c r="H720" s="38">
        <v>51632</v>
      </c>
      <c r="I720" s="38">
        <f t="shared" si="26"/>
        <v>51632</v>
      </c>
      <c r="L720" s="37" t="s">
        <v>1181</v>
      </c>
    </row>
    <row r="721" spans="1:12" x14ac:dyDescent="0.2">
      <c r="A721" s="37">
        <v>691</v>
      </c>
      <c r="B721" s="37" t="s">
        <v>2032</v>
      </c>
      <c r="C721" s="35" t="s">
        <v>157</v>
      </c>
      <c r="D721" s="37" t="s">
        <v>1378</v>
      </c>
      <c r="E721" s="37">
        <v>397865</v>
      </c>
      <c r="F721" s="35" t="s">
        <v>2031</v>
      </c>
      <c r="G721" s="37" t="s">
        <v>1376</v>
      </c>
      <c r="H721" s="38">
        <v>51908</v>
      </c>
      <c r="I721" s="38">
        <f t="shared" si="26"/>
        <v>51908</v>
      </c>
      <c r="L721" s="37" t="s">
        <v>1181</v>
      </c>
    </row>
    <row r="722" spans="1:12" x14ac:dyDescent="0.2">
      <c r="A722" s="37">
        <v>692</v>
      </c>
      <c r="B722" s="37" t="s">
        <v>2030</v>
      </c>
      <c r="C722" s="35" t="s">
        <v>157</v>
      </c>
      <c r="D722" s="37" t="s">
        <v>1378</v>
      </c>
      <c r="E722" s="37">
        <v>397865</v>
      </c>
      <c r="F722" s="35" t="s">
        <v>2029</v>
      </c>
      <c r="G722" s="37" t="s">
        <v>1376</v>
      </c>
      <c r="H722" s="38">
        <v>52270</v>
      </c>
      <c r="I722" s="38">
        <f t="shared" si="26"/>
        <v>52270</v>
      </c>
      <c r="L722" s="37" t="s">
        <v>1181</v>
      </c>
    </row>
    <row r="723" spans="1:12" x14ac:dyDescent="0.2">
      <c r="A723" s="37">
        <v>693</v>
      </c>
      <c r="B723" s="37" t="s">
        <v>2028</v>
      </c>
      <c r="C723" s="35" t="s">
        <v>157</v>
      </c>
      <c r="D723" s="37" t="s">
        <v>1378</v>
      </c>
      <c r="E723" s="37">
        <v>397865</v>
      </c>
      <c r="F723" s="35" t="s">
        <v>2027</v>
      </c>
      <c r="G723" s="37" t="s">
        <v>1376</v>
      </c>
      <c r="H723" s="38">
        <v>52620</v>
      </c>
      <c r="I723" s="38">
        <f t="shared" si="26"/>
        <v>52620</v>
      </c>
      <c r="L723" s="37" t="s">
        <v>1181</v>
      </c>
    </row>
    <row r="724" spans="1:12" x14ac:dyDescent="0.2">
      <c r="A724" s="37">
        <v>694</v>
      </c>
      <c r="B724" s="37" t="s">
        <v>2026</v>
      </c>
      <c r="C724" s="35" t="s">
        <v>157</v>
      </c>
      <c r="D724" s="37" t="s">
        <v>1378</v>
      </c>
      <c r="E724" s="37">
        <v>397865</v>
      </c>
      <c r="F724" s="35" t="s">
        <v>2025</v>
      </c>
      <c r="G724" s="37" t="s">
        <v>1376</v>
      </c>
      <c r="H724" s="38">
        <v>52810</v>
      </c>
      <c r="I724" s="38">
        <f t="shared" si="26"/>
        <v>52810</v>
      </c>
      <c r="L724" s="37" t="s">
        <v>1181</v>
      </c>
    </row>
    <row r="725" spans="1:12" x14ac:dyDescent="0.2">
      <c r="A725" s="37">
        <v>695</v>
      </c>
      <c r="B725" s="37" t="s">
        <v>2024</v>
      </c>
      <c r="C725" s="35" t="s">
        <v>157</v>
      </c>
      <c r="D725" s="37" t="s">
        <v>1378</v>
      </c>
      <c r="E725" s="37">
        <v>397865</v>
      </c>
      <c r="F725" s="35" t="s">
        <v>2023</v>
      </c>
      <c r="G725" s="37" t="s">
        <v>1376</v>
      </c>
      <c r="H725" s="38">
        <v>53184</v>
      </c>
      <c r="I725" s="38">
        <f t="shared" si="26"/>
        <v>53184</v>
      </c>
      <c r="L725" s="37" t="s">
        <v>1181</v>
      </c>
    </row>
    <row r="726" spans="1:12" x14ac:dyDescent="0.2">
      <c r="A726" s="37">
        <v>696</v>
      </c>
      <c r="B726" s="37" t="s">
        <v>2022</v>
      </c>
      <c r="C726" s="35" t="s">
        <v>157</v>
      </c>
      <c r="D726" s="37" t="s">
        <v>1378</v>
      </c>
      <c r="E726" s="37">
        <v>397865</v>
      </c>
      <c r="F726" s="35" t="s">
        <v>2021</v>
      </c>
      <c r="G726" s="37" t="s">
        <v>1376</v>
      </c>
      <c r="H726" s="38">
        <v>53225</v>
      </c>
      <c r="I726" s="38">
        <f t="shared" si="26"/>
        <v>53225</v>
      </c>
      <c r="L726" s="37" t="s">
        <v>1181</v>
      </c>
    </row>
    <row r="727" spans="1:12" x14ac:dyDescent="0.2">
      <c r="A727" s="37">
        <v>697</v>
      </c>
      <c r="B727" s="37" t="s">
        <v>2020</v>
      </c>
      <c r="C727" s="35" t="s">
        <v>157</v>
      </c>
      <c r="D727" s="37" t="s">
        <v>1378</v>
      </c>
      <c r="E727" s="37">
        <v>397865</v>
      </c>
      <c r="F727" s="35" t="s">
        <v>2019</v>
      </c>
      <c r="G727" s="37" t="s">
        <v>1376</v>
      </c>
      <c r="H727" s="38">
        <v>54133</v>
      </c>
      <c r="I727" s="38">
        <f t="shared" si="26"/>
        <v>54133</v>
      </c>
      <c r="L727" s="37" t="s">
        <v>1181</v>
      </c>
    </row>
    <row r="728" spans="1:12" x14ac:dyDescent="0.2">
      <c r="A728" s="37">
        <v>698</v>
      </c>
      <c r="B728" s="37" t="s">
        <v>2018</v>
      </c>
      <c r="C728" s="35" t="s">
        <v>157</v>
      </c>
      <c r="D728" s="37" t="s">
        <v>1378</v>
      </c>
      <c r="E728" s="37">
        <v>397865</v>
      </c>
      <c r="F728" s="35" t="s">
        <v>2017</v>
      </c>
      <c r="G728" s="37" t="s">
        <v>1376</v>
      </c>
      <c r="H728" s="38">
        <v>54668</v>
      </c>
      <c r="I728" s="38">
        <f t="shared" si="26"/>
        <v>54668</v>
      </c>
      <c r="L728" s="37" t="s">
        <v>1181</v>
      </c>
    </row>
    <row r="729" spans="1:12" x14ac:dyDescent="0.2">
      <c r="A729" s="37">
        <v>699</v>
      </c>
      <c r="B729" s="37" t="s">
        <v>2016</v>
      </c>
      <c r="C729" s="35" t="s">
        <v>157</v>
      </c>
      <c r="D729" s="37" t="s">
        <v>1378</v>
      </c>
      <c r="E729" s="37">
        <v>397865</v>
      </c>
      <c r="F729" s="35" t="s">
        <v>2015</v>
      </c>
      <c r="G729" s="37" t="s">
        <v>1376</v>
      </c>
      <c r="H729" s="38">
        <v>55000</v>
      </c>
      <c r="I729" s="38">
        <f t="shared" si="26"/>
        <v>55000</v>
      </c>
      <c r="L729" s="37" t="s">
        <v>1181</v>
      </c>
    </row>
    <row r="730" spans="1:12" x14ac:dyDescent="0.2">
      <c r="A730" s="37">
        <v>700</v>
      </c>
      <c r="B730" s="37" t="s">
        <v>2014</v>
      </c>
      <c r="C730" s="35" t="s">
        <v>157</v>
      </c>
      <c r="D730" s="37" t="s">
        <v>1378</v>
      </c>
      <c r="E730" s="37">
        <v>397865</v>
      </c>
      <c r="F730" s="35" t="s">
        <v>2013</v>
      </c>
      <c r="G730" s="37" t="s">
        <v>1376</v>
      </c>
      <c r="H730" s="38">
        <v>55000</v>
      </c>
      <c r="I730" s="38">
        <f t="shared" si="26"/>
        <v>55000</v>
      </c>
      <c r="L730" s="37" t="s">
        <v>1181</v>
      </c>
    </row>
    <row r="731" spans="1:12" x14ac:dyDescent="0.2">
      <c r="A731" s="37">
        <v>701</v>
      </c>
      <c r="B731" s="37" t="s">
        <v>2012</v>
      </c>
      <c r="C731" s="35" t="s">
        <v>157</v>
      </c>
      <c r="D731" s="37" t="s">
        <v>1378</v>
      </c>
      <c r="E731" s="37">
        <v>397865</v>
      </c>
      <c r="F731" s="35" t="s">
        <v>2011</v>
      </c>
      <c r="G731" s="37" t="s">
        <v>1376</v>
      </c>
      <c r="H731" s="38">
        <v>55136</v>
      </c>
      <c r="I731" s="38">
        <f t="shared" si="26"/>
        <v>55136</v>
      </c>
      <c r="L731" s="37" t="s">
        <v>1181</v>
      </c>
    </row>
    <row r="732" spans="1:12" x14ac:dyDescent="0.2">
      <c r="A732" s="37">
        <v>702</v>
      </c>
      <c r="B732" s="37" t="s">
        <v>2010</v>
      </c>
      <c r="C732" s="35" t="s">
        <v>157</v>
      </c>
      <c r="D732" s="37" t="s">
        <v>1378</v>
      </c>
      <c r="E732" s="37">
        <v>397865</v>
      </c>
      <c r="F732" s="35" t="s">
        <v>2009</v>
      </c>
      <c r="G732" s="37" t="s">
        <v>1376</v>
      </c>
      <c r="H732" s="38">
        <v>55280</v>
      </c>
      <c r="I732" s="38">
        <f t="shared" si="26"/>
        <v>55280</v>
      </c>
      <c r="L732" s="37" t="s">
        <v>1181</v>
      </c>
    </row>
    <row r="733" spans="1:12" x14ac:dyDescent="0.2">
      <c r="A733" s="37">
        <v>703</v>
      </c>
      <c r="B733" s="37" t="s">
        <v>2008</v>
      </c>
      <c r="C733" s="35" t="s">
        <v>157</v>
      </c>
      <c r="D733" s="37" t="s">
        <v>1378</v>
      </c>
      <c r="E733" s="37">
        <v>397865</v>
      </c>
      <c r="F733" s="35" t="s">
        <v>2007</v>
      </c>
      <c r="G733" s="37" t="s">
        <v>1376</v>
      </c>
      <c r="H733" s="38">
        <v>55944</v>
      </c>
      <c r="I733" s="38">
        <f t="shared" si="26"/>
        <v>55944</v>
      </c>
      <c r="L733" s="37" t="s">
        <v>1181</v>
      </c>
    </row>
    <row r="734" spans="1:12" x14ac:dyDescent="0.2">
      <c r="A734" s="37">
        <v>704</v>
      </c>
      <c r="B734" s="37" t="s">
        <v>2006</v>
      </c>
      <c r="C734" s="35" t="s">
        <v>157</v>
      </c>
      <c r="D734" s="37" t="s">
        <v>1378</v>
      </c>
      <c r="E734" s="37">
        <v>397865</v>
      </c>
      <c r="F734" s="35" t="s">
        <v>2005</v>
      </c>
      <c r="G734" s="37" t="s">
        <v>1376</v>
      </c>
      <c r="H734" s="38">
        <v>56300</v>
      </c>
      <c r="I734" s="38">
        <f t="shared" si="26"/>
        <v>56300</v>
      </c>
      <c r="L734" s="37" t="s">
        <v>1181</v>
      </c>
    </row>
    <row r="735" spans="1:12" x14ac:dyDescent="0.2">
      <c r="A735" s="37">
        <v>705</v>
      </c>
      <c r="B735" s="37" t="s">
        <v>2004</v>
      </c>
      <c r="C735" s="35" t="s">
        <v>157</v>
      </c>
      <c r="D735" s="37" t="s">
        <v>1378</v>
      </c>
      <c r="E735" s="37">
        <v>397865</v>
      </c>
      <c r="F735" s="35" t="s">
        <v>2003</v>
      </c>
      <c r="G735" s="37" t="s">
        <v>1376</v>
      </c>
      <c r="H735" s="38">
        <v>57318</v>
      </c>
      <c r="I735" s="38">
        <f t="shared" si="26"/>
        <v>57318</v>
      </c>
      <c r="L735" s="37" t="s">
        <v>1181</v>
      </c>
    </row>
    <row r="736" spans="1:12" x14ac:dyDescent="0.2">
      <c r="A736" s="37">
        <v>706</v>
      </c>
      <c r="B736" s="37" t="s">
        <v>2002</v>
      </c>
      <c r="C736" s="35" t="s">
        <v>157</v>
      </c>
      <c r="D736" s="37" t="s">
        <v>1378</v>
      </c>
      <c r="E736" s="37">
        <v>397865</v>
      </c>
      <c r="F736" s="35" t="s">
        <v>2001</v>
      </c>
      <c r="G736" s="37" t="s">
        <v>1376</v>
      </c>
      <c r="H736" s="38">
        <v>57699</v>
      </c>
      <c r="I736" s="38">
        <f t="shared" si="26"/>
        <v>57699</v>
      </c>
      <c r="L736" s="37" t="s">
        <v>1181</v>
      </c>
    </row>
    <row r="737" spans="1:12" x14ac:dyDescent="0.2">
      <c r="A737" s="37">
        <v>707</v>
      </c>
      <c r="B737" s="37" t="s">
        <v>2000</v>
      </c>
      <c r="C737" s="35" t="s">
        <v>157</v>
      </c>
      <c r="D737" s="37" t="s">
        <v>1378</v>
      </c>
      <c r="E737" s="37">
        <v>397865</v>
      </c>
      <c r="F737" s="35" t="s">
        <v>1999</v>
      </c>
      <c r="G737" s="37" t="s">
        <v>1376</v>
      </c>
      <c r="H737" s="38">
        <v>58000</v>
      </c>
      <c r="I737" s="38">
        <f t="shared" si="26"/>
        <v>58000</v>
      </c>
      <c r="L737" s="37" t="s">
        <v>1181</v>
      </c>
    </row>
    <row r="738" spans="1:12" x14ac:dyDescent="0.2">
      <c r="A738" s="37">
        <v>708</v>
      </c>
      <c r="B738" s="37" t="s">
        <v>1998</v>
      </c>
      <c r="C738" s="35" t="s">
        <v>157</v>
      </c>
      <c r="D738" s="37" t="s">
        <v>1378</v>
      </c>
      <c r="E738" s="37">
        <v>397865</v>
      </c>
      <c r="F738" s="35" t="s">
        <v>1997</v>
      </c>
      <c r="G738" s="37" t="s">
        <v>1376</v>
      </c>
      <c r="H738" s="38">
        <v>58558</v>
      </c>
      <c r="I738" s="38">
        <f t="shared" si="26"/>
        <v>58558</v>
      </c>
      <c r="L738" s="37" t="s">
        <v>1181</v>
      </c>
    </row>
    <row r="739" spans="1:12" x14ac:dyDescent="0.2">
      <c r="A739" s="37">
        <v>709</v>
      </c>
      <c r="B739" s="37" t="s">
        <v>1996</v>
      </c>
      <c r="C739" s="35" t="s">
        <v>157</v>
      </c>
      <c r="D739" s="37" t="s">
        <v>1378</v>
      </c>
      <c r="E739" s="37">
        <v>397865</v>
      </c>
      <c r="F739" s="35" t="s">
        <v>1995</v>
      </c>
      <c r="G739" s="37" t="s">
        <v>1376</v>
      </c>
      <c r="H739" s="38">
        <v>58968</v>
      </c>
      <c r="I739" s="38">
        <f t="shared" si="26"/>
        <v>58968</v>
      </c>
      <c r="L739" s="37" t="s">
        <v>1181</v>
      </c>
    </row>
    <row r="740" spans="1:12" x14ac:dyDescent="0.2">
      <c r="A740" s="37">
        <v>710</v>
      </c>
      <c r="B740" s="37" t="s">
        <v>1994</v>
      </c>
      <c r="C740" s="35" t="s">
        <v>157</v>
      </c>
      <c r="D740" s="37" t="s">
        <v>1378</v>
      </c>
      <c r="E740" s="37">
        <v>397865</v>
      </c>
      <c r="F740" s="35" t="s">
        <v>1993</v>
      </c>
      <c r="G740" s="37" t="s">
        <v>1376</v>
      </c>
      <c r="H740" s="38">
        <v>59137</v>
      </c>
      <c r="I740" s="38">
        <f t="shared" si="26"/>
        <v>59137</v>
      </c>
      <c r="L740" s="37" t="s">
        <v>1181</v>
      </c>
    </row>
    <row r="741" spans="1:12" x14ac:dyDescent="0.2">
      <c r="A741" s="37">
        <v>711</v>
      </c>
      <c r="B741" s="37" t="s">
        <v>1992</v>
      </c>
      <c r="C741" s="35" t="s">
        <v>157</v>
      </c>
      <c r="D741" s="37" t="s">
        <v>1378</v>
      </c>
      <c r="E741" s="37">
        <v>397865</v>
      </c>
      <c r="F741" s="35" t="s">
        <v>1991</v>
      </c>
      <c r="G741" s="37" t="s">
        <v>1376</v>
      </c>
      <c r="H741" s="38">
        <v>59426</v>
      </c>
      <c r="I741" s="38">
        <f t="shared" si="26"/>
        <v>59426</v>
      </c>
      <c r="L741" s="37" t="s">
        <v>1181</v>
      </c>
    </row>
    <row r="742" spans="1:12" x14ac:dyDescent="0.2">
      <c r="A742" s="37">
        <v>712</v>
      </c>
      <c r="B742" s="37" t="s">
        <v>1990</v>
      </c>
      <c r="C742" s="35" t="s">
        <v>157</v>
      </c>
      <c r="D742" s="37" t="s">
        <v>1378</v>
      </c>
      <c r="E742" s="37">
        <v>397865</v>
      </c>
      <c r="F742" s="35" t="s">
        <v>1989</v>
      </c>
      <c r="G742" s="37" t="s">
        <v>1376</v>
      </c>
      <c r="H742" s="38">
        <v>59632</v>
      </c>
      <c r="I742" s="38">
        <f t="shared" si="26"/>
        <v>59632</v>
      </c>
      <c r="L742" s="37" t="s">
        <v>1181</v>
      </c>
    </row>
    <row r="743" spans="1:12" x14ac:dyDescent="0.2">
      <c r="A743" s="37">
        <v>713</v>
      </c>
      <c r="B743" s="37" t="s">
        <v>1988</v>
      </c>
      <c r="C743" s="35" t="s">
        <v>157</v>
      </c>
      <c r="D743" s="37" t="s">
        <v>1378</v>
      </c>
      <c r="E743" s="37">
        <v>397865</v>
      </c>
      <c r="F743" s="35" t="s">
        <v>1987</v>
      </c>
      <c r="G743" s="37" t="s">
        <v>1376</v>
      </c>
      <c r="H743" s="38">
        <v>60000</v>
      </c>
      <c r="I743" s="38">
        <f t="shared" si="26"/>
        <v>60000</v>
      </c>
      <c r="L743" s="37" t="s">
        <v>1181</v>
      </c>
    </row>
    <row r="744" spans="1:12" x14ac:dyDescent="0.2">
      <c r="A744" s="37">
        <v>714</v>
      </c>
      <c r="B744" s="37" t="s">
        <v>1986</v>
      </c>
      <c r="C744" s="35" t="s">
        <v>157</v>
      </c>
      <c r="D744" s="37" t="s">
        <v>1378</v>
      </c>
      <c r="E744" s="37">
        <v>397865</v>
      </c>
      <c r="F744" s="35" t="s">
        <v>1985</v>
      </c>
      <c r="G744" s="37" t="s">
        <v>1376</v>
      </c>
      <c r="H744" s="38">
        <v>60327</v>
      </c>
      <c r="I744" s="38">
        <f t="shared" si="26"/>
        <v>60327</v>
      </c>
      <c r="L744" s="37" t="s">
        <v>1181</v>
      </c>
    </row>
    <row r="745" spans="1:12" x14ac:dyDescent="0.2">
      <c r="A745" s="37">
        <v>715</v>
      </c>
      <c r="B745" s="37" t="s">
        <v>1984</v>
      </c>
      <c r="C745" s="35" t="s">
        <v>157</v>
      </c>
      <c r="D745" s="37" t="s">
        <v>1378</v>
      </c>
      <c r="E745" s="37">
        <v>397865</v>
      </c>
      <c r="F745" s="35" t="s">
        <v>1983</v>
      </c>
      <c r="G745" s="37" t="s">
        <v>1376</v>
      </c>
      <c r="H745" s="38">
        <v>60444</v>
      </c>
      <c r="I745" s="38">
        <f t="shared" si="26"/>
        <v>60444</v>
      </c>
      <c r="L745" s="37" t="s">
        <v>1181</v>
      </c>
    </row>
    <row r="746" spans="1:12" x14ac:dyDescent="0.2">
      <c r="A746" s="37">
        <v>716</v>
      </c>
      <c r="B746" s="37" t="s">
        <v>1982</v>
      </c>
      <c r="C746" s="35" t="s">
        <v>157</v>
      </c>
      <c r="D746" s="37" t="s">
        <v>1378</v>
      </c>
      <c r="E746" s="37">
        <v>397865</v>
      </c>
      <c r="F746" s="35" t="s">
        <v>1981</v>
      </c>
      <c r="G746" s="37" t="s">
        <v>1376</v>
      </c>
      <c r="H746" s="38">
        <v>60630</v>
      </c>
      <c r="I746" s="38">
        <f t="shared" si="26"/>
        <v>60630</v>
      </c>
      <c r="L746" s="37" t="s">
        <v>1181</v>
      </c>
    </row>
    <row r="747" spans="1:12" x14ac:dyDescent="0.2">
      <c r="A747" s="37">
        <v>717</v>
      </c>
      <c r="B747" s="37" t="s">
        <v>1980</v>
      </c>
      <c r="C747" s="35" t="s">
        <v>157</v>
      </c>
      <c r="D747" s="37" t="s">
        <v>1378</v>
      </c>
      <c r="E747" s="37">
        <v>397865</v>
      </c>
      <c r="F747" s="35" t="s">
        <v>1979</v>
      </c>
      <c r="G747" s="37" t="s">
        <v>1376</v>
      </c>
      <c r="H747" s="38">
        <v>61291</v>
      </c>
      <c r="I747" s="38">
        <f t="shared" si="26"/>
        <v>61291</v>
      </c>
      <c r="L747" s="37" t="s">
        <v>1181</v>
      </c>
    </row>
    <row r="748" spans="1:12" x14ac:dyDescent="0.2">
      <c r="A748" s="37">
        <v>718</v>
      </c>
      <c r="B748" s="37" t="s">
        <v>1978</v>
      </c>
      <c r="C748" s="35" t="s">
        <v>157</v>
      </c>
      <c r="D748" s="37" t="s">
        <v>1378</v>
      </c>
      <c r="E748" s="37">
        <v>397865</v>
      </c>
      <c r="F748" s="35" t="s">
        <v>1977</v>
      </c>
      <c r="G748" s="37" t="s">
        <v>1376</v>
      </c>
      <c r="H748" s="38">
        <v>61632</v>
      </c>
      <c r="I748" s="38">
        <f t="shared" si="26"/>
        <v>61632</v>
      </c>
      <c r="L748" s="37" t="s">
        <v>1181</v>
      </c>
    </row>
    <row r="749" spans="1:12" x14ac:dyDescent="0.2">
      <c r="A749" s="37">
        <v>719</v>
      </c>
      <c r="B749" s="37" t="s">
        <v>1976</v>
      </c>
      <c r="C749" s="35" t="s">
        <v>157</v>
      </c>
      <c r="D749" s="37" t="s">
        <v>1378</v>
      </c>
      <c r="E749" s="37">
        <v>397865</v>
      </c>
      <c r="F749" s="35" t="s">
        <v>1975</v>
      </c>
      <c r="G749" s="37" t="s">
        <v>1376</v>
      </c>
      <c r="H749" s="38">
        <v>61632</v>
      </c>
      <c r="I749" s="38">
        <f t="shared" si="26"/>
        <v>61632</v>
      </c>
      <c r="L749" s="37" t="s">
        <v>1181</v>
      </c>
    </row>
    <row r="750" spans="1:12" x14ac:dyDescent="0.2">
      <c r="A750" s="37">
        <v>720</v>
      </c>
      <c r="B750" s="37" t="s">
        <v>1974</v>
      </c>
      <c r="C750" s="35" t="s">
        <v>157</v>
      </c>
      <c r="D750" s="37" t="s">
        <v>1378</v>
      </c>
      <c r="E750" s="37">
        <v>397865</v>
      </c>
      <c r="F750" s="35" t="s">
        <v>1973</v>
      </c>
      <c r="G750" s="37" t="s">
        <v>1376</v>
      </c>
      <c r="H750" s="38">
        <v>62009</v>
      </c>
      <c r="I750" s="38">
        <f t="shared" si="26"/>
        <v>62009</v>
      </c>
      <c r="L750" s="37" t="s">
        <v>1181</v>
      </c>
    </row>
    <row r="751" spans="1:12" x14ac:dyDescent="0.2">
      <c r="A751" s="37">
        <v>721</v>
      </c>
      <c r="B751" s="37" t="s">
        <v>1972</v>
      </c>
      <c r="C751" s="35" t="s">
        <v>157</v>
      </c>
      <c r="D751" s="37" t="s">
        <v>1378</v>
      </c>
      <c r="E751" s="37">
        <v>397865</v>
      </c>
      <c r="F751" s="35" t="s">
        <v>1971</v>
      </c>
      <c r="G751" s="37" t="s">
        <v>1376</v>
      </c>
      <c r="H751" s="38">
        <v>62118</v>
      </c>
      <c r="I751" s="38">
        <f t="shared" si="26"/>
        <v>62118</v>
      </c>
      <c r="L751" s="37" t="s">
        <v>1181</v>
      </c>
    </row>
    <row r="752" spans="1:12" x14ac:dyDescent="0.2">
      <c r="A752" s="37">
        <v>722</v>
      </c>
      <c r="B752" s="37" t="s">
        <v>1970</v>
      </c>
      <c r="C752" s="35" t="s">
        <v>157</v>
      </c>
      <c r="D752" s="37" t="s">
        <v>1378</v>
      </c>
      <c r="E752" s="37">
        <v>397865</v>
      </c>
      <c r="F752" s="35" t="s">
        <v>1969</v>
      </c>
      <c r="G752" s="37" t="s">
        <v>1376</v>
      </c>
      <c r="H752" s="38">
        <v>63669</v>
      </c>
      <c r="I752" s="38">
        <f t="shared" si="26"/>
        <v>63669</v>
      </c>
      <c r="L752" s="37" t="s">
        <v>1181</v>
      </c>
    </row>
    <row r="753" spans="1:12" x14ac:dyDescent="0.2">
      <c r="A753" s="37">
        <v>723</v>
      </c>
      <c r="B753" s="37" t="s">
        <v>1968</v>
      </c>
      <c r="C753" s="35" t="s">
        <v>157</v>
      </c>
      <c r="D753" s="37" t="s">
        <v>1378</v>
      </c>
      <c r="E753" s="37">
        <v>397865</v>
      </c>
      <c r="F753" s="35" t="s">
        <v>1967</v>
      </c>
      <c r="G753" s="37" t="s">
        <v>1376</v>
      </c>
      <c r="H753" s="38">
        <v>64954</v>
      </c>
      <c r="I753" s="38">
        <f t="shared" si="26"/>
        <v>64954</v>
      </c>
      <c r="L753" s="37" t="s">
        <v>1181</v>
      </c>
    </row>
    <row r="754" spans="1:12" x14ac:dyDescent="0.2">
      <c r="A754" s="37">
        <v>724</v>
      </c>
      <c r="B754" s="37" t="s">
        <v>1966</v>
      </c>
      <c r="C754" s="35" t="s">
        <v>157</v>
      </c>
      <c r="D754" s="37" t="s">
        <v>1378</v>
      </c>
      <c r="E754" s="37">
        <v>397865</v>
      </c>
      <c r="F754" s="35" t="s">
        <v>1965</v>
      </c>
      <c r="G754" s="37" t="s">
        <v>1376</v>
      </c>
      <c r="H754" s="38">
        <v>65511</v>
      </c>
      <c r="I754" s="38">
        <f t="shared" si="26"/>
        <v>65511</v>
      </c>
      <c r="L754" s="37" t="s">
        <v>1181</v>
      </c>
    </row>
    <row r="755" spans="1:12" x14ac:dyDescent="0.2">
      <c r="A755" s="37">
        <v>725</v>
      </c>
      <c r="B755" s="37" t="s">
        <v>1964</v>
      </c>
      <c r="C755" s="35" t="s">
        <v>157</v>
      </c>
      <c r="D755" s="37" t="s">
        <v>1378</v>
      </c>
      <c r="E755" s="37">
        <v>397865</v>
      </c>
      <c r="F755" s="35" t="s">
        <v>1963</v>
      </c>
      <c r="G755" s="37" t="s">
        <v>1376</v>
      </c>
      <c r="H755" s="38">
        <v>66460</v>
      </c>
      <c r="I755" s="38">
        <f t="shared" si="26"/>
        <v>66460</v>
      </c>
      <c r="L755" s="37" t="s">
        <v>1181</v>
      </c>
    </row>
    <row r="756" spans="1:12" x14ac:dyDescent="0.2">
      <c r="A756" s="37">
        <v>726</v>
      </c>
      <c r="B756" s="37" t="s">
        <v>1962</v>
      </c>
      <c r="C756" s="35" t="s">
        <v>157</v>
      </c>
      <c r="D756" s="37" t="s">
        <v>1378</v>
      </c>
      <c r="E756" s="37">
        <v>397865</v>
      </c>
      <c r="F756" s="35" t="s">
        <v>1961</v>
      </c>
      <c r="G756" s="37" t="s">
        <v>1376</v>
      </c>
      <c r="H756" s="38">
        <v>67575</v>
      </c>
      <c r="I756" s="38">
        <f t="shared" si="26"/>
        <v>67575</v>
      </c>
      <c r="L756" s="37" t="s">
        <v>1181</v>
      </c>
    </row>
    <row r="757" spans="1:12" x14ac:dyDescent="0.2">
      <c r="A757" s="37">
        <v>727</v>
      </c>
      <c r="B757" s="37" t="s">
        <v>1960</v>
      </c>
      <c r="C757" s="35" t="s">
        <v>157</v>
      </c>
      <c r="D757" s="37" t="s">
        <v>1378</v>
      </c>
      <c r="E757" s="37">
        <v>397865</v>
      </c>
      <c r="F757" s="35" t="s">
        <v>1959</v>
      </c>
      <c r="G757" s="37" t="s">
        <v>1376</v>
      </c>
      <c r="H757" s="38">
        <v>68336</v>
      </c>
      <c r="I757" s="38">
        <f t="shared" si="26"/>
        <v>68336</v>
      </c>
      <c r="L757" s="37" t="s">
        <v>1181</v>
      </c>
    </row>
    <row r="758" spans="1:12" x14ac:dyDescent="0.2">
      <c r="A758" s="37">
        <v>728</v>
      </c>
      <c r="B758" s="37" t="s">
        <v>1958</v>
      </c>
      <c r="C758" s="35" t="s">
        <v>157</v>
      </c>
      <c r="D758" s="37" t="s">
        <v>1378</v>
      </c>
      <c r="E758" s="37">
        <v>397865</v>
      </c>
      <c r="F758" s="35" t="s">
        <v>1957</v>
      </c>
      <c r="G758" s="37" t="s">
        <v>1376</v>
      </c>
      <c r="H758" s="38">
        <v>72963</v>
      </c>
      <c r="I758" s="38">
        <f t="shared" si="26"/>
        <v>72963</v>
      </c>
      <c r="L758" s="37" t="s">
        <v>1181</v>
      </c>
    </row>
    <row r="759" spans="1:12" x14ac:dyDescent="0.2">
      <c r="A759" s="37">
        <v>729</v>
      </c>
      <c r="B759" s="37" t="s">
        <v>1956</v>
      </c>
      <c r="C759" s="35" t="s">
        <v>157</v>
      </c>
      <c r="D759" s="37" t="s">
        <v>1378</v>
      </c>
      <c r="E759" s="37">
        <v>397865</v>
      </c>
      <c r="F759" s="35" t="s">
        <v>1955</v>
      </c>
      <c r="G759" s="37" t="s">
        <v>1376</v>
      </c>
      <c r="H759" s="38">
        <v>75568</v>
      </c>
      <c r="I759" s="38">
        <f t="shared" si="26"/>
        <v>75568</v>
      </c>
      <c r="L759" s="37" t="s">
        <v>1181</v>
      </c>
    </row>
    <row r="760" spans="1:12" x14ac:dyDescent="0.2">
      <c r="A760" s="37">
        <v>730</v>
      </c>
      <c r="B760" s="37" t="s">
        <v>1954</v>
      </c>
      <c r="C760" s="35" t="s">
        <v>157</v>
      </c>
      <c r="D760" s="37" t="s">
        <v>1378</v>
      </c>
      <c r="E760" s="37">
        <v>397865</v>
      </c>
      <c r="F760" s="35" t="s">
        <v>1953</v>
      </c>
      <c r="G760" s="37" t="s">
        <v>1376</v>
      </c>
      <c r="H760" s="38">
        <v>77958</v>
      </c>
      <c r="I760" s="38">
        <f t="shared" si="26"/>
        <v>77958</v>
      </c>
      <c r="L760" s="37" t="s">
        <v>1181</v>
      </c>
    </row>
    <row r="761" spans="1:12" x14ac:dyDescent="0.2">
      <c r="A761" s="37">
        <v>731</v>
      </c>
      <c r="B761" s="37" t="s">
        <v>1952</v>
      </c>
      <c r="C761" s="35" t="s">
        <v>157</v>
      </c>
      <c r="D761" s="37" t="s">
        <v>1378</v>
      </c>
      <c r="E761" s="37">
        <v>397865</v>
      </c>
      <c r="F761" s="35" t="s">
        <v>1951</v>
      </c>
      <c r="G761" s="37" t="s">
        <v>1376</v>
      </c>
      <c r="H761" s="38">
        <v>81580</v>
      </c>
      <c r="I761" s="38">
        <f t="shared" si="26"/>
        <v>81580</v>
      </c>
      <c r="L761" s="37" t="s">
        <v>1181</v>
      </c>
    </row>
    <row r="762" spans="1:12" x14ac:dyDescent="0.2">
      <c r="A762" s="37">
        <v>732</v>
      </c>
      <c r="B762" s="37" t="s">
        <v>1950</v>
      </c>
      <c r="C762" s="35" t="s">
        <v>157</v>
      </c>
      <c r="D762" s="37" t="s">
        <v>1378</v>
      </c>
      <c r="E762" s="37">
        <v>397865</v>
      </c>
      <c r="F762" s="35" t="s">
        <v>1949</v>
      </c>
      <c r="G762" s="37" t="s">
        <v>1376</v>
      </c>
      <c r="H762" s="38">
        <v>87172</v>
      </c>
      <c r="I762" s="38">
        <f t="shared" si="26"/>
        <v>87172</v>
      </c>
      <c r="L762" s="37" t="s">
        <v>1181</v>
      </c>
    </row>
    <row r="763" spans="1:12" x14ac:dyDescent="0.2">
      <c r="A763" s="37">
        <v>733</v>
      </c>
      <c r="B763" s="37" t="s">
        <v>1948</v>
      </c>
      <c r="C763" s="35" t="s">
        <v>157</v>
      </c>
      <c r="D763" s="37" t="s">
        <v>1378</v>
      </c>
      <c r="E763" s="37">
        <v>397865</v>
      </c>
      <c r="F763" s="35" t="s">
        <v>1947</v>
      </c>
      <c r="G763" s="37" t="s">
        <v>1376</v>
      </c>
      <c r="H763" s="38">
        <v>97385</v>
      </c>
      <c r="I763" s="38">
        <f t="shared" si="26"/>
        <v>97385</v>
      </c>
      <c r="L763" s="37" t="s">
        <v>1181</v>
      </c>
    </row>
    <row r="764" spans="1:12" x14ac:dyDescent="0.2">
      <c r="A764" s="37">
        <v>734</v>
      </c>
      <c r="B764" s="37" t="s">
        <v>1946</v>
      </c>
      <c r="C764" s="35" t="s">
        <v>157</v>
      </c>
      <c r="D764" s="37" t="s">
        <v>1378</v>
      </c>
      <c r="E764" s="37">
        <v>397865</v>
      </c>
      <c r="F764" s="35" t="s">
        <v>1945</v>
      </c>
      <c r="G764" s="37" t="s">
        <v>1376</v>
      </c>
      <c r="H764" s="38">
        <v>111758</v>
      </c>
      <c r="I764" s="38">
        <f t="shared" si="26"/>
        <v>111758</v>
      </c>
      <c r="L764" s="37" t="s">
        <v>1181</v>
      </c>
    </row>
    <row r="765" spans="1:12" s="50" customFormat="1" x14ac:dyDescent="0.2">
      <c r="A765" s="37">
        <v>735</v>
      </c>
      <c r="B765" s="37" t="s">
        <v>1944</v>
      </c>
      <c r="C765" s="35" t="s">
        <v>157</v>
      </c>
      <c r="D765" s="37" t="s">
        <v>1378</v>
      </c>
      <c r="E765" s="37">
        <v>397865</v>
      </c>
      <c r="F765" s="35" t="s">
        <v>1943</v>
      </c>
      <c r="G765" s="37" t="s">
        <v>1376</v>
      </c>
      <c r="H765" s="38">
        <v>24000</v>
      </c>
      <c r="I765" s="38">
        <f t="shared" si="26"/>
        <v>24000</v>
      </c>
      <c r="J765" s="38"/>
      <c r="K765" s="38"/>
      <c r="L765" s="37" t="s">
        <v>1201</v>
      </c>
    </row>
    <row r="766" spans="1:12" s="50" customFormat="1" x14ac:dyDescent="0.2">
      <c r="A766" s="37">
        <v>736</v>
      </c>
      <c r="B766" s="37" t="s">
        <v>1942</v>
      </c>
      <c r="C766" s="35" t="s">
        <v>157</v>
      </c>
      <c r="D766" s="37" t="s">
        <v>1378</v>
      </c>
      <c r="E766" s="37">
        <v>397865</v>
      </c>
      <c r="F766" s="35" t="s">
        <v>1941</v>
      </c>
      <c r="G766" s="37" t="s">
        <v>1376</v>
      </c>
      <c r="H766" s="38">
        <v>40000</v>
      </c>
      <c r="I766" s="38">
        <f t="shared" si="26"/>
        <v>40000</v>
      </c>
      <c r="J766" s="38"/>
      <c r="K766" s="38"/>
      <c r="L766" s="37" t="s">
        <v>1201</v>
      </c>
    </row>
    <row r="767" spans="1:12" s="50" customFormat="1" x14ac:dyDescent="0.2">
      <c r="A767" s="37">
        <v>737</v>
      </c>
      <c r="B767" s="37" t="s">
        <v>1940</v>
      </c>
      <c r="C767" s="35" t="s">
        <v>157</v>
      </c>
      <c r="D767" s="37" t="s">
        <v>1378</v>
      </c>
      <c r="E767" s="37">
        <v>397865</v>
      </c>
      <c r="F767" s="35" t="s">
        <v>1939</v>
      </c>
      <c r="G767" s="37" t="s">
        <v>1376</v>
      </c>
      <c r="H767" s="38">
        <v>40900</v>
      </c>
      <c r="I767" s="38">
        <f t="shared" si="26"/>
        <v>40900</v>
      </c>
      <c r="J767" s="38"/>
      <c r="K767" s="38"/>
      <c r="L767" s="37" t="s">
        <v>1201</v>
      </c>
    </row>
    <row r="768" spans="1:12" s="50" customFormat="1" x14ac:dyDescent="0.2">
      <c r="A768" s="37">
        <v>738</v>
      </c>
      <c r="B768" s="37" t="s">
        <v>1938</v>
      </c>
      <c r="C768" s="35" t="s">
        <v>157</v>
      </c>
      <c r="D768" s="37" t="s">
        <v>1378</v>
      </c>
      <c r="E768" s="37">
        <v>397865</v>
      </c>
      <c r="F768" s="35" t="s">
        <v>1937</v>
      </c>
      <c r="G768" s="37" t="s">
        <v>1376</v>
      </c>
      <c r="H768" s="38">
        <v>43208</v>
      </c>
      <c r="I768" s="38">
        <f t="shared" ref="I768:I831" si="27">H768-J768</f>
        <v>43208</v>
      </c>
      <c r="J768" s="38"/>
      <c r="K768" s="38"/>
      <c r="L768" s="37" t="s">
        <v>1201</v>
      </c>
    </row>
    <row r="769" spans="1:12" s="50" customFormat="1" x14ac:dyDescent="0.2">
      <c r="A769" s="37">
        <v>739</v>
      </c>
      <c r="B769" s="37" t="s">
        <v>1936</v>
      </c>
      <c r="C769" s="35" t="s">
        <v>157</v>
      </c>
      <c r="D769" s="37" t="s">
        <v>1378</v>
      </c>
      <c r="E769" s="37">
        <v>397865</v>
      </c>
      <c r="F769" s="35" t="s">
        <v>1935</v>
      </c>
      <c r="G769" s="37" t="s">
        <v>1376</v>
      </c>
      <c r="H769" s="38">
        <v>46438</v>
      </c>
      <c r="I769" s="38">
        <f t="shared" si="27"/>
        <v>46438</v>
      </c>
      <c r="J769" s="38"/>
      <c r="K769" s="38"/>
      <c r="L769" s="37" t="s">
        <v>1201</v>
      </c>
    </row>
    <row r="770" spans="1:12" s="50" customFormat="1" x14ac:dyDescent="0.2">
      <c r="A770" s="37">
        <v>740</v>
      </c>
      <c r="B770" s="37" t="s">
        <v>1934</v>
      </c>
      <c r="C770" s="35" t="s">
        <v>157</v>
      </c>
      <c r="D770" s="37" t="s">
        <v>1378</v>
      </c>
      <c r="E770" s="37">
        <v>397865</v>
      </c>
      <c r="F770" s="35" t="s">
        <v>1933</v>
      </c>
      <c r="G770" s="37" t="s">
        <v>1376</v>
      </c>
      <c r="H770" s="38">
        <v>47302</v>
      </c>
      <c r="I770" s="38">
        <f t="shared" si="27"/>
        <v>47302</v>
      </c>
      <c r="J770" s="38"/>
      <c r="K770" s="38"/>
      <c r="L770" s="37" t="s">
        <v>1201</v>
      </c>
    </row>
    <row r="771" spans="1:12" s="50" customFormat="1" x14ac:dyDescent="0.2">
      <c r="A771" s="37">
        <v>741</v>
      </c>
      <c r="B771" s="37" t="s">
        <v>1932</v>
      </c>
      <c r="C771" s="35" t="s">
        <v>157</v>
      </c>
      <c r="D771" s="37" t="s">
        <v>1378</v>
      </c>
      <c r="E771" s="37">
        <v>397865</v>
      </c>
      <c r="F771" s="35" t="s">
        <v>1931</v>
      </c>
      <c r="G771" s="37" t="s">
        <v>1376</v>
      </c>
      <c r="H771" s="38">
        <v>47394</v>
      </c>
      <c r="I771" s="38">
        <f t="shared" si="27"/>
        <v>47394</v>
      </c>
      <c r="J771" s="38"/>
      <c r="K771" s="38"/>
      <c r="L771" s="37" t="s">
        <v>1201</v>
      </c>
    </row>
    <row r="772" spans="1:12" s="50" customFormat="1" x14ac:dyDescent="0.2">
      <c r="A772" s="37">
        <v>742</v>
      </c>
      <c r="B772" s="37" t="s">
        <v>1930</v>
      </c>
      <c r="C772" s="35" t="s">
        <v>157</v>
      </c>
      <c r="D772" s="37" t="s">
        <v>1378</v>
      </c>
      <c r="E772" s="37">
        <v>397865</v>
      </c>
      <c r="F772" s="35" t="s">
        <v>1929</v>
      </c>
      <c r="G772" s="37" t="s">
        <v>1376</v>
      </c>
      <c r="H772" s="38">
        <v>47720</v>
      </c>
      <c r="I772" s="38">
        <f t="shared" si="27"/>
        <v>47720</v>
      </c>
      <c r="J772" s="38"/>
      <c r="K772" s="38"/>
      <c r="L772" s="37" t="s">
        <v>1201</v>
      </c>
    </row>
    <row r="773" spans="1:12" s="50" customFormat="1" x14ac:dyDescent="0.2">
      <c r="A773" s="37">
        <v>743</v>
      </c>
      <c r="B773" s="37" t="s">
        <v>1928</v>
      </c>
      <c r="C773" s="35" t="s">
        <v>157</v>
      </c>
      <c r="D773" s="37" t="s">
        <v>1378</v>
      </c>
      <c r="E773" s="37">
        <v>397865</v>
      </c>
      <c r="F773" s="35" t="s">
        <v>1927</v>
      </c>
      <c r="G773" s="37" t="s">
        <v>1376</v>
      </c>
      <c r="H773" s="38">
        <v>47844</v>
      </c>
      <c r="I773" s="38">
        <f t="shared" si="27"/>
        <v>47844</v>
      </c>
      <c r="J773" s="38"/>
      <c r="K773" s="38"/>
      <c r="L773" s="37" t="s">
        <v>1201</v>
      </c>
    </row>
    <row r="774" spans="1:12" s="50" customFormat="1" x14ac:dyDescent="0.2">
      <c r="A774" s="37">
        <v>744</v>
      </c>
      <c r="B774" s="37" t="s">
        <v>1926</v>
      </c>
      <c r="C774" s="35" t="s">
        <v>157</v>
      </c>
      <c r="D774" s="37" t="s">
        <v>1378</v>
      </c>
      <c r="E774" s="37">
        <v>397865</v>
      </c>
      <c r="F774" s="35" t="s">
        <v>1925</v>
      </c>
      <c r="G774" s="37" t="s">
        <v>1376</v>
      </c>
      <c r="H774" s="38">
        <v>48800</v>
      </c>
      <c r="I774" s="38">
        <f t="shared" si="27"/>
        <v>48800</v>
      </c>
      <c r="J774" s="38"/>
      <c r="K774" s="38"/>
      <c r="L774" s="37" t="s">
        <v>1201</v>
      </c>
    </row>
    <row r="775" spans="1:12" s="50" customFormat="1" x14ac:dyDescent="0.2">
      <c r="A775" s="37">
        <v>745</v>
      </c>
      <c r="B775" s="37" t="s">
        <v>1924</v>
      </c>
      <c r="C775" s="35" t="s">
        <v>157</v>
      </c>
      <c r="D775" s="37" t="s">
        <v>1378</v>
      </c>
      <c r="E775" s="37">
        <v>397865</v>
      </c>
      <c r="F775" s="35" t="s">
        <v>1923</v>
      </c>
      <c r="G775" s="37" t="s">
        <v>1376</v>
      </c>
      <c r="H775" s="38">
        <v>50036</v>
      </c>
      <c r="I775" s="38">
        <f t="shared" si="27"/>
        <v>50036</v>
      </c>
      <c r="J775" s="38"/>
      <c r="K775" s="38"/>
      <c r="L775" s="37" t="s">
        <v>1201</v>
      </c>
    </row>
    <row r="776" spans="1:12" s="50" customFormat="1" x14ac:dyDescent="0.2">
      <c r="A776" s="37">
        <v>746</v>
      </c>
      <c r="B776" s="37" t="s">
        <v>1922</v>
      </c>
      <c r="C776" s="35" t="s">
        <v>157</v>
      </c>
      <c r="D776" s="37" t="s">
        <v>1378</v>
      </c>
      <c r="E776" s="37">
        <v>397865</v>
      </c>
      <c r="F776" s="35" t="s">
        <v>1921</v>
      </c>
      <c r="G776" s="37" t="s">
        <v>1376</v>
      </c>
      <c r="H776" s="38">
        <v>50312</v>
      </c>
      <c r="I776" s="38">
        <f t="shared" si="27"/>
        <v>50312</v>
      </c>
      <c r="J776" s="38"/>
      <c r="K776" s="38"/>
      <c r="L776" s="37" t="s">
        <v>1201</v>
      </c>
    </row>
    <row r="777" spans="1:12" s="50" customFormat="1" x14ac:dyDescent="0.2">
      <c r="A777" s="37">
        <v>747</v>
      </c>
      <c r="B777" s="37" t="s">
        <v>1920</v>
      </c>
      <c r="C777" s="35" t="s">
        <v>157</v>
      </c>
      <c r="D777" s="37" t="s">
        <v>1378</v>
      </c>
      <c r="E777" s="37">
        <v>397865</v>
      </c>
      <c r="F777" s="35" t="s">
        <v>1919</v>
      </c>
      <c r="G777" s="37" t="s">
        <v>1376</v>
      </c>
      <c r="H777" s="38">
        <v>52897</v>
      </c>
      <c r="I777" s="38">
        <f t="shared" si="27"/>
        <v>52897</v>
      </c>
      <c r="J777" s="38"/>
      <c r="K777" s="38"/>
      <c r="L777" s="37" t="s">
        <v>1201</v>
      </c>
    </row>
    <row r="778" spans="1:12" s="50" customFormat="1" x14ac:dyDescent="0.2">
      <c r="A778" s="37">
        <v>748</v>
      </c>
      <c r="B778" s="37" t="s">
        <v>1918</v>
      </c>
      <c r="C778" s="35" t="s">
        <v>157</v>
      </c>
      <c r="D778" s="37" t="s">
        <v>1378</v>
      </c>
      <c r="E778" s="37">
        <v>397865</v>
      </c>
      <c r="F778" s="35" t="s">
        <v>1917</v>
      </c>
      <c r="G778" s="37" t="s">
        <v>1376</v>
      </c>
      <c r="H778" s="38">
        <v>54347</v>
      </c>
      <c r="I778" s="38">
        <f t="shared" si="27"/>
        <v>54347</v>
      </c>
      <c r="J778" s="38"/>
      <c r="K778" s="38"/>
      <c r="L778" s="37" t="s">
        <v>1201</v>
      </c>
    </row>
    <row r="779" spans="1:12" s="50" customFormat="1" x14ac:dyDescent="0.2">
      <c r="A779" s="37">
        <v>749</v>
      </c>
      <c r="B779" s="37" t="s">
        <v>1916</v>
      </c>
      <c r="C779" s="35" t="s">
        <v>157</v>
      </c>
      <c r="D779" s="37" t="s">
        <v>1378</v>
      </c>
      <c r="E779" s="37">
        <v>397865</v>
      </c>
      <c r="F779" s="35" t="s">
        <v>1915</v>
      </c>
      <c r="G779" s="37" t="s">
        <v>1376</v>
      </c>
      <c r="H779" s="38">
        <v>54422</v>
      </c>
      <c r="I779" s="38">
        <f t="shared" si="27"/>
        <v>54422</v>
      </c>
      <c r="J779" s="38"/>
      <c r="K779" s="38"/>
      <c r="L779" s="37" t="s">
        <v>1201</v>
      </c>
    </row>
    <row r="780" spans="1:12" s="50" customFormat="1" x14ac:dyDescent="0.2">
      <c r="A780" s="37">
        <v>750</v>
      </c>
      <c r="B780" s="37" t="s">
        <v>1914</v>
      </c>
      <c r="C780" s="35" t="s">
        <v>157</v>
      </c>
      <c r="D780" s="37" t="s">
        <v>1378</v>
      </c>
      <c r="E780" s="37">
        <v>397865</v>
      </c>
      <c r="F780" s="35" t="s">
        <v>1913</v>
      </c>
      <c r="G780" s="37" t="s">
        <v>1376</v>
      </c>
      <c r="H780" s="38">
        <v>57249</v>
      </c>
      <c r="I780" s="38">
        <f t="shared" si="27"/>
        <v>57249</v>
      </c>
      <c r="J780" s="38"/>
      <c r="K780" s="38"/>
      <c r="L780" s="37" t="s">
        <v>1201</v>
      </c>
    </row>
    <row r="781" spans="1:12" s="50" customFormat="1" x14ac:dyDescent="0.2">
      <c r="A781" s="37">
        <v>751</v>
      </c>
      <c r="B781" s="37" t="s">
        <v>1912</v>
      </c>
      <c r="C781" s="35" t="s">
        <v>157</v>
      </c>
      <c r="D781" s="37" t="s">
        <v>1378</v>
      </c>
      <c r="E781" s="37">
        <v>397865</v>
      </c>
      <c r="F781" s="35" t="s">
        <v>1911</v>
      </c>
      <c r="G781" s="37" t="s">
        <v>1376</v>
      </c>
      <c r="H781" s="38">
        <v>57262</v>
      </c>
      <c r="I781" s="38">
        <f t="shared" si="27"/>
        <v>57262</v>
      </c>
      <c r="J781" s="38"/>
      <c r="K781" s="38"/>
      <c r="L781" s="37" t="s">
        <v>1201</v>
      </c>
    </row>
    <row r="782" spans="1:12" s="50" customFormat="1" x14ac:dyDescent="0.2">
      <c r="A782" s="37">
        <v>752</v>
      </c>
      <c r="B782" s="37" t="s">
        <v>1910</v>
      </c>
      <c r="C782" s="35" t="s">
        <v>157</v>
      </c>
      <c r="D782" s="37" t="s">
        <v>1378</v>
      </c>
      <c r="E782" s="37">
        <v>397865</v>
      </c>
      <c r="F782" s="35" t="s">
        <v>1909</v>
      </c>
      <c r="G782" s="37" t="s">
        <v>1376</v>
      </c>
      <c r="H782" s="38">
        <v>57690</v>
      </c>
      <c r="I782" s="38">
        <f t="shared" si="27"/>
        <v>57690</v>
      </c>
      <c r="J782" s="38"/>
      <c r="K782" s="38"/>
      <c r="L782" s="37" t="s">
        <v>1201</v>
      </c>
    </row>
    <row r="783" spans="1:12" s="50" customFormat="1" x14ac:dyDescent="0.2">
      <c r="A783" s="37">
        <v>753</v>
      </c>
      <c r="B783" s="37" t="s">
        <v>1908</v>
      </c>
      <c r="C783" s="35" t="s">
        <v>157</v>
      </c>
      <c r="D783" s="37" t="s">
        <v>1378</v>
      </c>
      <c r="E783" s="37">
        <v>397865</v>
      </c>
      <c r="F783" s="35" t="s">
        <v>1907</v>
      </c>
      <c r="G783" s="37" t="s">
        <v>1376</v>
      </c>
      <c r="H783" s="38">
        <v>57719</v>
      </c>
      <c r="I783" s="38">
        <f t="shared" si="27"/>
        <v>57719</v>
      </c>
      <c r="J783" s="38"/>
      <c r="K783" s="38"/>
      <c r="L783" s="37" t="s">
        <v>1201</v>
      </c>
    </row>
    <row r="784" spans="1:12" s="50" customFormat="1" x14ac:dyDescent="0.2">
      <c r="A784" s="37">
        <v>754</v>
      </c>
      <c r="B784" s="37" t="s">
        <v>1906</v>
      </c>
      <c r="C784" s="35" t="s">
        <v>157</v>
      </c>
      <c r="D784" s="37" t="s">
        <v>1378</v>
      </c>
      <c r="E784" s="37">
        <v>397865</v>
      </c>
      <c r="F784" s="35" t="s">
        <v>1905</v>
      </c>
      <c r="G784" s="37" t="s">
        <v>1376</v>
      </c>
      <c r="H784" s="38">
        <v>58640</v>
      </c>
      <c r="I784" s="38">
        <f t="shared" si="27"/>
        <v>58640</v>
      </c>
      <c r="J784" s="38"/>
      <c r="K784" s="38"/>
      <c r="L784" s="37" t="s">
        <v>1201</v>
      </c>
    </row>
    <row r="785" spans="1:12" s="50" customFormat="1" x14ac:dyDescent="0.2">
      <c r="A785" s="37">
        <v>755</v>
      </c>
      <c r="B785" s="37" t="s">
        <v>1904</v>
      </c>
      <c r="C785" s="35" t="s">
        <v>157</v>
      </c>
      <c r="D785" s="37" t="s">
        <v>1378</v>
      </c>
      <c r="E785" s="37">
        <v>397865</v>
      </c>
      <c r="F785" s="35" t="s">
        <v>1903</v>
      </c>
      <c r="G785" s="37" t="s">
        <v>1376</v>
      </c>
      <c r="H785" s="38">
        <v>59425</v>
      </c>
      <c r="I785" s="38">
        <f t="shared" si="27"/>
        <v>59425</v>
      </c>
      <c r="J785" s="38"/>
      <c r="K785" s="38"/>
      <c r="L785" s="37" t="s">
        <v>1201</v>
      </c>
    </row>
    <row r="786" spans="1:12" s="50" customFormat="1" x14ac:dyDescent="0.2">
      <c r="A786" s="37">
        <v>756</v>
      </c>
      <c r="B786" s="37" t="s">
        <v>1902</v>
      </c>
      <c r="C786" s="35" t="s">
        <v>157</v>
      </c>
      <c r="D786" s="37" t="s">
        <v>1378</v>
      </c>
      <c r="E786" s="37">
        <v>397865</v>
      </c>
      <c r="F786" s="35" t="s">
        <v>1901</v>
      </c>
      <c r="G786" s="37" t="s">
        <v>1376</v>
      </c>
      <c r="H786" s="38">
        <v>60244</v>
      </c>
      <c r="I786" s="38">
        <f t="shared" si="27"/>
        <v>60244</v>
      </c>
      <c r="J786" s="38"/>
      <c r="K786" s="38"/>
      <c r="L786" s="37" t="s">
        <v>1201</v>
      </c>
    </row>
    <row r="787" spans="1:12" s="50" customFormat="1" x14ac:dyDescent="0.2">
      <c r="A787" s="37">
        <v>757</v>
      </c>
      <c r="B787" s="37" t="s">
        <v>1900</v>
      </c>
      <c r="C787" s="35" t="s">
        <v>157</v>
      </c>
      <c r="D787" s="37" t="s">
        <v>1378</v>
      </c>
      <c r="E787" s="37">
        <v>397865</v>
      </c>
      <c r="F787" s="35" t="s">
        <v>1899</v>
      </c>
      <c r="G787" s="37" t="s">
        <v>1376</v>
      </c>
      <c r="H787" s="38">
        <v>60592</v>
      </c>
      <c r="I787" s="38">
        <f t="shared" si="27"/>
        <v>60592</v>
      </c>
      <c r="J787" s="38"/>
      <c r="K787" s="38"/>
      <c r="L787" s="37" t="s">
        <v>1201</v>
      </c>
    </row>
    <row r="788" spans="1:12" s="50" customFormat="1" x14ac:dyDescent="0.2">
      <c r="A788" s="37">
        <v>758</v>
      </c>
      <c r="B788" s="37" t="s">
        <v>1898</v>
      </c>
      <c r="C788" s="35" t="s">
        <v>157</v>
      </c>
      <c r="D788" s="37" t="s">
        <v>1378</v>
      </c>
      <c r="E788" s="37">
        <v>397865</v>
      </c>
      <c r="F788" s="35" t="s">
        <v>1897</v>
      </c>
      <c r="G788" s="37" t="s">
        <v>1376</v>
      </c>
      <c r="H788" s="38">
        <v>61986</v>
      </c>
      <c r="I788" s="38">
        <f t="shared" si="27"/>
        <v>61986</v>
      </c>
      <c r="J788" s="38"/>
      <c r="K788" s="38"/>
      <c r="L788" s="37" t="s">
        <v>1201</v>
      </c>
    </row>
    <row r="789" spans="1:12" s="50" customFormat="1" x14ac:dyDescent="0.2">
      <c r="A789" s="37">
        <v>759</v>
      </c>
      <c r="B789" s="37" t="s">
        <v>1896</v>
      </c>
      <c r="C789" s="35" t="s">
        <v>157</v>
      </c>
      <c r="D789" s="37" t="s">
        <v>1378</v>
      </c>
      <c r="E789" s="37">
        <v>397865</v>
      </c>
      <c r="F789" s="35" t="s">
        <v>1895</v>
      </c>
      <c r="G789" s="37" t="s">
        <v>1376</v>
      </c>
      <c r="H789" s="38">
        <v>63120</v>
      </c>
      <c r="I789" s="38">
        <f t="shared" si="27"/>
        <v>63120</v>
      </c>
      <c r="J789" s="38"/>
      <c r="K789" s="38"/>
      <c r="L789" s="37" t="s">
        <v>1201</v>
      </c>
    </row>
    <row r="790" spans="1:12" s="50" customFormat="1" x14ac:dyDescent="0.2">
      <c r="A790" s="37">
        <v>760</v>
      </c>
      <c r="B790" s="37" t="s">
        <v>1894</v>
      </c>
      <c r="C790" s="35" t="s">
        <v>157</v>
      </c>
      <c r="D790" s="37" t="s">
        <v>1378</v>
      </c>
      <c r="E790" s="37">
        <v>397865</v>
      </c>
      <c r="F790" s="35" t="s">
        <v>1893</v>
      </c>
      <c r="G790" s="37" t="s">
        <v>1376</v>
      </c>
      <c r="H790" s="38">
        <v>67819</v>
      </c>
      <c r="I790" s="38">
        <f t="shared" si="27"/>
        <v>67819</v>
      </c>
      <c r="J790" s="38"/>
      <c r="K790" s="38"/>
      <c r="L790" s="37" t="s">
        <v>1201</v>
      </c>
    </row>
    <row r="791" spans="1:12" s="50" customFormat="1" x14ac:dyDescent="0.2">
      <c r="A791" s="37">
        <v>761</v>
      </c>
      <c r="B791" s="37" t="s">
        <v>1892</v>
      </c>
      <c r="C791" s="35" t="s">
        <v>157</v>
      </c>
      <c r="D791" s="37" t="s">
        <v>1378</v>
      </c>
      <c r="E791" s="37">
        <v>397865</v>
      </c>
      <c r="F791" s="35" t="s">
        <v>1891</v>
      </c>
      <c r="G791" s="37" t="s">
        <v>1376</v>
      </c>
      <c r="H791" s="38">
        <v>70000</v>
      </c>
      <c r="I791" s="38">
        <f t="shared" si="27"/>
        <v>70000</v>
      </c>
      <c r="J791" s="38"/>
      <c r="K791" s="38"/>
      <c r="L791" s="37" t="s">
        <v>1201</v>
      </c>
    </row>
    <row r="792" spans="1:12" s="50" customFormat="1" x14ac:dyDescent="0.2">
      <c r="A792" s="37">
        <v>762</v>
      </c>
      <c r="B792" s="37" t="s">
        <v>1890</v>
      </c>
      <c r="C792" s="35" t="s">
        <v>157</v>
      </c>
      <c r="D792" s="37" t="s">
        <v>1378</v>
      </c>
      <c r="E792" s="37">
        <v>397865</v>
      </c>
      <c r="F792" s="35" t="s">
        <v>1889</v>
      </c>
      <c r="G792" s="37" t="s">
        <v>1376</v>
      </c>
      <c r="H792" s="38">
        <v>72903</v>
      </c>
      <c r="I792" s="38">
        <f t="shared" si="27"/>
        <v>72903</v>
      </c>
      <c r="J792" s="38"/>
      <c r="K792" s="38"/>
      <c r="L792" s="37" t="s">
        <v>1201</v>
      </c>
    </row>
    <row r="793" spans="1:12" s="50" customFormat="1" x14ac:dyDescent="0.2">
      <c r="A793" s="37">
        <v>763</v>
      </c>
      <c r="B793" s="37" t="s">
        <v>1888</v>
      </c>
      <c r="C793" s="35" t="s">
        <v>157</v>
      </c>
      <c r="D793" s="37" t="s">
        <v>1378</v>
      </c>
      <c r="E793" s="37">
        <v>397865</v>
      </c>
      <c r="F793" s="35" t="s">
        <v>1887</v>
      </c>
      <c r="G793" s="37" t="s">
        <v>1376</v>
      </c>
      <c r="H793" s="38">
        <v>76772</v>
      </c>
      <c r="I793" s="38">
        <f t="shared" si="27"/>
        <v>76772</v>
      </c>
      <c r="J793" s="38"/>
      <c r="K793" s="38"/>
      <c r="L793" s="37" t="s">
        <v>1201</v>
      </c>
    </row>
    <row r="794" spans="1:12" s="50" customFormat="1" x14ac:dyDescent="0.2">
      <c r="A794" s="37">
        <v>764</v>
      </c>
      <c r="B794" s="37" t="s">
        <v>1886</v>
      </c>
      <c r="C794" s="35" t="s">
        <v>157</v>
      </c>
      <c r="D794" s="37" t="s">
        <v>1378</v>
      </c>
      <c r="E794" s="37">
        <v>397865</v>
      </c>
      <c r="F794" s="35" t="s">
        <v>1885</v>
      </c>
      <c r="G794" s="37" t="s">
        <v>1376</v>
      </c>
      <c r="H794" s="38">
        <v>83359</v>
      </c>
      <c r="I794" s="38">
        <f t="shared" si="27"/>
        <v>83359</v>
      </c>
      <c r="J794" s="38"/>
      <c r="K794" s="38"/>
      <c r="L794" s="37" t="s">
        <v>1201</v>
      </c>
    </row>
    <row r="795" spans="1:12" s="50" customFormat="1" x14ac:dyDescent="0.2">
      <c r="A795" s="37" t="s">
        <v>1187</v>
      </c>
      <c r="B795" s="37" t="s">
        <v>1187</v>
      </c>
      <c r="C795" s="35"/>
      <c r="E795" s="37"/>
      <c r="F795" s="35" t="s">
        <v>1187</v>
      </c>
      <c r="G795" s="37"/>
      <c r="H795" s="51">
        <f>SUM(H576:H794)</f>
        <v>8642874</v>
      </c>
      <c r="I795" s="51">
        <f>SUM(I576:I794)</f>
        <v>8637991.4800000004</v>
      </c>
      <c r="J795" s="51">
        <f>SUM(J576:J794)</f>
        <v>4882.5200000000004</v>
      </c>
      <c r="K795" s="38"/>
      <c r="L795" s="37"/>
    </row>
    <row r="796" spans="1:12" x14ac:dyDescent="0.2">
      <c r="A796" s="37">
        <v>765</v>
      </c>
      <c r="B796" s="37" t="s">
        <v>1884</v>
      </c>
      <c r="C796" s="35" t="s">
        <v>1863</v>
      </c>
      <c r="D796" s="37" t="s">
        <v>1378</v>
      </c>
      <c r="E796" s="37">
        <v>399957</v>
      </c>
      <c r="F796" s="35" t="s">
        <v>1883</v>
      </c>
      <c r="G796" s="37" t="s">
        <v>1376</v>
      </c>
      <c r="H796" s="38">
        <v>2300</v>
      </c>
      <c r="I796" s="38">
        <f t="shared" ref="I796:I810" si="28">H796-J796</f>
        <v>2300</v>
      </c>
      <c r="L796" s="37" t="s">
        <v>1181</v>
      </c>
    </row>
    <row r="797" spans="1:12" x14ac:dyDescent="0.2">
      <c r="A797" s="37">
        <v>766</v>
      </c>
      <c r="B797" s="37" t="s">
        <v>1876</v>
      </c>
      <c r="C797" s="35" t="s">
        <v>1863</v>
      </c>
      <c r="D797" s="37" t="s">
        <v>1378</v>
      </c>
      <c r="E797" s="37">
        <v>399957</v>
      </c>
      <c r="F797" s="35" t="s">
        <v>1875</v>
      </c>
      <c r="G797" s="37" t="s">
        <v>1376</v>
      </c>
      <c r="H797" s="38">
        <v>17281</v>
      </c>
      <c r="I797" s="38">
        <f t="shared" si="28"/>
        <v>17281</v>
      </c>
      <c r="L797" s="37" t="s">
        <v>1181</v>
      </c>
    </row>
    <row r="798" spans="1:12" x14ac:dyDescent="0.2">
      <c r="A798" s="37">
        <v>767</v>
      </c>
      <c r="B798" s="37" t="s">
        <v>1868</v>
      </c>
      <c r="C798" s="35" t="s">
        <v>1863</v>
      </c>
      <c r="D798" s="37" t="s">
        <v>1378</v>
      </c>
      <c r="E798" s="37">
        <v>399957</v>
      </c>
      <c r="F798" s="35" t="s">
        <v>1867</v>
      </c>
      <c r="G798" s="37" t="s">
        <v>1376</v>
      </c>
      <c r="H798" s="38">
        <v>24692</v>
      </c>
      <c r="I798" s="38">
        <f t="shared" si="28"/>
        <v>24692</v>
      </c>
      <c r="L798" s="37" t="s">
        <v>1181</v>
      </c>
    </row>
    <row r="799" spans="1:12" x14ac:dyDescent="0.2">
      <c r="A799" s="37">
        <v>768</v>
      </c>
      <c r="B799" s="37" t="s">
        <v>1882</v>
      </c>
      <c r="C799" s="35" t="s">
        <v>1863</v>
      </c>
      <c r="D799" s="37" t="s">
        <v>1378</v>
      </c>
      <c r="E799" s="37">
        <v>399957</v>
      </c>
      <c r="F799" s="35" t="s">
        <v>1881</v>
      </c>
      <c r="G799" s="37" t="s">
        <v>1376</v>
      </c>
      <c r="H799" s="38">
        <v>26568</v>
      </c>
      <c r="I799" s="38">
        <f t="shared" si="28"/>
        <v>26568</v>
      </c>
      <c r="L799" s="37" t="s">
        <v>1181</v>
      </c>
    </row>
    <row r="800" spans="1:12" x14ac:dyDescent="0.2">
      <c r="A800" s="37">
        <v>769</v>
      </c>
      <c r="B800" s="37" t="s">
        <v>1872</v>
      </c>
      <c r="C800" s="35" t="s">
        <v>1863</v>
      </c>
      <c r="D800" s="37" t="s">
        <v>1378</v>
      </c>
      <c r="E800" s="37">
        <v>399957</v>
      </c>
      <c r="F800" s="35" t="s">
        <v>1871</v>
      </c>
      <c r="G800" s="37" t="s">
        <v>1376</v>
      </c>
      <c r="H800" s="38">
        <v>31055</v>
      </c>
      <c r="I800" s="38">
        <f t="shared" si="28"/>
        <v>31055</v>
      </c>
      <c r="L800" s="37" t="s">
        <v>1181</v>
      </c>
    </row>
    <row r="801" spans="1:12" x14ac:dyDescent="0.2">
      <c r="A801" s="37">
        <v>770</v>
      </c>
      <c r="B801" s="37" t="s">
        <v>1866</v>
      </c>
      <c r="C801" s="35" t="s">
        <v>1863</v>
      </c>
      <c r="D801" s="37" t="s">
        <v>1378</v>
      </c>
      <c r="E801" s="37">
        <v>399957</v>
      </c>
      <c r="F801" s="35" t="s">
        <v>1865</v>
      </c>
      <c r="G801" s="37" t="s">
        <v>1376</v>
      </c>
      <c r="H801" s="38">
        <v>31789</v>
      </c>
      <c r="I801" s="38">
        <f t="shared" si="28"/>
        <v>31789</v>
      </c>
      <c r="L801" s="37" t="s">
        <v>1181</v>
      </c>
    </row>
    <row r="802" spans="1:12" x14ac:dyDescent="0.2">
      <c r="A802" s="37">
        <v>771</v>
      </c>
      <c r="B802" s="37" t="s">
        <v>1880</v>
      </c>
      <c r="C802" s="35" t="s">
        <v>1863</v>
      </c>
      <c r="D802" s="37" t="s">
        <v>1378</v>
      </c>
      <c r="E802" s="37">
        <v>399957</v>
      </c>
      <c r="F802" s="35" t="s">
        <v>1879</v>
      </c>
      <c r="G802" s="37" t="s">
        <v>1376</v>
      </c>
      <c r="H802" s="38">
        <v>34098</v>
      </c>
      <c r="I802" s="38">
        <f t="shared" si="28"/>
        <v>34061.360000000001</v>
      </c>
      <c r="J802" s="38">
        <v>36.64</v>
      </c>
      <c r="K802" s="53">
        <v>45530</v>
      </c>
      <c r="L802" s="37" t="s">
        <v>1181</v>
      </c>
    </row>
    <row r="803" spans="1:12" x14ac:dyDescent="0.2">
      <c r="A803" s="37">
        <v>772</v>
      </c>
      <c r="B803" s="37" t="s">
        <v>1878</v>
      </c>
      <c r="C803" s="35" t="s">
        <v>1863</v>
      </c>
      <c r="D803" s="37" t="s">
        <v>1378</v>
      </c>
      <c r="E803" s="37">
        <v>399957</v>
      </c>
      <c r="F803" s="35" t="s">
        <v>1877</v>
      </c>
      <c r="G803" s="37" t="s">
        <v>1376</v>
      </c>
      <c r="H803" s="38">
        <v>34660</v>
      </c>
      <c r="I803" s="38">
        <f t="shared" si="28"/>
        <v>34660</v>
      </c>
      <c r="L803" s="37" t="s">
        <v>1181</v>
      </c>
    </row>
    <row r="804" spans="1:12" x14ac:dyDescent="0.2">
      <c r="A804" s="37">
        <v>773</v>
      </c>
      <c r="B804" s="37" t="s">
        <v>1876</v>
      </c>
      <c r="C804" s="35" t="s">
        <v>1863</v>
      </c>
      <c r="D804" s="37" t="s">
        <v>1378</v>
      </c>
      <c r="E804" s="37">
        <v>399957</v>
      </c>
      <c r="F804" s="35" t="s">
        <v>1875</v>
      </c>
      <c r="G804" s="37" t="s">
        <v>1376</v>
      </c>
      <c r="H804" s="38">
        <v>38000</v>
      </c>
      <c r="I804" s="38">
        <f t="shared" si="28"/>
        <v>38000</v>
      </c>
      <c r="L804" s="37" t="s">
        <v>1181</v>
      </c>
    </row>
    <row r="805" spans="1:12" x14ac:dyDescent="0.2">
      <c r="A805" s="37">
        <v>774</v>
      </c>
      <c r="B805" s="37" t="s">
        <v>1874</v>
      </c>
      <c r="C805" s="35" t="s">
        <v>1863</v>
      </c>
      <c r="D805" s="37" t="s">
        <v>1378</v>
      </c>
      <c r="E805" s="37">
        <v>399957</v>
      </c>
      <c r="F805" s="35" t="s">
        <v>1873</v>
      </c>
      <c r="G805" s="37" t="s">
        <v>1376</v>
      </c>
      <c r="H805" s="38">
        <v>61758</v>
      </c>
      <c r="I805" s="38">
        <f t="shared" si="28"/>
        <v>61758</v>
      </c>
      <c r="L805" s="37" t="s">
        <v>1181</v>
      </c>
    </row>
    <row r="806" spans="1:12" x14ac:dyDescent="0.2">
      <c r="A806" s="37">
        <v>775</v>
      </c>
      <c r="B806" s="37" t="s">
        <v>1872</v>
      </c>
      <c r="C806" s="35" t="s">
        <v>1863</v>
      </c>
      <c r="D806" s="37" t="s">
        <v>1378</v>
      </c>
      <c r="E806" s="37">
        <v>399957</v>
      </c>
      <c r="F806" s="35" t="s">
        <v>1871</v>
      </c>
      <c r="G806" s="37" t="s">
        <v>1376</v>
      </c>
      <c r="H806" s="38">
        <v>62112</v>
      </c>
      <c r="I806" s="38">
        <f t="shared" si="28"/>
        <v>62112</v>
      </c>
      <c r="L806" s="37" t="s">
        <v>1181</v>
      </c>
    </row>
    <row r="807" spans="1:12" x14ac:dyDescent="0.2">
      <c r="A807" s="37">
        <v>776</v>
      </c>
      <c r="B807" s="37" t="s">
        <v>1870</v>
      </c>
      <c r="C807" s="35" t="s">
        <v>1863</v>
      </c>
      <c r="D807" s="37" t="s">
        <v>1378</v>
      </c>
      <c r="E807" s="37">
        <v>399957</v>
      </c>
      <c r="F807" s="35" t="s">
        <v>1869</v>
      </c>
      <c r="G807" s="37" t="s">
        <v>1376</v>
      </c>
      <c r="H807" s="38">
        <v>66511</v>
      </c>
      <c r="I807" s="38">
        <f t="shared" si="28"/>
        <v>66511</v>
      </c>
      <c r="L807" s="37" t="s">
        <v>1181</v>
      </c>
    </row>
    <row r="808" spans="1:12" x14ac:dyDescent="0.2">
      <c r="A808" s="37">
        <v>777</v>
      </c>
      <c r="B808" s="37" t="s">
        <v>1868</v>
      </c>
      <c r="C808" s="35" t="s">
        <v>1863</v>
      </c>
      <c r="D808" s="37" t="s">
        <v>1378</v>
      </c>
      <c r="E808" s="37">
        <v>399957</v>
      </c>
      <c r="F808" s="35" t="s">
        <v>1867</v>
      </c>
      <c r="G808" s="37" t="s">
        <v>1376</v>
      </c>
      <c r="H808" s="38">
        <v>66863</v>
      </c>
      <c r="I808" s="38">
        <f t="shared" si="28"/>
        <v>66863</v>
      </c>
      <c r="L808" s="37" t="s">
        <v>1181</v>
      </c>
    </row>
    <row r="809" spans="1:12" x14ac:dyDescent="0.2">
      <c r="A809" s="37">
        <v>778</v>
      </c>
      <c r="B809" s="37" t="s">
        <v>1866</v>
      </c>
      <c r="C809" s="35" t="s">
        <v>1863</v>
      </c>
      <c r="D809" s="37" t="s">
        <v>1378</v>
      </c>
      <c r="E809" s="37">
        <v>399957</v>
      </c>
      <c r="F809" s="35" t="s">
        <v>1865</v>
      </c>
      <c r="G809" s="37" t="s">
        <v>1376</v>
      </c>
      <c r="H809" s="38">
        <v>69977</v>
      </c>
      <c r="I809" s="38">
        <f t="shared" si="28"/>
        <v>69977</v>
      </c>
      <c r="L809" s="37" t="s">
        <v>1181</v>
      </c>
    </row>
    <row r="810" spans="1:12" s="50" customFormat="1" x14ac:dyDescent="0.2">
      <c r="A810" s="37">
        <v>779</v>
      </c>
      <c r="B810" s="37" t="s">
        <v>1864</v>
      </c>
      <c r="C810" s="35" t="s">
        <v>1863</v>
      </c>
      <c r="D810" s="37" t="s">
        <v>1378</v>
      </c>
      <c r="E810" s="37">
        <v>399957</v>
      </c>
      <c r="F810" s="35" t="s">
        <v>1862</v>
      </c>
      <c r="G810" s="37" t="s">
        <v>1376</v>
      </c>
      <c r="H810" s="38">
        <v>49096</v>
      </c>
      <c r="I810" s="38">
        <f t="shared" si="28"/>
        <v>49096</v>
      </c>
      <c r="J810" s="38"/>
      <c r="K810" s="38"/>
      <c r="L810" s="37" t="s">
        <v>1201</v>
      </c>
    </row>
    <row r="811" spans="1:12" s="50" customFormat="1" x14ac:dyDescent="0.2">
      <c r="A811" s="37" t="s">
        <v>1187</v>
      </c>
      <c r="B811" s="37" t="s">
        <v>1187</v>
      </c>
      <c r="C811" s="35"/>
      <c r="E811" s="37"/>
      <c r="F811" s="35" t="s">
        <v>1187</v>
      </c>
      <c r="G811" s="37"/>
      <c r="H811" s="51">
        <f>SUM(H796:H810)</f>
        <v>616760</v>
      </c>
      <c r="I811" s="51">
        <f>SUM(I796:I810)</f>
        <v>616723.36</v>
      </c>
      <c r="J811" s="51">
        <f>SUM(J796:J810)</f>
        <v>36.64</v>
      </c>
      <c r="K811" s="38"/>
      <c r="L811" s="37"/>
    </row>
    <row r="812" spans="1:12" x14ac:dyDescent="0.2">
      <c r="A812" s="37">
        <v>780</v>
      </c>
      <c r="B812" s="37" t="s">
        <v>1861</v>
      </c>
      <c r="C812" s="35" t="s">
        <v>1852</v>
      </c>
      <c r="D812" s="37" t="s">
        <v>1190</v>
      </c>
      <c r="E812" s="37">
        <v>490750</v>
      </c>
      <c r="F812" s="35" t="s">
        <v>1860</v>
      </c>
      <c r="G812" s="37" t="s">
        <v>1188</v>
      </c>
      <c r="H812" s="38">
        <v>2260</v>
      </c>
      <c r="I812" s="38">
        <f t="shared" ref="I812:I817" si="29">H812-J812</f>
        <v>2260</v>
      </c>
      <c r="L812" s="37" t="s">
        <v>1181</v>
      </c>
    </row>
    <row r="813" spans="1:12" x14ac:dyDescent="0.2">
      <c r="A813" s="37">
        <v>781</v>
      </c>
      <c r="B813" s="37" t="s">
        <v>1853</v>
      </c>
      <c r="C813" s="35" t="s">
        <v>1852</v>
      </c>
      <c r="D813" s="37" t="s">
        <v>1190</v>
      </c>
      <c r="E813" s="37">
        <v>490750</v>
      </c>
      <c r="F813" s="35" t="s">
        <v>1851</v>
      </c>
      <c r="G813" s="37" t="s">
        <v>1188</v>
      </c>
      <c r="H813" s="38">
        <v>25000</v>
      </c>
      <c r="I813" s="38">
        <f t="shared" si="29"/>
        <v>25000</v>
      </c>
      <c r="L813" s="37" t="s">
        <v>1181</v>
      </c>
    </row>
    <row r="814" spans="1:12" x14ac:dyDescent="0.2">
      <c r="A814" s="37">
        <v>782</v>
      </c>
      <c r="B814" s="37" t="s">
        <v>1859</v>
      </c>
      <c r="C814" s="35" t="s">
        <v>1852</v>
      </c>
      <c r="D814" s="37" t="s">
        <v>1190</v>
      </c>
      <c r="E814" s="37">
        <v>490750</v>
      </c>
      <c r="F814" s="35" t="s">
        <v>1858</v>
      </c>
      <c r="G814" s="37" t="s">
        <v>1188</v>
      </c>
      <c r="H814" s="38">
        <v>40000</v>
      </c>
      <c r="I814" s="38">
        <f t="shared" si="29"/>
        <v>40000</v>
      </c>
      <c r="L814" s="37" t="s">
        <v>1181</v>
      </c>
    </row>
    <row r="815" spans="1:12" x14ac:dyDescent="0.2">
      <c r="A815" s="37">
        <v>783</v>
      </c>
      <c r="B815" s="37" t="s">
        <v>1857</v>
      </c>
      <c r="C815" s="35" t="s">
        <v>1852</v>
      </c>
      <c r="D815" s="37" t="s">
        <v>1190</v>
      </c>
      <c r="E815" s="37">
        <v>490750</v>
      </c>
      <c r="F815" s="35" t="s">
        <v>1856</v>
      </c>
      <c r="G815" s="37" t="s">
        <v>1188</v>
      </c>
      <c r="H815" s="38">
        <v>62160</v>
      </c>
      <c r="I815" s="38">
        <f t="shared" si="29"/>
        <v>62160</v>
      </c>
      <c r="L815" s="37" t="s">
        <v>1181</v>
      </c>
    </row>
    <row r="816" spans="1:12" x14ac:dyDescent="0.2">
      <c r="A816" s="37">
        <v>784</v>
      </c>
      <c r="B816" s="37" t="s">
        <v>1855</v>
      </c>
      <c r="C816" s="35" t="s">
        <v>1852</v>
      </c>
      <c r="D816" s="37" t="s">
        <v>1190</v>
      </c>
      <c r="E816" s="37">
        <v>490750</v>
      </c>
      <c r="F816" s="35" t="s">
        <v>1854</v>
      </c>
      <c r="G816" s="37" t="s">
        <v>1188</v>
      </c>
      <c r="H816" s="38">
        <v>67357</v>
      </c>
      <c r="I816" s="38">
        <f t="shared" si="29"/>
        <v>67357</v>
      </c>
      <c r="L816" s="37" t="s">
        <v>1181</v>
      </c>
    </row>
    <row r="817" spans="1:12" x14ac:dyDescent="0.2">
      <c r="A817" s="37">
        <v>785</v>
      </c>
      <c r="B817" s="37" t="s">
        <v>1853</v>
      </c>
      <c r="C817" s="35" t="s">
        <v>1852</v>
      </c>
      <c r="D817" s="37" t="s">
        <v>1190</v>
      </c>
      <c r="E817" s="37">
        <v>490750</v>
      </c>
      <c r="F817" s="35" t="s">
        <v>1851</v>
      </c>
      <c r="G817" s="37" t="s">
        <v>1188</v>
      </c>
      <c r="H817" s="38">
        <v>75000</v>
      </c>
      <c r="I817" s="38">
        <f t="shared" si="29"/>
        <v>75000</v>
      </c>
      <c r="L817" s="37" t="s">
        <v>1181</v>
      </c>
    </row>
    <row r="818" spans="1:12" x14ac:dyDescent="0.2">
      <c r="A818" s="37" t="s">
        <v>1187</v>
      </c>
      <c r="B818" s="37" t="s">
        <v>1187</v>
      </c>
      <c r="D818" s="37"/>
      <c r="E818" s="37"/>
      <c r="F818" s="35" t="s">
        <v>1187</v>
      </c>
      <c r="H818" s="51">
        <f>SUM(H812:H817)</f>
        <v>271777</v>
      </c>
      <c r="I818" s="51">
        <f>SUM(I812:I817)</f>
        <v>271777</v>
      </c>
      <c r="J818" s="51">
        <f>SUM(J812:J817)</f>
        <v>0</v>
      </c>
    </row>
    <row r="819" spans="1:12" x14ac:dyDescent="0.2">
      <c r="A819" s="37">
        <v>786</v>
      </c>
      <c r="B819" s="37" t="s">
        <v>1850</v>
      </c>
      <c r="C819" s="35" t="s">
        <v>1825</v>
      </c>
      <c r="D819" s="37" t="s">
        <v>1190</v>
      </c>
      <c r="E819" s="37">
        <v>490890</v>
      </c>
      <c r="F819" s="35" t="s">
        <v>1849</v>
      </c>
      <c r="G819" s="37" t="s">
        <v>1188</v>
      </c>
      <c r="H819" s="38">
        <v>2400</v>
      </c>
      <c r="I819" s="38">
        <f t="shared" ref="I819:I832" si="30">H819-J819</f>
        <v>2400</v>
      </c>
      <c r="L819" s="37" t="s">
        <v>1181</v>
      </c>
    </row>
    <row r="820" spans="1:12" x14ac:dyDescent="0.2">
      <c r="A820" s="37">
        <v>787</v>
      </c>
      <c r="B820" s="37" t="s">
        <v>1840</v>
      </c>
      <c r="C820" s="35" t="s">
        <v>1825</v>
      </c>
      <c r="D820" s="37" t="s">
        <v>1190</v>
      </c>
      <c r="E820" s="37">
        <v>490890</v>
      </c>
      <c r="F820" s="35" t="s">
        <v>1839</v>
      </c>
      <c r="G820" s="37" t="s">
        <v>1188</v>
      </c>
      <c r="H820" s="38">
        <v>22600</v>
      </c>
      <c r="I820" s="38">
        <f t="shared" si="30"/>
        <v>22600</v>
      </c>
      <c r="L820" s="37" t="s">
        <v>1181</v>
      </c>
    </row>
    <row r="821" spans="1:12" x14ac:dyDescent="0.2">
      <c r="A821" s="37">
        <v>788</v>
      </c>
      <c r="B821" s="37" t="s">
        <v>1848</v>
      </c>
      <c r="C821" s="35" t="s">
        <v>1825</v>
      </c>
      <c r="D821" s="37" t="s">
        <v>1190</v>
      </c>
      <c r="E821" s="37">
        <v>490890</v>
      </c>
      <c r="F821" s="35" t="s">
        <v>1847</v>
      </c>
      <c r="G821" s="37" t="s">
        <v>1188</v>
      </c>
      <c r="H821" s="38">
        <v>28532</v>
      </c>
      <c r="I821" s="38">
        <f t="shared" si="30"/>
        <v>28532</v>
      </c>
      <c r="L821" s="37" t="s">
        <v>1181</v>
      </c>
    </row>
    <row r="822" spans="1:12" x14ac:dyDescent="0.2">
      <c r="A822" s="37">
        <v>789</v>
      </c>
      <c r="B822" s="37" t="s">
        <v>1846</v>
      </c>
      <c r="C822" s="35" t="s">
        <v>1825</v>
      </c>
      <c r="D822" s="37" t="s">
        <v>1190</v>
      </c>
      <c r="E822" s="37">
        <v>490890</v>
      </c>
      <c r="F822" s="35" t="s">
        <v>1845</v>
      </c>
      <c r="G822" s="37" t="s">
        <v>1188</v>
      </c>
      <c r="H822" s="38">
        <v>30431</v>
      </c>
      <c r="I822" s="38">
        <f t="shared" si="30"/>
        <v>30431</v>
      </c>
      <c r="L822" s="37" t="s">
        <v>1181</v>
      </c>
    </row>
    <row r="823" spans="1:12" x14ac:dyDescent="0.2">
      <c r="A823" s="37">
        <v>790</v>
      </c>
      <c r="B823" s="37" t="s">
        <v>1844</v>
      </c>
      <c r="C823" s="35" t="s">
        <v>1825</v>
      </c>
      <c r="D823" s="37" t="s">
        <v>1190</v>
      </c>
      <c r="E823" s="37">
        <v>490890</v>
      </c>
      <c r="F823" s="35" t="s">
        <v>1843</v>
      </c>
      <c r="G823" s="37" t="s">
        <v>1188</v>
      </c>
      <c r="H823" s="38">
        <v>31381</v>
      </c>
      <c r="I823" s="38">
        <f t="shared" si="30"/>
        <v>31381</v>
      </c>
      <c r="L823" s="37" t="s">
        <v>1181</v>
      </c>
    </row>
    <row r="824" spans="1:12" x14ac:dyDescent="0.2">
      <c r="A824" s="37">
        <v>791</v>
      </c>
      <c r="B824" s="37" t="s">
        <v>1842</v>
      </c>
      <c r="C824" s="35" t="s">
        <v>1825</v>
      </c>
      <c r="D824" s="37" t="s">
        <v>1190</v>
      </c>
      <c r="E824" s="37">
        <v>490890</v>
      </c>
      <c r="F824" s="35" t="s">
        <v>1841</v>
      </c>
      <c r="G824" s="37" t="s">
        <v>1188</v>
      </c>
      <c r="H824" s="38">
        <v>43098</v>
      </c>
      <c r="I824" s="38">
        <f t="shared" si="30"/>
        <v>43098</v>
      </c>
      <c r="L824" s="37" t="s">
        <v>1181</v>
      </c>
    </row>
    <row r="825" spans="1:12" x14ac:dyDescent="0.2">
      <c r="A825" s="37">
        <v>792</v>
      </c>
      <c r="B825" s="37" t="s">
        <v>1840</v>
      </c>
      <c r="C825" s="35" t="s">
        <v>1825</v>
      </c>
      <c r="D825" s="37" t="s">
        <v>1190</v>
      </c>
      <c r="E825" s="37">
        <v>490890</v>
      </c>
      <c r="F825" s="35" t="s">
        <v>1839</v>
      </c>
      <c r="G825" s="37" t="s">
        <v>1188</v>
      </c>
      <c r="H825" s="38">
        <v>45000</v>
      </c>
      <c r="I825" s="38">
        <f t="shared" si="30"/>
        <v>45000</v>
      </c>
      <c r="L825" s="37" t="s">
        <v>1181</v>
      </c>
    </row>
    <row r="826" spans="1:12" x14ac:dyDescent="0.2">
      <c r="A826" s="37">
        <v>793</v>
      </c>
      <c r="B826" s="37" t="s">
        <v>1838</v>
      </c>
      <c r="C826" s="35" t="s">
        <v>1825</v>
      </c>
      <c r="D826" s="37" t="s">
        <v>1190</v>
      </c>
      <c r="E826" s="37">
        <v>490890</v>
      </c>
      <c r="F826" s="35" t="s">
        <v>1837</v>
      </c>
      <c r="G826" s="37" t="s">
        <v>1188</v>
      </c>
      <c r="H826" s="38">
        <v>45038</v>
      </c>
      <c r="I826" s="38">
        <f t="shared" si="30"/>
        <v>45038</v>
      </c>
      <c r="L826" s="37" t="s">
        <v>1181</v>
      </c>
    </row>
    <row r="827" spans="1:12" x14ac:dyDescent="0.2">
      <c r="A827" s="37">
        <v>794</v>
      </c>
      <c r="B827" s="37" t="s">
        <v>1836</v>
      </c>
      <c r="C827" s="35" t="s">
        <v>1825</v>
      </c>
      <c r="D827" s="37" t="s">
        <v>1190</v>
      </c>
      <c r="E827" s="37">
        <v>490890</v>
      </c>
      <c r="F827" s="35" t="s">
        <v>1835</v>
      </c>
      <c r="G827" s="37" t="s">
        <v>1188</v>
      </c>
      <c r="H827" s="38">
        <v>53725</v>
      </c>
      <c r="I827" s="38">
        <f t="shared" si="30"/>
        <v>53725</v>
      </c>
      <c r="L827" s="37" t="s">
        <v>1181</v>
      </c>
    </row>
    <row r="828" spans="1:12" x14ac:dyDescent="0.2">
      <c r="A828" s="37">
        <v>795</v>
      </c>
      <c r="B828" s="37" t="s">
        <v>1834</v>
      </c>
      <c r="C828" s="35" t="s">
        <v>1825</v>
      </c>
      <c r="D828" s="37" t="s">
        <v>1190</v>
      </c>
      <c r="E828" s="37">
        <v>490890</v>
      </c>
      <c r="F828" s="35" t="s">
        <v>1833</v>
      </c>
      <c r="G828" s="37" t="s">
        <v>1188</v>
      </c>
      <c r="H828" s="38">
        <v>55485</v>
      </c>
      <c r="I828" s="38">
        <f t="shared" si="30"/>
        <v>55485</v>
      </c>
      <c r="L828" s="37" t="s">
        <v>1181</v>
      </c>
    </row>
    <row r="829" spans="1:12" x14ac:dyDescent="0.2">
      <c r="A829" s="37">
        <v>796</v>
      </c>
      <c r="B829" s="37" t="s">
        <v>1832</v>
      </c>
      <c r="C829" s="35" t="s">
        <v>1825</v>
      </c>
      <c r="D829" s="37" t="s">
        <v>1190</v>
      </c>
      <c r="E829" s="37">
        <v>490890</v>
      </c>
      <c r="F829" s="35" t="s">
        <v>1831</v>
      </c>
      <c r="G829" s="37" t="s">
        <v>1188</v>
      </c>
      <c r="H829" s="38">
        <v>56662</v>
      </c>
      <c r="I829" s="38">
        <f t="shared" si="30"/>
        <v>56662</v>
      </c>
      <c r="L829" s="37" t="s">
        <v>1181</v>
      </c>
    </row>
    <row r="830" spans="1:12" x14ac:dyDescent="0.2">
      <c r="A830" s="37">
        <v>797</v>
      </c>
      <c r="B830" s="37" t="s">
        <v>1830</v>
      </c>
      <c r="C830" s="35" t="s">
        <v>1825</v>
      </c>
      <c r="D830" s="37" t="s">
        <v>1190</v>
      </c>
      <c r="E830" s="37">
        <v>490890</v>
      </c>
      <c r="F830" s="35" t="s">
        <v>1829</v>
      </c>
      <c r="G830" s="37" t="s">
        <v>1188</v>
      </c>
      <c r="H830" s="38">
        <v>57332</v>
      </c>
      <c r="I830" s="38">
        <f t="shared" si="30"/>
        <v>57332</v>
      </c>
      <c r="L830" s="37" t="s">
        <v>1181</v>
      </c>
    </row>
    <row r="831" spans="1:12" x14ac:dyDescent="0.2">
      <c r="A831" s="37">
        <v>798</v>
      </c>
      <c r="B831" s="37" t="s">
        <v>1828</v>
      </c>
      <c r="C831" s="35" t="s">
        <v>1825</v>
      </c>
      <c r="D831" s="37" t="s">
        <v>1190</v>
      </c>
      <c r="E831" s="37">
        <v>490890</v>
      </c>
      <c r="F831" s="35" t="s">
        <v>1827</v>
      </c>
      <c r="G831" s="37" t="s">
        <v>1188</v>
      </c>
      <c r="H831" s="38">
        <v>62293</v>
      </c>
      <c r="I831" s="38">
        <f t="shared" si="30"/>
        <v>62293</v>
      </c>
      <c r="L831" s="37" t="s">
        <v>1181</v>
      </c>
    </row>
    <row r="832" spans="1:12" x14ac:dyDescent="0.2">
      <c r="A832" s="37">
        <v>799</v>
      </c>
      <c r="B832" s="37" t="s">
        <v>1826</v>
      </c>
      <c r="C832" s="35" t="s">
        <v>1825</v>
      </c>
      <c r="D832" s="37" t="s">
        <v>1190</v>
      </c>
      <c r="E832" s="37">
        <v>490890</v>
      </c>
      <c r="F832" s="35" t="s">
        <v>1824</v>
      </c>
      <c r="G832" s="37" t="s">
        <v>1188</v>
      </c>
      <c r="H832" s="38">
        <v>62500</v>
      </c>
      <c r="I832" s="38">
        <f t="shared" si="30"/>
        <v>62500</v>
      </c>
      <c r="L832" s="37" t="s">
        <v>1181</v>
      </c>
    </row>
    <row r="833" spans="1:12" x14ac:dyDescent="0.2">
      <c r="A833" s="37" t="s">
        <v>1187</v>
      </c>
      <c r="B833" s="37" t="s">
        <v>1187</v>
      </c>
      <c r="D833" s="37"/>
      <c r="E833" s="37"/>
      <c r="F833" s="35" t="s">
        <v>1187</v>
      </c>
      <c r="H833" s="51">
        <f>SUM(H819:H832)</f>
        <v>596477</v>
      </c>
      <c r="I833" s="51">
        <f>SUM(I819:I832)</f>
        <v>596477</v>
      </c>
      <c r="J833" s="51">
        <f>SUM(J819:J832)</f>
        <v>0</v>
      </c>
    </row>
    <row r="834" spans="1:12" x14ac:dyDescent="0.2">
      <c r="A834" s="37">
        <v>800</v>
      </c>
      <c r="B834" s="37" t="s">
        <v>1823</v>
      </c>
      <c r="C834" s="35" t="s">
        <v>1808</v>
      </c>
      <c r="D834" s="37" t="s">
        <v>1190</v>
      </c>
      <c r="E834" s="37">
        <v>586919</v>
      </c>
      <c r="F834" s="35" t="s">
        <v>1822</v>
      </c>
      <c r="G834" s="37" t="s">
        <v>1188</v>
      </c>
      <c r="H834" s="38">
        <v>3250</v>
      </c>
      <c r="I834" s="38">
        <f t="shared" ref="I834:I841" si="31">H834-J834</f>
        <v>3250</v>
      </c>
      <c r="L834" s="37" t="s">
        <v>1181</v>
      </c>
    </row>
    <row r="835" spans="1:12" x14ac:dyDescent="0.2">
      <c r="A835" s="37">
        <v>801</v>
      </c>
      <c r="B835" s="37" t="s">
        <v>1821</v>
      </c>
      <c r="C835" s="35" t="s">
        <v>1808</v>
      </c>
      <c r="D835" s="37" t="s">
        <v>1190</v>
      </c>
      <c r="E835" s="37">
        <v>586919</v>
      </c>
      <c r="F835" s="35" t="s">
        <v>1820</v>
      </c>
      <c r="G835" s="37" t="s">
        <v>1188</v>
      </c>
      <c r="H835" s="38">
        <v>20000</v>
      </c>
      <c r="I835" s="38">
        <f t="shared" si="31"/>
        <v>20000</v>
      </c>
      <c r="L835" s="37" t="s">
        <v>1181</v>
      </c>
    </row>
    <row r="836" spans="1:12" x14ac:dyDescent="0.2">
      <c r="A836" s="37">
        <v>802</v>
      </c>
      <c r="B836" s="37" t="s">
        <v>1819</v>
      </c>
      <c r="C836" s="35" t="s">
        <v>1808</v>
      </c>
      <c r="D836" s="37" t="s">
        <v>1190</v>
      </c>
      <c r="E836" s="37">
        <v>586919</v>
      </c>
      <c r="F836" s="35" t="s">
        <v>1818</v>
      </c>
      <c r="G836" s="37" t="s">
        <v>1188</v>
      </c>
      <c r="H836" s="38">
        <v>24375</v>
      </c>
      <c r="I836" s="38">
        <f t="shared" si="31"/>
        <v>24375</v>
      </c>
      <c r="L836" s="37" t="s">
        <v>1181</v>
      </c>
    </row>
    <row r="837" spans="1:12" x14ac:dyDescent="0.2">
      <c r="A837" s="37">
        <v>803</v>
      </c>
      <c r="B837" s="37" t="s">
        <v>1817</v>
      </c>
      <c r="C837" s="35" t="s">
        <v>1808</v>
      </c>
      <c r="D837" s="37" t="s">
        <v>1190</v>
      </c>
      <c r="E837" s="37">
        <v>586919</v>
      </c>
      <c r="F837" s="35" t="s">
        <v>1816</v>
      </c>
      <c r="G837" s="37" t="s">
        <v>1188</v>
      </c>
      <c r="H837" s="38">
        <v>37443</v>
      </c>
      <c r="I837" s="38">
        <f t="shared" si="31"/>
        <v>37443</v>
      </c>
      <c r="L837" s="37" t="s">
        <v>1181</v>
      </c>
    </row>
    <row r="838" spans="1:12" x14ac:dyDescent="0.2">
      <c r="A838" s="37">
        <v>804</v>
      </c>
      <c r="B838" s="37" t="s">
        <v>1815</v>
      </c>
      <c r="C838" s="35" t="s">
        <v>1808</v>
      </c>
      <c r="D838" s="37" t="s">
        <v>1190</v>
      </c>
      <c r="E838" s="37">
        <v>586919</v>
      </c>
      <c r="F838" s="35" t="s">
        <v>1814</v>
      </c>
      <c r="G838" s="37" t="s">
        <v>1188</v>
      </c>
      <c r="H838" s="38">
        <v>40416</v>
      </c>
      <c r="I838" s="38">
        <f t="shared" si="31"/>
        <v>40416</v>
      </c>
      <c r="L838" s="37" t="s">
        <v>1181</v>
      </c>
    </row>
    <row r="839" spans="1:12" x14ac:dyDescent="0.2">
      <c r="A839" s="37">
        <v>805</v>
      </c>
      <c r="B839" s="37" t="s">
        <v>1813</v>
      </c>
      <c r="C839" s="35" t="s">
        <v>1808</v>
      </c>
      <c r="D839" s="37" t="s">
        <v>1190</v>
      </c>
      <c r="E839" s="37">
        <v>586919</v>
      </c>
      <c r="F839" s="35" t="s">
        <v>1812</v>
      </c>
      <c r="G839" s="37" t="s">
        <v>1188</v>
      </c>
      <c r="H839" s="38">
        <v>52610</v>
      </c>
      <c r="I839" s="38">
        <f t="shared" si="31"/>
        <v>52610</v>
      </c>
      <c r="L839" s="37" t="s">
        <v>1181</v>
      </c>
    </row>
    <row r="840" spans="1:12" x14ac:dyDescent="0.2">
      <c r="A840" s="37">
        <v>806</v>
      </c>
      <c r="B840" s="37" t="s">
        <v>1811</v>
      </c>
      <c r="C840" s="35" t="s">
        <v>1808</v>
      </c>
      <c r="D840" s="37" t="s">
        <v>1190</v>
      </c>
      <c r="E840" s="37">
        <v>586919</v>
      </c>
      <c r="F840" s="35" t="s">
        <v>1810</v>
      </c>
      <c r="G840" s="37" t="s">
        <v>1188</v>
      </c>
      <c r="H840" s="38">
        <v>55100</v>
      </c>
      <c r="I840" s="38">
        <f t="shared" si="31"/>
        <v>55100</v>
      </c>
      <c r="L840" s="37" t="s">
        <v>1181</v>
      </c>
    </row>
    <row r="841" spans="1:12" s="50" customFormat="1" x14ac:dyDescent="0.2">
      <c r="A841" s="37">
        <v>807</v>
      </c>
      <c r="B841" s="37" t="s">
        <v>1809</v>
      </c>
      <c r="C841" s="35" t="s">
        <v>1808</v>
      </c>
      <c r="E841" s="37">
        <v>586919</v>
      </c>
      <c r="F841" s="35" t="s">
        <v>1807</v>
      </c>
      <c r="G841" s="37" t="s">
        <v>1188</v>
      </c>
      <c r="H841" s="38">
        <v>62113</v>
      </c>
      <c r="I841" s="38">
        <f t="shared" si="31"/>
        <v>62113</v>
      </c>
      <c r="J841" s="38"/>
      <c r="K841" s="38"/>
      <c r="L841" s="37" t="s">
        <v>1201</v>
      </c>
    </row>
    <row r="842" spans="1:12" s="50" customFormat="1" x14ac:dyDescent="0.2">
      <c r="A842" s="37" t="s">
        <v>1187</v>
      </c>
      <c r="B842" s="37" t="s">
        <v>1187</v>
      </c>
      <c r="C842" s="35"/>
      <c r="E842" s="37"/>
      <c r="F842" s="35" t="s">
        <v>1187</v>
      </c>
      <c r="G842" s="37"/>
      <c r="H842" s="51">
        <f>SUM(H834:H841)</f>
        <v>295307</v>
      </c>
      <c r="I842" s="51">
        <f>SUM(I834:I841)</f>
        <v>295307</v>
      </c>
      <c r="J842" s="51">
        <f>SUM(J834:J841)</f>
        <v>0</v>
      </c>
      <c r="K842" s="38"/>
      <c r="L842" s="37"/>
    </row>
    <row r="843" spans="1:12" x14ac:dyDescent="0.2">
      <c r="A843" s="37">
        <v>808</v>
      </c>
      <c r="B843" s="37" t="s">
        <v>1806</v>
      </c>
      <c r="C843" s="35" t="s">
        <v>1791</v>
      </c>
      <c r="D843" s="37" t="s">
        <v>1190</v>
      </c>
      <c r="E843" s="37">
        <v>586927</v>
      </c>
      <c r="F843" s="35" t="s">
        <v>1805</v>
      </c>
      <c r="G843" s="37" t="s">
        <v>1188</v>
      </c>
      <c r="H843" s="38">
        <v>21229</v>
      </c>
      <c r="I843" s="38">
        <f t="shared" ref="I843:I854" si="32">H843-J843</f>
        <v>21229</v>
      </c>
      <c r="L843" s="37" t="s">
        <v>1181</v>
      </c>
    </row>
    <row r="844" spans="1:12" x14ac:dyDescent="0.2">
      <c r="A844" s="37">
        <v>809</v>
      </c>
      <c r="B844" s="37" t="s">
        <v>1798</v>
      </c>
      <c r="C844" s="35" t="s">
        <v>1791</v>
      </c>
      <c r="D844" s="37" t="s">
        <v>1190</v>
      </c>
      <c r="E844" s="37">
        <v>586927</v>
      </c>
      <c r="F844" s="35" t="s">
        <v>1797</v>
      </c>
      <c r="G844" s="37" t="s">
        <v>1188</v>
      </c>
      <c r="H844" s="38">
        <v>22088</v>
      </c>
      <c r="I844" s="38">
        <f t="shared" si="32"/>
        <v>22088</v>
      </c>
      <c r="L844" s="37" t="s">
        <v>1181</v>
      </c>
    </row>
    <row r="845" spans="1:12" x14ac:dyDescent="0.2">
      <c r="A845" s="37">
        <v>810</v>
      </c>
      <c r="B845" s="37" t="s">
        <v>1796</v>
      </c>
      <c r="C845" s="35" t="s">
        <v>1791</v>
      </c>
      <c r="D845" s="37" t="s">
        <v>1190</v>
      </c>
      <c r="E845" s="37">
        <v>586927</v>
      </c>
      <c r="F845" s="35" t="s">
        <v>1795</v>
      </c>
      <c r="G845" s="37" t="s">
        <v>1188</v>
      </c>
      <c r="H845" s="38">
        <v>22104</v>
      </c>
      <c r="I845" s="38">
        <f t="shared" si="32"/>
        <v>22104</v>
      </c>
      <c r="L845" s="37" t="s">
        <v>1181</v>
      </c>
    </row>
    <row r="846" spans="1:12" x14ac:dyDescent="0.2">
      <c r="A846" s="37">
        <v>811</v>
      </c>
      <c r="B846" s="37" t="s">
        <v>1802</v>
      </c>
      <c r="C846" s="35" t="s">
        <v>1791</v>
      </c>
      <c r="D846" s="37" t="s">
        <v>1190</v>
      </c>
      <c r="E846" s="37">
        <v>586927</v>
      </c>
      <c r="F846" s="35" t="s">
        <v>1801</v>
      </c>
      <c r="G846" s="37" t="s">
        <v>1188</v>
      </c>
      <c r="H846" s="38">
        <v>25800</v>
      </c>
      <c r="I846" s="38">
        <f t="shared" si="32"/>
        <v>25800</v>
      </c>
      <c r="L846" s="37" t="s">
        <v>1181</v>
      </c>
    </row>
    <row r="847" spans="1:12" x14ac:dyDescent="0.2">
      <c r="A847" s="37">
        <v>812</v>
      </c>
      <c r="B847" s="37" t="s">
        <v>1792</v>
      </c>
      <c r="C847" s="35" t="s">
        <v>1791</v>
      </c>
      <c r="D847" s="37" t="s">
        <v>1190</v>
      </c>
      <c r="E847" s="37">
        <v>586927</v>
      </c>
      <c r="F847" s="35" t="s">
        <v>1790</v>
      </c>
      <c r="G847" s="37" t="s">
        <v>1188</v>
      </c>
      <c r="H847" s="38">
        <v>28670</v>
      </c>
      <c r="I847" s="38">
        <f t="shared" si="32"/>
        <v>28670</v>
      </c>
      <c r="L847" s="37" t="s">
        <v>1181</v>
      </c>
    </row>
    <row r="848" spans="1:12" x14ac:dyDescent="0.2">
      <c r="A848" s="37">
        <v>813</v>
      </c>
      <c r="B848" s="37" t="s">
        <v>1804</v>
      </c>
      <c r="C848" s="35" t="s">
        <v>1791</v>
      </c>
      <c r="D848" s="37" t="s">
        <v>1190</v>
      </c>
      <c r="E848" s="37">
        <v>586927</v>
      </c>
      <c r="F848" s="35" t="s">
        <v>1803</v>
      </c>
      <c r="G848" s="37" t="s">
        <v>1188</v>
      </c>
      <c r="H848" s="38">
        <v>39414</v>
      </c>
      <c r="I848" s="38">
        <f t="shared" si="32"/>
        <v>39414</v>
      </c>
      <c r="L848" s="37" t="s">
        <v>1181</v>
      </c>
    </row>
    <row r="849" spans="1:12" x14ac:dyDescent="0.2">
      <c r="A849" s="37">
        <v>814</v>
      </c>
      <c r="B849" s="37" t="s">
        <v>1802</v>
      </c>
      <c r="C849" s="35" t="s">
        <v>1791</v>
      </c>
      <c r="D849" s="37" t="s">
        <v>1190</v>
      </c>
      <c r="E849" s="37">
        <v>586927</v>
      </c>
      <c r="F849" s="35" t="s">
        <v>1801</v>
      </c>
      <c r="G849" s="37" t="s">
        <v>1188</v>
      </c>
      <c r="H849" s="38">
        <v>45800</v>
      </c>
      <c r="I849" s="38">
        <f t="shared" si="32"/>
        <v>45800</v>
      </c>
      <c r="L849" s="37" t="s">
        <v>1181</v>
      </c>
    </row>
    <row r="850" spans="1:12" x14ac:dyDescent="0.2">
      <c r="A850" s="37">
        <v>815</v>
      </c>
      <c r="B850" s="37" t="s">
        <v>1800</v>
      </c>
      <c r="C850" s="35" t="s">
        <v>1791</v>
      </c>
      <c r="D850" s="37" t="s">
        <v>1190</v>
      </c>
      <c r="E850" s="37">
        <v>586927</v>
      </c>
      <c r="F850" s="35" t="s">
        <v>1799</v>
      </c>
      <c r="G850" s="37" t="s">
        <v>1188</v>
      </c>
      <c r="H850" s="38">
        <v>47697</v>
      </c>
      <c r="I850" s="38">
        <f t="shared" si="32"/>
        <v>47697</v>
      </c>
      <c r="L850" s="37" t="s">
        <v>1181</v>
      </c>
    </row>
    <row r="851" spans="1:12" x14ac:dyDescent="0.2">
      <c r="A851" s="37">
        <v>816</v>
      </c>
      <c r="B851" s="37" t="s">
        <v>1798</v>
      </c>
      <c r="C851" s="35" t="s">
        <v>1791</v>
      </c>
      <c r="D851" s="37" t="s">
        <v>1190</v>
      </c>
      <c r="E851" s="37">
        <v>586927</v>
      </c>
      <c r="F851" s="35" t="s">
        <v>1797</v>
      </c>
      <c r="G851" s="37" t="s">
        <v>1188</v>
      </c>
      <c r="H851" s="38">
        <v>49035</v>
      </c>
      <c r="I851" s="38">
        <f t="shared" si="32"/>
        <v>49035</v>
      </c>
      <c r="L851" s="37" t="s">
        <v>1181</v>
      </c>
    </row>
    <row r="852" spans="1:12" x14ac:dyDescent="0.2">
      <c r="A852" s="37">
        <v>817</v>
      </c>
      <c r="B852" s="37" t="s">
        <v>1796</v>
      </c>
      <c r="C852" s="35" t="s">
        <v>1791</v>
      </c>
      <c r="D852" s="37" t="s">
        <v>1190</v>
      </c>
      <c r="E852" s="37">
        <v>586927</v>
      </c>
      <c r="F852" s="35" t="s">
        <v>1795</v>
      </c>
      <c r="G852" s="37" t="s">
        <v>1188</v>
      </c>
      <c r="H852" s="38">
        <v>51433</v>
      </c>
      <c r="I852" s="38">
        <f t="shared" si="32"/>
        <v>51433</v>
      </c>
      <c r="L852" s="37" t="s">
        <v>1181</v>
      </c>
    </row>
    <row r="853" spans="1:12" x14ac:dyDescent="0.2">
      <c r="A853" s="37">
        <v>818</v>
      </c>
      <c r="B853" s="37" t="s">
        <v>1794</v>
      </c>
      <c r="C853" s="35" t="s">
        <v>1791</v>
      </c>
      <c r="D853" s="37" t="s">
        <v>1190</v>
      </c>
      <c r="E853" s="37">
        <v>586927</v>
      </c>
      <c r="F853" s="35" t="s">
        <v>1793</v>
      </c>
      <c r="G853" s="37" t="s">
        <v>1188</v>
      </c>
      <c r="H853" s="38">
        <v>57535</v>
      </c>
      <c r="I853" s="38">
        <f t="shared" si="32"/>
        <v>57535</v>
      </c>
      <c r="L853" s="37" t="s">
        <v>1181</v>
      </c>
    </row>
    <row r="854" spans="1:12" x14ac:dyDescent="0.2">
      <c r="A854" s="37">
        <v>819</v>
      </c>
      <c r="B854" s="37" t="s">
        <v>1792</v>
      </c>
      <c r="C854" s="35" t="s">
        <v>1791</v>
      </c>
      <c r="D854" s="37" t="s">
        <v>1190</v>
      </c>
      <c r="E854" s="37">
        <v>586927</v>
      </c>
      <c r="F854" s="35" t="s">
        <v>1790</v>
      </c>
      <c r="G854" s="37" t="s">
        <v>1188</v>
      </c>
      <c r="H854" s="38">
        <v>62495</v>
      </c>
      <c r="I854" s="38">
        <f t="shared" si="32"/>
        <v>62495</v>
      </c>
      <c r="L854" s="37" t="s">
        <v>1181</v>
      </c>
    </row>
    <row r="855" spans="1:12" x14ac:dyDescent="0.2">
      <c r="A855" s="37" t="s">
        <v>1187</v>
      </c>
      <c r="B855" s="37" t="s">
        <v>1187</v>
      </c>
      <c r="D855" s="37"/>
      <c r="E855" s="37"/>
      <c r="F855" s="35" t="s">
        <v>1187</v>
      </c>
      <c r="H855" s="49">
        <f>SUM(H843:H854)</f>
        <v>473300</v>
      </c>
      <c r="I855" s="49">
        <f>SUM(I843:I854)</f>
        <v>473300</v>
      </c>
      <c r="J855" s="49">
        <f>SUM(J843:J854)</f>
        <v>0</v>
      </c>
    </row>
    <row r="856" spans="1:12" x14ac:dyDescent="0.2">
      <c r="A856" s="37">
        <v>820</v>
      </c>
      <c r="B856" s="37" t="s">
        <v>1789</v>
      </c>
      <c r="C856" s="35" t="s">
        <v>1778</v>
      </c>
      <c r="D856" s="37" t="s">
        <v>1190</v>
      </c>
      <c r="E856" s="37">
        <v>586943</v>
      </c>
      <c r="F856" s="35" t="s">
        <v>1788</v>
      </c>
      <c r="G856" s="37" t="s">
        <v>1188</v>
      </c>
      <c r="H856" s="38">
        <v>2700</v>
      </c>
      <c r="I856" s="38">
        <f t="shared" ref="I856:I862" si="33">H856-J856</f>
        <v>2700</v>
      </c>
      <c r="L856" s="37" t="s">
        <v>1181</v>
      </c>
    </row>
    <row r="857" spans="1:12" x14ac:dyDescent="0.2">
      <c r="A857" s="37">
        <v>821</v>
      </c>
      <c r="B857" s="37" t="s">
        <v>1781</v>
      </c>
      <c r="C857" s="35" t="s">
        <v>1778</v>
      </c>
      <c r="D857" s="37" t="s">
        <v>1190</v>
      </c>
      <c r="E857" s="37">
        <v>586943</v>
      </c>
      <c r="F857" s="35" t="s">
        <v>1780</v>
      </c>
      <c r="G857" s="37" t="s">
        <v>1188</v>
      </c>
      <c r="H857" s="38">
        <v>35288</v>
      </c>
      <c r="I857" s="38">
        <f t="shared" si="33"/>
        <v>35288</v>
      </c>
      <c r="L857" s="37" t="s">
        <v>1181</v>
      </c>
    </row>
    <row r="858" spans="1:12" x14ac:dyDescent="0.2">
      <c r="A858" s="37">
        <v>822</v>
      </c>
      <c r="B858" s="37" t="s">
        <v>1787</v>
      </c>
      <c r="C858" s="35" t="s">
        <v>1778</v>
      </c>
      <c r="D858" s="37" t="s">
        <v>1190</v>
      </c>
      <c r="E858" s="37">
        <v>586943</v>
      </c>
      <c r="F858" s="35" t="s">
        <v>1786</v>
      </c>
      <c r="G858" s="37" t="s">
        <v>1188</v>
      </c>
      <c r="H858" s="38">
        <v>39387</v>
      </c>
      <c r="I858" s="38">
        <f t="shared" si="33"/>
        <v>39387</v>
      </c>
      <c r="L858" s="37" t="s">
        <v>1181</v>
      </c>
    </row>
    <row r="859" spans="1:12" x14ac:dyDescent="0.2">
      <c r="A859" s="37">
        <v>823</v>
      </c>
      <c r="B859" s="37" t="s">
        <v>1785</v>
      </c>
      <c r="C859" s="35" t="s">
        <v>1778</v>
      </c>
      <c r="D859" s="37" t="s">
        <v>1190</v>
      </c>
      <c r="E859" s="37">
        <v>586943</v>
      </c>
      <c r="F859" s="35" t="s">
        <v>1784</v>
      </c>
      <c r="G859" s="37" t="s">
        <v>1188</v>
      </c>
      <c r="H859" s="38">
        <v>42858</v>
      </c>
      <c r="I859" s="38">
        <f t="shared" si="33"/>
        <v>42858</v>
      </c>
      <c r="L859" s="37" t="s">
        <v>1181</v>
      </c>
    </row>
    <row r="860" spans="1:12" x14ac:dyDescent="0.2">
      <c r="A860" s="37">
        <v>824</v>
      </c>
      <c r="B860" s="37" t="s">
        <v>1783</v>
      </c>
      <c r="C860" s="35" t="s">
        <v>1778</v>
      </c>
      <c r="D860" s="37" t="s">
        <v>1190</v>
      </c>
      <c r="E860" s="37">
        <v>586943</v>
      </c>
      <c r="F860" s="35" t="s">
        <v>1782</v>
      </c>
      <c r="G860" s="37" t="s">
        <v>1188</v>
      </c>
      <c r="H860" s="38">
        <v>43035</v>
      </c>
      <c r="I860" s="38">
        <f t="shared" si="33"/>
        <v>43035</v>
      </c>
      <c r="L860" s="37" t="s">
        <v>1181</v>
      </c>
    </row>
    <row r="861" spans="1:12" x14ac:dyDescent="0.2">
      <c r="A861" s="37">
        <v>825</v>
      </c>
      <c r="B861" s="37" t="s">
        <v>1781</v>
      </c>
      <c r="C861" s="35" t="s">
        <v>1778</v>
      </c>
      <c r="D861" s="37" t="s">
        <v>1190</v>
      </c>
      <c r="E861" s="37">
        <v>586943</v>
      </c>
      <c r="F861" s="35" t="s">
        <v>1780</v>
      </c>
      <c r="G861" s="37" t="s">
        <v>1188</v>
      </c>
      <c r="H861" s="38">
        <v>64261</v>
      </c>
      <c r="I861" s="38">
        <f t="shared" si="33"/>
        <v>64261</v>
      </c>
      <c r="L861" s="37" t="s">
        <v>1181</v>
      </c>
    </row>
    <row r="862" spans="1:12" x14ac:dyDescent="0.2">
      <c r="A862" s="37">
        <v>826</v>
      </c>
      <c r="B862" s="37" t="s">
        <v>1779</v>
      </c>
      <c r="C862" s="35" t="s">
        <v>1778</v>
      </c>
      <c r="D862" s="37" t="s">
        <v>1190</v>
      </c>
      <c r="E862" s="37">
        <v>586943</v>
      </c>
      <c r="F862" s="35" t="s">
        <v>1777</v>
      </c>
      <c r="G862" s="37" t="s">
        <v>1188</v>
      </c>
      <c r="H862" s="38">
        <v>72220</v>
      </c>
      <c r="I862" s="38">
        <f t="shared" si="33"/>
        <v>72220</v>
      </c>
      <c r="L862" s="37" t="s">
        <v>1181</v>
      </c>
    </row>
    <row r="863" spans="1:12" x14ac:dyDescent="0.2">
      <c r="A863" s="37" t="s">
        <v>1187</v>
      </c>
      <c r="B863" s="37" t="s">
        <v>1187</v>
      </c>
      <c r="D863" s="37"/>
      <c r="E863" s="37"/>
      <c r="F863" s="35" t="s">
        <v>1187</v>
      </c>
      <c r="H863" s="49">
        <f>SUM(H856:H862)</f>
        <v>299749</v>
      </c>
      <c r="I863" s="49">
        <f>SUM(I856:I862)</f>
        <v>299749</v>
      </c>
      <c r="J863" s="49">
        <f>SUM(J856:J862)</f>
        <v>0</v>
      </c>
    </row>
    <row r="864" spans="1:12" x14ac:dyDescent="0.2">
      <c r="A864" s="37">
        <v>827</v>
      </c>
      <c r="B864" s="37" t="s">
        <v>1776</v>
      </c>
      <c r="C864" s="35" t="s">
        <v>1769</v>
      </c>
      <c r="D864" s="37" t="s">
        <v>1190</v>
      </c>
      <c r="E864" s="37">
        <v>586951</v>
      </c>
      <c r="F864" s="35" t="s">
        <v>1775</v>
      </c>
      <c r="G864" s="37" t="s">
        <v>1188</v>
      </c>
      <c r="H864" s="38">
        <v>2350</v>
      </c>
      <c r="I864" s="38">
        <f>H864-J864</f>
        <v>2350</v>
      </c>
      <c r="L864" s="37" t="s">
        <v>1181</v>
      </c>
    </row>
    <row r="865" spans="1:12" x14ac:dyDescent="0.2">
      <c r="A865" s="37">
        <v>828</v>
      </c>
      <c r="B865" s="37" t="s">
        <v>1770</v>
      </c>
      <c r="C865" s="35" t="s">
        <v>1769</v>
      </c>
      <c r="D865" s="37" t="s">
        <v>1190</v>
      </c>
      <c r="E865" s="37">
        <v>586951</v>
      </c>
      <c r="F865" s="35" t="s">
        <v>1768</v>
      </c>
      <c r="G865" s="37" t="s">
        <v>1188</v>
      </c>
      <c r="H865" s="38">
        <v>24280</v>
      </c>
      <c r="I865" s="38">
        <f>H865-J865</f>
        <v>24280</v>
      </c>
      <c r="L865" s="37" t="s">
        <v>1181</v>
      </c>
    </row>
    <row r="866" spans="1:12" x14ac:dyDescent="0.2">
      <c r="A866" s="37">
        <v>829</v>
      </c>
      <c r="B866" s="37" t="s">
        <v>1774</v>
      </c>
      <c r="C866" s="35" t="s">
        <v>1769</v>
      </c>
      <c r="D866" s="37" t="s">
        <v>1190</v>
      </c>
      <c r="E866" s="37">
        <v>586951</v>
      </c>
      <c r="F866" s="35" t="s">
        <v>1773</v>
      </c>
      <c r="G866" s="37" t="s">
        <v>1188</v>
      </c>
      <c r="H866" s="38">
        <v>40000</v>
      </c>
      <c r="I866" s="38">
        <f>H866-J866</f>
        <v>40000</v>
      </c>
      <c r="L866" s="37" t="s">
        <v>1181</v>
      </c>
    </row>
    <row r="867" spans="1:12" x14ac:dyDescent="0.2">
      <c r="A867" s="37">
        <v>830</v>
      </c>
      <c r="B867" s="37" t="s">
        <v>1772</v>
      </c>
      <c r="C867" s="35" t="s">
        <v>1769</v>
      </c>
      <c r="D867" s="37" t="s">
        <v>1190</v>
      </c>
      <c r="E867" s="37">
        <v>586951</v>
      </c>
      <c r="F867" s="35" t="s">
        <v>1771</v>
      </c>
      <c r="G867" s="37" t="s">
        <v>1188</v>
      </c>
      <c r="H867" s="38">
        <v>47500</v>
      </c>
      <c r="I867" s="38">
        <f>H867-J867</f>
        <v>47500</v>
      </c>
      <c r="L867" s="37" t="s">
        <v>1181</v>
      </c>
    </row>
    <row r="868" spans="1:12" x14ac:dyDescent="0.2">
      <c r="A868" s="37">
        <v>831</v>
      </c>
      <c r="B868" s="37" t="s">
        <v>1770</v>
      </c>
      <c r="C868" s="35" t="s">
        <v>1769</v>
      </c>
      <c r="D868" s="37" t="s">
        <v>1190</v>
      </c>
      <c r="E868" s="37">
        <v>586951</v>
      </c>
      <c r="F868" s="35" t="s">
        <v>1768</v>
      </c>
      <c r="G868" s="37" t="s">
        <v>1188</v>
      </c>
      <c r="H868" s="38">
        <v>50755</v>
      </c>
      <c r="I868" s="38">
        <f>H868-J868</f>
        <v>50755</v>
      </c>
      <c r="L868" s="37" t="s">
        <v>1181</v>
      </c>
    </row>
    <row r="869" spans="1:12" x14ac:dyDescent="0.2">
      <c r="A869" s="37" t="s">
        <v>1187</v>
      </c>
      <c r="B869" s="37" t="s">
        <v>1187</v>
      </c>
      <c r="D869" s="37"/>
      <c r="E869" s="37"/>
      <c r="F869" s="35" t="s">
        <v>1187</v>
      </c>
      <c r="H869" s="49">
        <f>SUM(H864:H868)</f>
        <v>164885</v>
      </c>
      <c r="I869" s="49">
        <f>SUM(I864:I868)</f>
        <v>164885</v>
      </c>
      <c r="J869" s="49">
        <f>SUM(J864:J868)</f>
        <v>0</v>
      </c>
    </row>
    <row r="870" spans="1:12" x14ac:dyDescent="0.2">
      <c r="A870" s="37">
        <v>832</v>
      </c>
      <c r="B870" s="37" t="s">
        <v>1767</v>
      </c>
      <c r="C870" s="35" t="s">
        <v>1766</v>
      </c>
      <c r="D870" s="37" t="s">
        <v>1190</v>
      </c>
      <c r="E870" s="37">
        <v>586978</v>
      </c>
      <c r="F870" s="35" t="s">
        <v>1765</v>
      </c>
      <c r="G870" s="37" t="s">
        <v>1188</v>
      </c>
      <c r="H870" s="38">
        <v>29250</v>
      </c>
      <c r="I870" s="38">
        <f>H870-J870</f>
        <v>29250</v>
      </c>
      <c r="L870" s="37" t="s">
        <v>1181</v>
      </c>
    </row>
    <row r="871" spans="1:12" x14ac:dyDescent="0.2">
      <c r="A871" s="37" t="s">
        <v>1187</v>
      </c>
      <c r="B871" s="37" t="s">
        <v>1187</v>
      </c>
      <c r="D871" s="37"/>
      <c r="E871" s="37"/>
      <c r="F871" s="35" t="s">
        <v>1187</v>
      </c>
      <c r="H871" s="49">
        <f>H870</f>
        <v>29250</v>
      </c>
      <c r="I871" s="49">
        <f>I870</f>
        <v>29250</v>
      </c>
      <c r="J871" s="49">
        <f>J870</f>
        <v>0</v>
      </c>
    </row>
    <row r="872" spans="1:12" x14ac:dyDescent="0.2">
      <c r="A872" s="37">
        <v>833</v>
      </c>
      <c r="B872" s="37" t="s">
        <v>1764</v>
      </c>
      <c r="C872" s="35" t="s">
        <v>1761</v>
      </c>
      <c r="D872" s="37" t="s">
        <v>1190</v>
      </c>
      <c r="E872" s="37">
        <v>586986</v>
      </c>
      <c r="F872" s="35" t="s">
        <v>1763</v>
      </c>
      <c r="G872" s="37" t="s">
        <v>1188</v>
      </c>
      <c r="H872" s="38">
        <v>27156</v>
      </c>
      <c r="I872" s="38">
        <f>H872-J872</f>
        <v>26162.43</v>
      </c>
      <c r="J872" s="38">
        <v>993.57</v>
      </c>
      <c r="K872" s="53">
        <v>45498</v>
      </c>
      <c r="L872" s="37" t="s">
        <v>1181</v>
      </c>
    </row>
    <row r="873" spans="1:12" x14ac:dyDescent="0.2">
      <c r="A873" s="37" t="s">
        <v>1187</v>
      </c>
      <c r="B873" s="37" t="s">
        <v>1187</v>
      </c>
      <c r="D873" s="37" t="s">
        <v>1190</v>
      </c>
      <c r="E873" s="37"/>
      <c r="F873" s="35" t="s">
        <v>1763</v>
      </c>
      <c r="G873" s="37" t="s">
        <v>1188</v>
      </c>
      <c r="H873" s="38">
        <v>200</v>
      </c>
      <c r="I873" s="55">
        <f>H873-J873</f>
        <v>68.25</v>
      </c>
      <c r="J873" s="38">
        <v>131.75</v>
      </c>
      <c r="K873" s="53">
        <v>45574</v>
      </c>
      <c r="L873" s="37" t="s">
        <v>1181</v>
      </c>
    </row>
    <row r="874" spans="1:12" x14ac:dyDescent="0.2">
      <c r="A874" s="37">
        <v>834</v>
      </c>
      <c r="B874" s="37" t="s">
        <v>1762</v>
      </c>
      <c r="C874" s="35" t="s">
        <v>1761</v>
      </c>
      <c r="D874" s="37" t="s">
        <v>1190</v>
      </c>
      <c r="E874" s="37">
        <v>586986</v>
      </c>
      <c r="F874" s="35" t="s">
        <v>1760</v>
      </c>
      <c r="G874" s="37" t="s">
        <v>1188</v>
      </c>
      <c r="H874" s="38">
        <v>48214</v>
      </c>
      <c r="I874" s="38">
        <f>H874-J874</f>
        <v>48214</v>
      </c>
      <c r="L874" s="37" t="s">
        <v>1181</v>
      </c>
    </row>
    <row r="875" spans="1:12" x14ac:dyDescent="0.2">
      <c r="A875" s="37" t="s">
        <v>1187</v>
      </c>
      <c r="B875" s="37" t="s">
        <v>1187</v>
      </c>
      <c r="D875" s="37"/>
      <c r="E875" s="37"/>
      <c r="F875" s="35" t="s">
        <v>1187</v>
      </c>
      <c r="H875" s="51">
        <f>SUM(H872:H874)</f>
        <v>75570</v>
      </c>
      <c r="I875" s="51">
        <f>SUM(I872:I874)</f>
        <v>74444.679999999993</v>
      </c>
      <c r="J875" s="51">
        <f>SUM(J872:J874)</f>
        <v>1125.3200000000002</v>
      </c>
    </row>
    <row r="876" spans="1:12" x14ac:dyDescent="0.2">
      <c r="A876" s="37">
        <v>835</v>
      </c>
      <c r="B876" s="37" t="s">
        <v>1759</v>
      </c>
      <c r="C876" s="35" t="s">
        <v>1750</v>
      </c>
      <c r="D876" s="37" t="s">
        <v>1190</v>
      </c>
      <c r="E876" s="37">
        <v>596795</v>
      </c>
      <c r="F876" s="35" t="s">
        <v>1758</v>
      </c>
      <c r="G876" s="37" t="s">
        <v>1188</v>
      </c>
      <c r="H876" s="38">
        <v>19891</v>
      </c>
      <c r="I876" s="38">
        <f t="shared" ref="I876:I882" si="34">H876-J876</f>
        <v>19891</v>
      </c>
      <c r="L876" s="37" t="s">
        <v>1181</v>
      </c>
    </row>
    <row r="877" spans="1:12" x14ac:dyDescent="0.2">
      <c r="A877" s="37">
        <v>836</v>
      </c>
      <c r="B877" s="37" t="s">
        <v>1757</v>
      </c>
      <c r="C877" s="35" t="s">
        <v>1750</v>
      </c>
      <c r="D877" s="37" t="s">
        <v>1190</v>
      </c>
      <c r="E877" s="37">
        <v>596795</v>
      </c>
      <c r="F877" s="35" t="s">
        <v>1756</v>
      </c>
      <c r="G877" s="37" t="s">
        <v>1188</v>
      </c>
      <c r="H877" s="38">
        <v>25000</v>
      </c>
      <c r="I877" s="38">
        <f t="shared" si="34"/>
        <v>25000</v>
      </c>
      <c r="L877" s="37" t="s">
        <v>1181</v>
      </c>
    </row>
    <row r="878" spans="1:12" x14ac:dyDescent="0.2">
      <c r="A878" s="37">
        <v>837</v>
      </c>
      <c r="B878" s="37" t="s">
        <v>1759</v>
      </c>
      <c r="C878" s="35" t="s">
        <v>1750</v>
      </c>
      <c r="D878" s="37" t="s">
        <v>1190</v>
      </c>
      <c r="E878" s="37">
        <v>596795</v>
      </c>
      <c r="F878" s="35" t="s">
        <v>1758</v>
      </c>
      <c r="G878" s="37" t="s">
        <v>1188</v>
      </c>
      <c r="H878" s="38">
        <v>44986</v>
      </c>
      <c r="I878" s="38">
        <f t="shared" si="34"/>
        <v>44986</v>
      </c>
      <c r="L878" s="37" t="s">
        <v>1181</v>
      </c>
    </row>
    <row r="879" spans="1:12" x14ac:dyDescent="0.2">
      <c r="A879" s="37">
        <v>838</v>
      </c>
      <c r="B879" s="37" t="s">
        <v>1757</v>
      </c>
      <c r="C879" s="35" t="s">
        <v>1750</v>
      </c>
      <c r="D879" s="37" t="s">
        <v>1190</v>
      </c>
      <c r="E879" s="37">
        <v>596795</v>
      </c>
      <c r="F879" s="35" t="s">
        <v>1756</v>
      </c>
      <c r="G879" s="37" t="s">
        <v>1188</v>
      </c>
      <c r="H879" s="38">
        <v>50000</v>
      </c>
      <c r="I879" s="38">
        <f t="shared" si="34"/>
        <v>50000</v>
      </c>
      <c r="L879" s="37" t="s">
        <v>1181</v>
      </c>
    </row>
    <row r="880" spans="1:12" x14ac:dyDescent="0.2">
      <c r="A880" s="37">
        <v>839</v>
      </c>
      <c r="B880" s="37" t="s">
        <v>1755</v>
      </c>
      <c r="C880" s="35" t="s">
        <v>1750</v>
      </c>
      <c r="D880" s="37" t="s">
        <v>1190</v>
      </c>
      <c r="E880" s="37">
        <v>596795</v>
      </c>
      <c r="F880" s="35" t="s">
        <v>1754</v>
      </c>
      <c r="G880" s="37" t="s">
        <v>1188</v>
      </c>
      <c r="H880" s="38">
        <v>50248</v>
      </c>
      <c r="I880" s="38">
        <f t="shared" si="34"/>
        <v>50248</v>
      </c>
      <c r="L880" s="37" t="s">
        <v>1181</v>
      </c>
    </row>
    <row r="881" spans="1:12" x14ac:dyDescent="0.2">
      <c r="A881" s="37">
        <v>840</v>
      </c>
      <c r="B881" s="37" t="s">
        <v>1753</v>
      </c>
      <c r="C881" s="35" t="s">
        <v>1750</v>
      </c>
      <c r="D881" s="37" t="s">
        <v>1190</v>
      </c>
      <c r="E881" s="37">
        <v>596795</v>
      </c>
      <c r="F881" s="35" t="s">
        <v>1752</v>
      </c>
      <c r="G881" s="37" t="s">
        <v>1188</v>
      </c>
      <c r="H881" s="38">
        <v>57139</v>
      </c>
      <c r="I881" s="38">
        <f t="shared" si="34"/>
        <v>57139</v>
      </c>
      <c r="L881" s="37" t="s">
        <v>1181</v>
      </c>
    </row>
    <row r="882" spans="1:12" x14ac:dyDescent="0.2">
      <c r="A882" s="37">
        <v>841</v>
      </c>
      <c r="B882" s="37" t="s">
        <v>1751</v>
      </c>
      <c r="C882" s="35" t="s">
        <v>1750</v>
      </c>
      <c r="D882" s="37" t="s">
        <v>1190</v>
      </c>
      <c r="E882" s="37">
        <v>596795</v>
      </c>
      <c r="F882" s="35" t="s">
        <v>1749</v>
      </c>
      <c r="G882" s="37" t="s">
        <v>1188</v>
      </c>
      <c r="H882" s="38">
        <v>74754</v>
      </c>
      <c r="I882" s="38">
        <f t="shared" si="34"/>
        <v>74754</v>
      </c>
      <c r="L882" s="37" t="s">
        <v>1181</v>
      </c>
    </row>
    <row r="883" spans="1:12" x14ac:dyDescent="0.2">
      <c r="A883" s="37" t="s">
        <v>1187</v>
      </c>
      <c r="B883" s="37" t="s">
        <v>1187</v>
      </c>
      <c r="D883" s="37"/>
      <c r="E883" s="37"/>
      <c r="F883" s="35" t="s">
        <v>1187</v>
      </c>
      <c r="H883" s="51">
        <f>SUM(H876:H882)</f>
        <v>322018</v>
      </c>
      <c r="I883" s="51">
        <f>SUM(I876:I882)</f>
        <v>322018</v>
      </c>
      <c r="J883" s="51">
        <f>SUM(J876:J882)</f>
        <v>0</v>
      </c>
    </row>
    <row r="884" spans="1:12" x14ac:dyDescent="0.2">
      <c r="A884" s="37">
        <v>842</v>
      </c>
      <c r="B884" s="37" t="s">
        <v>1748</v>
      </c>
      <c r="C884" s="35" t="s">
        <v>1743</v>
      </c>
      <c r="D884" s="37" t="s">
        <v>1190</v>
      </c>
      <c r="E884" s="37">
        <v>598411</v>
      </c>
      <c r="F884" s="35" t="s">
        <v>1747</v>
      </c>
      <c r="G884" s="37" t="s">
        <v>1188</v>
      </c>
      <c r="H884" s="38">
        <v>30238</v>
      </c>
      <c r="I884" s="38">
        <f>H884-J884</f>
        <v>30238</v>
      </c>
      <c r="L884" s="37" t="s">
        <v>1181</v>
      </c>
    </row>
    <row r="885" spans="1:12" x14ac:dyDescent="0.2">
      <c r="A885" s="37">
        <v>843</v>
      </c>
      <c r="B885" s="37" t="s">
        <v>1746</v>
      </c>
      <c r="C885" s="35" t="s">
        <v>1743</v>
      </c>
      <c r="D885" s="37" t="s">
        <v>1190</v>
      </c>
      <c r="E885" s="37">
        <v>598411</v>
      </c>
      <c r="F885" s="35" t="s">
        <v>1745</v>
      </c>
      <c r="G885" s="37" t="s">
        <v>1188</v>
      </c>
      <c r="H885" s="38">
        <v>49923</v>
      </c>
      <c r="I885" s="38">
        <f>H885-J885</f>
        <v>49923</v>
      </c>
      <c r="L885" s="37" t="s">
        <v>1181</v>
      </c>
    </row>
    <row r="886" spans="1:12" x14ac:dyDescent="0.2">
      <c r="A886" s="37">
        <v>844</v>
      </c>
      <c r="B886" s="37" t="s">
        <v>1744</v>
      </c>
      <c r="C886" s="35" t="s">
        <v>1743</v>
      </c>
      <c r="D886" s="37" t="s">
        <v>1190</v>
      </c>
      <c r="E886" s="37">
        <v>598411</v>
      </c>
      <c r="F886" s="35" t="s">
        <v>1742</v>
      </c>
      <c r="G886" s="37" t="s">
        <v>1188</v>
      </c>
      <c r="H886" s="38">
        <v>71330</v>
      </c>
      <c r="I886" s="38">
        <f>H886-J886</f>
        <v>71330</v>
      </c>
      <c r="L886" s="37" t="s">
        <v>1181</v>
      </c>
    </row>
    <row r="887" spans="1:12" x14ac:dyDescent="0.2">
      <c r="A887" s="37" t="s">
        <v>1187</v>
      </c>
      <c r="B887" s="37" t="s">
        <v>1187</v>
      </c>
      <c r="D887" s="37"/>
      <c r="E887" s="37"/>
      <c r="F887" s="35" t="s">
        <v>1187</v>
      </c>
      <c r="H887" s="51">
        <f>SUM(H884:H886)</f>
        <v>151491</v>
      </c>
      <c r="I887" s="51">
        <f>SUM(I884:I886)</f>
        <v>151491</v>
      </c>
      <c r="J887" s="51">
        <f>SUM(J884:J886)</f>
        <v>0</v>
      </c>
    </row>
    <row r="888" spans="1:12" x14ac:dyDescent="0.2">
      <c r="A888" s="37">
        <v>845</v>
      </c>
      <c r="B888" s="37" t="s">
        <v>1741</v>
      </c>
      <c r="C888" s="35" t="s">
        <v>1722</v>
      </c>
      <c r="D888" s="37" t="s">
        <v>1190</v>
      </c>
      <c r="E888" s="37">
        <v>598429</v>
      </c>
      <c r="F888" s="35" t="s">
        <v>1740</v>
      </c>
      <c r="G888" s="37" t="s">
        <v>1188</v>
      </c>
      <c r="H888" s="38">
        <v>2000</v>
      </c>
      <c r="I888" s="38">
        <f t="shared" ref="I888:I900" si="35">H888-J888</f>
        <v>2000</v>
      </c>
      <c r="L888" s="37" t="s">
        <v>1181</v>
      </c>
    </row>
    <row r="889" spans="1:12" x14ac:dyDescent="0.2">
      <c r="A889" s="37">
        <v>846</v>
      </c>
      <c r="B889" s="37" t="s">
        <v>1735</v>
      </c>
      <c r="C889" s="35" t="s">
        <v>1722</v>
      </c>
      <c r="D889" s="37" t="s">
        <v>1190</v>
      </c>
      <c r="E889" s="37">
        <v>598429</v>
      </c>
      <c r="F889" s="35" t="s">
        <v>1734</v>
      </c>
      <c r="G889" s="37" t="s">
        <v>1188</v>
      </c>
      <c r="H889" s="38">
        <v>24040</v>
      </c>
      <c r="I889" s="38">
        <f t="shared" si="35"/>
        <v>24040</v>
      </c>
      <c r="L889" s="37" t="s">
        <v>1181</v>
      </c>
    </row>
    <row r="890" spans="1:12" x14ac:dyDescent="0.2">
      <c r="A890" s="37">
        <v>847</v>
      </c>
      <c r="B890" s="37" t="s">
        <v>1739</v>
      </c>
      <c r="C890" s="35" t="s">
        <v>1722</v>
      </c>
      <c r="D890" s="37" t="s">
        <v>1190</v>
      </c>
      <c r="E890" s="37">
        <v>598429</v>
      </c>
      <c r="F890" s="35" t="s">
        <v>1738</v>
      </c>
      <c r="G890" s="37" t="s">
        <v>1188</v>
      </c>
      <c r="H890" s="38">
        <v>24781</v>
      </c>
      <c r="I890" s="38">
        <f t="shared" si="35"/>
        <v>21846.080000000002</v>
      </c>
      <c r="J890" s="38">
        <v>2934.92</v>
      </c>
      <c r="K890" s="53">
        <v>45505</v>
      </c>
      <c r="L890" s="37" t="s">
        <v>1181</v>
      </c>
    </row>
    <row r="891" spans="1:12" x14ac:dyDescent="0.2">
      <c r="A891" s="37">
        <v>848</v>
      </c>
      <c r="B891" s="37" t="s">
        <v>1727</v>
      </c>
      <c r="C891" s="35" t="s">
        <v>1722</v>
      </c>
      <c r="D891" s="37" t="s">
        <v>1190</v>
      </c>
      <c r="E891" s="37">
        <v>598429</v>
      </c>
      <c r="F891" s="35" t="s">
        <v>1726</v>
      </c>
      <c r="G891" s="37" t="s">
        <v>1188</v>
      </c>
      <c r="H891" s="38">
        <v>30423</v>
      </c>
      <c r="I891" s="38">
        <f t="shared" si="35"/>
        <v>30423</v>
      </c>
      <c r="L891" s="37" t="s">
        <v>1181</v>
      </c>
    </row>
    <row r="892" spans="1:12" x14ac:dyDescent="0.2">
      <c r="A892" s="37">
        <v>849</v>
      </c>
      <c r="B892" s="37" t="s">
        <v>1733</v>
      </c>
      <c r="C892" s="35" t="s">
        <v>1722</v>
      </c>
      <c r="D892" s="37" t="s">
        <v>1190</v>
      </c>
      <c r="E892" s="37">
        <v>598429</v>
      </c>
      <c r="F892" s="35" t="s">
        <v>1732</v>
      </c>
      <c r="G892" s="37" t="s">
        <v>1188</v>
      </c>
      <c r="H892" s="38">
        <v>34500</v>
      </c>
      <c r="I892" s="38">
        <f t="shared" si="35"/>
        <v>34500</v>
      </c>
      <c r="L892" s="37" t="s">
        <v>1181</v>
      </c>
    </row>
    <row r="893" spans="1:12" x14ac:dyDescent="0.2">
      <c r="A893" s="37">
        <v>850</v>
      </c>
      <c r="B893" s="37" t="s">
        <v>1737</v>
      </c>
      <c r="C893" s="35" t="s">
        <v>1722</v>
      </c>
      <c r="D893" s="37" t="s">
        <v>1190</v>
      </c>
      <c r="E893" s="37">
        <v>598429</v>
      </c>
      <c r="F893" s="35" t="s">
        <v>1736</v>
      </c>
      <c r="G893" s="37" t="s">
        <v>1188</v>
      </c>
      <c r="H893" s="38">
        <v>44558</v>
      </c>
      <c r="I893" s="38">
        <f t="shared" si="35"/>
        <v>44558</v>
      </c>
      <c r="L893" s="37" t="s">
        <v>1181</v>
      </c>
    </row>
    <row r="894" spans="1:12" x14ac:dyDescent="0.2">
      <c r="A894" s="37">
        <v>851</v>
      </c>
      <c r="B894" s="37" t="s">
        <v>1735</v>
      </c>
      <c r="C894" s="35" t="s">
        <v>1722</v>
      </c>
      <c r="D894" s="37" t="s">
        <v>1190</v>
      </c>
      <c r="E894" s="37">
        <v>598429</v>
      </c>
      <c r="F894" s="35" t="s">
        <v>1734</v>
      </c>
      <c r="G894" s="37" t="s">
        <v>1188</v>
      </c>
      <c r="H894" s="38">
        <v>48445</v>
      </c>
      <c r="I894" s="38">
        <f t="shared" si="35"/>
        <v>48445</v>
      </c>
      <c r="L894" s="37" t="s">
        <v>1181</v>
      </c>
    </row>
    <row r="895" spans="1:12" x14ac:dyDescent="0.2">
      <c r="A895" s="37">
        <v>852</v>
      </c>
      <c r="B895" s="37" t="s">
        <v>1733</v>
      </c>
      <c r="C895" s="35" t="s">
        <v>1722</v>
      </c>
      <c r="D895" s="37" t="s">
        <v>1190</v>
      </c>
      <c r="E895" s="37">
        <v>598429</v>
      </c>
      <c r="F895" s="35" t="s">
        <v>1732</v>
      </c>
      <c r="G895" s="37" t="s">
        <v>1188</v>
      </c>
      <c r="H895" s="38">
        <v>55000</v>
      </c>
      <c r="I895" s="38">
        <f t="shared" si="35"/>
        <v>55000</v>
      </c>
      <c r="L895" s="37" t="s">
        <v>1181</v>
      </c>
    </row>
    <row r="896" spans="1:12" x14ac:dyDescent="0.2">
      <c r="A896" s="37">
        <v>853</v>
      </c>
      <c r="B896" s="37" t="s">
        <v>1731</v>
      </c>
      <c r="C896" s="35" t="s">
        <v>1722</v>
      </c>
      <c r="D896" s="37" t="s">
        <v>1190</v>
      </c>
      <c r="E896" s="37">
        <v>598429</v>
      </c>
      <c r="F896" s="35" t="s">
        <v>1730</v>
      </c>
      <c r="G896" s="37" t="s">
        <v>1188</v>
      </c>
      <c r="H896" s="38">
        <v>63960</v>
      </c>
      <c r="I896" s="38">
        <f t="shared" si="35"/>
        <v>63960</v>
      </c>
      <c r="L896" s="37" t="s">
        <v>1181</v>
      </c>
    </row>
    <row r="897" spans="1:12" x14ac:dyDescent="0.2">
      <c r="A897" s="37">
        <v>854</v>
      </c>
      <c r="B897" s="37" t="s">
        <v>1729</v>
      </c>
      <c r="C897" s="35" t="s">
        <v>1722</v>
      </c>
      <c r="D897" s="37" t="s">
        <v>1190</v>
      </c>
      <c r="E897" s="37">
        <v>598429</v>
      </c>
      <c r="F897" s="35" t="s">
        <v>1728</v>
      </c>
      <c r="G897" s="37" t="s">
        <v>1188</v>
      </c>
      <c r="H897" s="38">
        <v>64380</v>
      </c>
      <c r="I897" s="38">
        <f t="shared" si="35"/>
        <v>64380</v>
      </c>
      <c r="L897" s="37" t="s">
        <v>1181</v>
      </c>
    </row>
    <row r="898" spans="1:12" x14ac:dyDescent="0.2">
      <c r="A898" s="37">
        <v>855</v>
      </c>
      <c r="B898" s="37" t="s">
        <v>1727</v>
      </c>
      <c r="C898" s="35" t="s">
        <v>1722</v>
      </c>
      <c r="D898" s="37" t="s">
        <v>1190</v>
      </c>
      <c r="E898" s="37">
        <v>598429</v>
      </c>
      <c r="F898" s="35" t="s">
        <v>1726</v>
      </c>
      <c r="G898" s="37" t="s">
        <v>1188</v>
      </c>
      <c r="H898" s="38">
        <v>68913</v>
      </c>
      <c r="I898" s="38">
        <f t="shared" si="35"/>
        <v>68913</v>
      </c>
      <c r="L898" s="37" t="s">
        <v>1181</v>
      </c>
    </row>
    <row r="899" spans="1:12" x14ac:dyDescent="0.2">
      <c r="A899" s="37">
        <v>856</v>
      </c>
      <c r="B899" s="37" t="s">
        <v>1725</v>
      </c>
      <c r="C899" s="35" t="s">
        <v>1722</v>
      </c>
      <c r="D899" s="37" t="s">
        <v>1190</v>
      </c>
      <c r="E899" s="37">
        <v>598429</v>
      </c>
      <c r="F899" s="35" t="s">
        <v>1724</v>
      </c>
      <c r="G899" s="37" t="s">
        <v>1188</v>
      </c>
      <c r="H899" s="38">
        <v>81375</v>
      </c>
      <c r="I899" s="38">
        <f t="shared" si="35"/>
        <v>81375</v>
      </c>
      <c r="L899" s="37" t="s">
        <v>1181</v>
      </c>
    </row>
    <row r="900" spans="1:12" x14ac:dyDescent="0.2">
      <c r="A900" s="37">
        <v>857</v>
      </c>
      <c r="B900" s="37" t="s">
        <v>1723</v>
      </c>
      <c r="C900" s="35" t="s">
        <v>1722</v>
      </c>
      <c r="D900" s="37" t="s">
        <v>1190</v>
      </c>
      <c r="E900" s="37">
        <v>598429</v>
      </c>
      <c r="F900" s="35" t="s">
        <v>1721</v>
      </c>
      <c r="G900" s="37" t="s">
        <v>1188</v>
      </c>
      <c r="H900" s="38">
        <v>84686</v>
      </c>
      <c r="I900" s="38">
        <f t="shared" si="35"/>
        <v>84686</v>
      </c>
      <c r="L900" s="37" t="s">
        <v>1181</v>
      </c>
    </row>
    <row r="901" spans="1:12" x14ac:dyDescent="0.2">
      <c r="A901" s="37" t="s">
        <v>1187</v>
      </c>
      <c r="B901" s="37" t="s">
        <v>1187</v>
      </c>
      <c r="D901" s="37"/>
      <c r="E901" s="37"/>
      <c r="F901" s="35" t="s">
        <v>1187</v>
      </c>
      <c r="H901" s="51">
        <f>SUM(H888:H900)</f>
        <v>627061</v>
      </c>
      <c r="I901" s="51">
        <f>SUM(I888:I900)</f>
        <v>624126.08000000007</v>
      </c>
      <c r="J901" s="51">
        <f>SUM(J888:J900)</f>
        <v>2934.92</v>
      </c>
    </row>
    <row r="902" spans="1:12" x14ac:dyDescent="0.2">
      <c r="A902" s="37">
        <v>858</v>
      </c>
      <c r="B902" s="37" t="s">
        <v>1720</v>
      </c>
      <c r="C902" s="35" t="s">
        <v>1689</v>
      </c>
      <c r="D902" s="37" t="s">
        <v>1190</v>
      </c>
      <c r="E902" s="37">
        <v>598453</v>
      </c>
      <c r="F902" s="35" t="s">
        <v>1719</v>
      </c>
      <c r="G902" s="37" t="s">
        <v>1188</v>
      </c>
      <c r="H902" s="38">
        <v>2000</v>
      </c>
      <c r="I902" s="38">
        <f t="shared" ref="I902:I918" si="36">H902-J902</f>
        <v>2000</v>
      </c>
      <c r="L902" s="37" t="s">
        <v>1181</v>
      </c>
    </row>
    <row r="903" spans="1:12" x14ac:dyDescent="0.2">
      <c r="A903" s="37">
        <v>859</v>
      </c>
      <c r="B903" s="37" t="s">
        <v>1718</v>
      </c>
      <c r="C903" s="35" t="s">
        <v>1689</v>
      </c>
      <c r="D903" s="37" t="s">
        <v>1190</v>
      </c>
      <c r="E903" s="37">
        <v>598453</v>
      </c>
      <c r="F903" s="35" t="s">
        <v>1717</v>
      </c>
      <c r="G903" s="37" t="s">
        <v>1188</v>
      </c>
      <c r="H903" s="38">
        <v>19000</v>
      </c>
      <c r="I903" s="38">
        <f t="shared" si="36"/>
        <v>19000</v>
      </c>
      <c r="L903" s="37" t="s">
        <v>1181</v>
      </c>
    </row>
    <row r="904" spans="1:12" x14ac:dyDescent="0.2">
      <c r="A904" s="37">
        <v>860</v>
      </c>
      <c r="B904" s="37" t="s">
        <v>1702</v>
      </c>
      <c r="C904" s="35" t="s">
        <v>1689</v>
      </c>
      <c r="D904" s="37" t="s">
        <v>1190</v>
      </c>
      <c r="E904" s="37">
        <v>598453</v>
      </c>
      <c r="F904" s="35" t="s">
        <v>1701</v>
      </c>
      <c r="G904" s="37" t="s">
        <v>1188</v>
      </c>
      <c r="H904" s="38">
        <v>22980</v>
      </c>
      <c r="I904" s="38">
        <f t="shared" si="36"/>
        <v>22980</v>
      </c>
      <c r="L904" s="37" t="s">
        <v>1181</v>
      </c>
    </row>
    <row r="905" spans="1:12" x14ac:dyDescent="0.2">
      <c r="A905" s="37">
        <v>861</v>
      </c>
      <c r="B905" s="37" t="s">
        <v>1716</v>
      </c>
      <c r="C905" s="35" t="s">
        <v>1689</v>
      </c>
      <c r="D905" s="37" t="s">
        <v>1190</v>
      </c>
      <c r="E905" s="37">
        <v>598453</v>
      </c>
      <c r="F905" s="35" t="s">
        <v>1715</v>
      </c>
      <c r="G905" s="37" t="s">
        <v>1188</v>
      </c>
      <c r="H905" s="38">
        <v>28686</v>
      </c>
      <c r="I905" s="38">
        <f t="shared" si="36"/>
        <v>28686</v>
      </c>
      <c r="L905" s="37" t="s">
        <v>1181</v>
      </c>
    </row>
    <row r="906" spans="1:12" x14ac:dyDescent="0.2">
      <c r="A906" s="37">
        <v>862</v>
      </c>
      <c r="B906" s="37" t="s">
        <v>1714</v>
      </c>
      <c r="C906" s="35" t="s">
        <v>1689</v>
      </c>
      <c r="D906" s="37" t="s">
        <v>1190</v>
      </c>
      <c r="E906" s="37">
        <v>598453</v>
      </c>
      <c r="F906" s="35" t="s">
        <v>1713</v>
      </c>
      <c r="G906" s="37" t="s">
        <v>1188</v>
      </c>
      <c r="H906" s="38">
        <v>31460</v>
      </c>
      <c r="I906" s="38">
        <f t="shared" si="36"/>
        <v>31460</v>
      </c>
      <c r="L906" s="37" t="s">
        <v>1181</v>
      </c>
    </row>
    <row r="907" spans="1:12" x14ac:dyDescent="0.2">
      <c r="A907" s="37">
        <v>863</v>
      </c>
      <c r="B907" s="37" t="s">
        <v>1712</v>
      </c>
      <c r="C907" s="35" t="s">
        <v>1689</v>
      </c>
      <c r="D907" s="37" t="s">
        <v>1190</v>
      </c>
      <c r="E907" s="37">
        <v>598453</v>
      </c>
      <c r="F907" s="35" t="s">
        <v>1711</v>
      </c>
      <c r="G907" s="37" t="s">
        <v>1188</v>
      </c>
      <c r="H907" s="38">
        <v>38042</v>
      </c>
      <c r="I907" s="38">
        <f t="shared" si="36"/>
        <v>38042</v>
      </c>
      <c r="L907" s="37" t="s">
        <v>1181</v>
      </c>
    </row>
    <row r="908" spans="1:12" x14ac:dyDescent="0.2">
      <c r="A908" s="37">
        <v>864</v>
      </c>
      <c r="B908" s="37" t="s">
        <v>1710</v>
      </c>
      <c r="C908" s="35" t="s">
        <v>1689</v>
      </c>
      <c r="D908" s="37" t="s">
        <v>1190</v>
      </c>
      <c r="E908" s="37">
        <v>598453</v>
      </c>
      <c r="F908" s="35" t="s">
        <v>1709</v>
      </c>
      <c r="G908" s="37" t="s">
        <v>1188</v>
      </c>
      <c r="H908" s="38">
        <v>40048</v>
      </c>
      <c r="I908" s="38">
        <f t="shared" si="36"/>
        <v>40048</v>
      </c>
      <c r="L908" s="37" t="s">
        <v>1181</v>
      </c>
    </row>
    <row r="909" spans="1:12" x14ac:dyDescent="0.2">
      <c r="A909" s="37">
        <v>865</v>
      </c>
      <c r="B909" s="37" t="s">
        <v>1708</v>
      </c>
      <c r="C909" s="35" t="s">
        <v>1689</v>
      </c>
      <c r="D909" s="37" t="s">
        <v>1190</v>
      </c>
      <c r="E909" s="37">
        <v>598453</v>
      </c>
      <c r="F909" s="35" t="s">
        <v>1707</v>
      </c>
      <c r="G909" s="37" t="s">
        <v>1188</v>
      </c>
      <c r="H909" s="38">
        <v>40502</v>
      </c>
      <c r="I909" s="38">
        <f t="shared" si="36"/>
        <v>40502</v>
      </c>
      <c r="L909" s="37" t="s">
        <v>1181</v>
      </c>
    </row>
    <row r="910" spans="1:12" x14ac:dyDescent="0.2">
      <c r="A910" s="37">
        <v>866</v>
      </c>
      <c r="B910" s="37" t="s">
        <v>1706</v>
      </c>
      <c r="C910" s="35" t="s">
        <v>1689</v>
      </c>
      <c r="D910" s="37" t="s">
        <v>1190</v>
      </c>
      <c r="E910" s="37">
        <v>598453</v>
      </c>
      <c r="F910" s="35" t="s">
        <v>1705</v>
      </c>
      <c r="G910" s="37" t="s">
        <v>1188</v>
      </c>
      <c r="H910" s="38">
        <v>41990</v>
      </c>
      <c r="I910" s="38">
        <f t="shared" si="36"/>
        <v>41990</v>
      </c>
      <c r="L910" s="37" t="s">
        <v>1181</v>
      </c>
    </row>
    <row r="911" spans="1:12" x14ac:dyDescent="0.2">
      <c r="A911" s="37">
        <v>867</v>
      </c>
      <c r="B911" s="37" t="s">
        <v>1704</v>
      </c>
      <c r="C911" s="35" t="s">
        <v>1689</v>
      </c>
      <c r="D911" s="37" t="s">
        <v>1190</v>
      </c>
      <c r="E911" s="37">
        <v>598453</v>
      </c>
      <c r="F911" s="35" t="s">
        <v>1703</v>
      </c>
      <c r="G911" s="37" t="s">
        <v>1188</v>
      </c>
      <c r="H911" s="38">
        <v>44300</v>
      </c>
      <c r="I911" s="38">
        <f t="shared" si="36"/>
        <v>44300</v>
      </c>
      <c r="L911" s="37" t="s">
        <v>1181</v>
      </c>
    </row>
    <row r="912" spans="1:12" x14ac:dyDescent="0.2">
      <c r="A912" s="37">
        <v>868</v>
      </c>
      <c r="B912" s="37" t="s">
        <v>1702</v>
      </c>
      <c r="C912" s="35" t="s">
        <v>1689</v>
      </c>
      <c r="D912" s="37" t="s">
        <v>1190</v>
      </c>
      <c r="E912" s="37">
        <v>598453</v>
      </c>
      <c r="F912" s="35" t="s">
        <v>1701</v>
      </c>
      <c r="G912" s="37" t="s">
        <v>1188</v>
      </c>
      <c r="H912" s="38">
        <v>46559</v>
      </c>
      <c r="I912" s="38">
        <f t="shared" si="36"/>
        <v>46559</v>
      </c>
      <c r="L912" s="37" t="s">
        <v>1181</v>
      </c>
    </row>
    <row r="913" spans="1:12" x14ac:dyDescent="0.2">
      <c r="A913" s="37">
        <v>869</v>
      </c>
      <c r="B913" s="37" t="s">
        <v>1700</v>
      </c>
      <c r="C913" s="35" t="s">
        <v>1689</v>
      </c>
      <c r="D913" s="37" t="s">
        <v>1190</v>
      </c>
      <c r="E913" s="37">
        <v>598453</v>
      </c>
      <c r="F913" s="35" t="s">
        <v>1699</v>
      </c>
      <c r="G913" s="37" t="s">
        <v>1188</v>
      </c>
      <c r="H913" s="38">
        <v>47216</v>
      </c>
      <c r="I913" s="38">
        <f t="shared" si="36"/>
        <v>47216</v>
      </c>
      <c r="L913" s="37" t="s">
        <v>1181</v>
      </c>
    </row>
    <row r="914" spans="1:12" x14ac:dyDescent="0.2">
      <c r="A914" s="37">
        <v>870</v>
      </c>
      <c r="B914" s="37" t="s">
        <v>1698</v>
      </c>
      <c r="C914" s="35" t="s">
        <v>1689</v>
      </c>
      <c r="D914" s="37" t="s">
        <v>1190</v>
      </c>
      <c r="E914" s="37">
        <v>598453</v>
      </c>
      <c r="F914" s="35" t="s">
        <v>1697</v>
      </c>
      <c r="G914" s="37" t="s">
        <v>1188</v>
      </c>
      <c r="H914" s="38">
        <v>52561</v>
      </c>
      <c r="I914" s="38">
        <f t="shared" si="36"/>
        <v>52561</v>
      </c>
      <c r="L914" s="37" t="s">
        <v>1181</v>
      </c>
    </row>
    <row r="915" spans="1:12" x14ac:dyDescent="0.2">
      <c r="A915" s="37">
        <v>871</v>
      </c>
      <c r="B915" s="37" t="s">
        <v>1696</v>
      </c>
      <c r="C915" s="35" t="s">
        <v>1689</v>
      </c>
      <c r="D915" s="37" t="s">
        <v>1190</v>
      </c>
      <c r="E915" s="37">
        <v>598453</v>
      </c>
      <c r="F915" s="35" t="s">
        <v>1695</v>
      </c>
      <c r="G915" s="37" t="s">
        <v>1188</v>
      </c>
      <c r="H915" s="38">
        <v>58530</v>
      </c>
      <c r="I915" s="38">
        <f t="shared" si="36"/>
        <v>58530</v>
      </c>
      <c r="L915" s="37" t="s">
        <v>1181</v>
      </c>
    </row>
    <row r="916" spans="1:12" x14ac:dyDescent="0.2">
      <c r="A916" s="37">
        <v>872</v>
      </c>
      <c r="B916" s="37" t="s">
        <v>1694</v>
      </c>
      <c r="C916" s="35" t="s">
        <v>1689</v>
      </c>
      <c r="D916" s="37" t="s">
        <v>1190</v>
      </c>
      <c r="E916" s="37">
        <v>598453</v>
      </c>
      <c r="F916" s="35" t="s">
        <v>1693</v>
      </c>
      <c r="G916" s="37" t="s">
        <v>1188</v>
      </c>
      <c r="H916" s="38">
        <v>61700</v>
      </c>
      <c r="I916" s="38">
        <f t="shared" si="36"/>
        <v>61700</v>
      </c>
      <c r="L916" s="37" t="s">
        <v>1181</v>
      </c>
    </row>
    <row r="917" spans="1:12" x14ac:dyDescent="0.2">
      <c r="A917" s="37">
        <v>873</v>
      </c>
      <c r="B917" s="37" t="s">
        <v>1692</v>
      </c>
      <c r="C917" s="35" t="s">
        <v>1689</v>
      </c>
      <c r="D917" s="37" t="s">
        <v>1190</v>
      </c>
      <c r="E917" s="37">
        <v>598453</v>
      </c>
      <c r="F917" s="35" t="s">
        <v>1691</v>
      </c>
      <c r="G917" s="37" t="s">
        <v>1188</v>
      </c>
      <c r="H917" s="38">
        <v>71758</v>
      </c>
      <c r="I917" s="38">
        <f t="shared" si="36"/>
        <v>71758</v>
      </c>
      <c r="L917" s="37" t="s">
        <v>1181</v>
      </c>
    </row>
    <row r="918" spans="1:12" s="50" customFormat="1" x14ac:dyDescent="0.2">
      <c r="A918" s="37">
        <v>874</v>
      </c>
      <c r="B918" s="37" t="s">
        <v>1690</v>
      </c>
      <c r="C918" s="35" t="s">
        <v>1689</v>
      </c>
      <c r="D918" s="37" t="s">
        <v>1190</v>
      </c>
      <c r="E918" s="37">
        <v>598453</v>
      </c>
      <c r="F918" s="35" t="s">
        <v>1688</v>
      </c>
      <c r="G918" s="37" t="s">
        <v>1188</v>
      </c>
      <c r="H918" s="38">
        <v>49900</v>
      </c>
      <c r="I918" s="38">
        <f t="shared" si="36"/>
        <v>49900</v>
      </c>
      <c r="J918" s="38"/>
      <c r="K918" s="38"/>
      <c r="L918" s="37" t="s">
        <v>1201</v>
      </c>
    </row>
    <row r="919" spans="1:12" s="50" customFormat="1" x14ac:dyDescent="0.2">
      <c r="A919" s="37" t="s">
        <v>1187</v>
      </c>
      <c r="B919" s="37" t="s">
        <v>1187</v>
      </c>
      <c r="C919" s="35"/>
      <c r="E919" s="37"/>
      <c r="F919" s="35" t="s">
        <v>1187</v>
      </c>
      <c r="G919" s="37"/>
      <c r="H919" s="51">
        <f>SUM(H902:H918)</f>
        <v>697232</v>
      </c>
      <c r="I919" s="51">
        <f>SUM(I902:I918)</f>
        <v>697232</v>
      </c>
      <c r="J919" s="51">
        <f>SUM(J902:J918)</f>
        <v>0</v>
      </c>
      <c r="K919" s="38"/>
      <c r="L919" s="37"/>
    </row>
    <row r="920" spans="1:12" x14ac:dyDescent="0.2">
      <c r="A920" s="37">
        <v>875</v>
      </c>
      <c r="B920" s="37" t="s">
        <v>1687</v>
      </c>
      <c r="C920" s="35" t="s">
        <v>1686</v>
      </c>
      <c r="D920" s="37" t="s">
        <v>1190</v>
      </c>
      <c r="E920" s="37">
        <v>679071</v>
      </c>
      <c r="F920" s="35" t="s">
        <v>1685</v>
      </c>
      <c r="G920" s="37" t="s">
        <v>1188</v>
      </c>
      <c r="H920" s="38">
        <v>6250</v>
      </c>
      <c r="I920" s="38">
        <f>H920-J920</f>
        <v>6250</v>
      </c>
      <c r="L920" s="37" t="s">
        <v>1181</v>
      </c>
    </row>
    <row r="921" spans="1:12" x14ac:dyDescent="0.2">
      <c r="A921" s="37" t="s">
        <v>1187</v>
      </c>
      <c r="B921" s="37" t="s">
        <v>1187</v>
      </c>
      <c r="D921" s="37"/>
      <c r="E921" s="37"/>
      <c r="F921" s="35" t="s">
        <v>1187</v>
      </c>
      <c r="H921" s="51">
        <f>H920</f>
        <v>6250</v>
      </c>
      <c r="I921" s="51">
        <f>I920</f>
        <v>6250</v>
      </c>
      <c r="J921" s="51">
        <f>J920</f>
        <v>0</v>
      </c>
    </row>
    <row r="922" spans="1:12" x14ac:dyDescent="0.2">
      <c r="A922" s="37">
        <v>876</v>
      </c>
      <c r="B922" s="37" t="s">
        <v>1684</v>
      </c>
      <c r="C922" s="35" t="s">
        <v>1667</v>
      </c>
      <c r="D922" s="37" t="s">
        <v>1190</v>
      </c>
      <c r="E922" s="37">
        <v>679089</v>
      </c>
      <c r="F922" s="35" t="s">
        <v>1683</v>
      </c>
      <c r="G922" s="37" t="s">
        <v>1188</v>
      </c>
      <c r="H922" s="38">
        <v>8827</v>
      </c>
      <c r="I922" s="38">
        <f t="shared" ref="I922:I932" si="37">H922-J922</f>
        <v>8827</v>
      </c>
      <c r="L922" s="37" t="s">
        <v>1181</v>
      </c>
    </row>
    <row r="923" spans="1:12" x14ac:dyDescent="0.2">
      <c r="A923" s="37">
        <v>877</v>
      </c>
      <c r="B923" s="37" t="s">
        <v>1678</v>
      </c>
      <c r="C923" s="35" t="s">
        <v>1667</v>
      </c>
      <c r="D923" s="37" t="s">
        <v>1190</v>
      </c>
      <c r="E923" s="37">
        <v>679089</v>
      </c>
      <c r="F923" s="35" t="s">
        <v>1677</v>
      </c>
      <c r="G923" s="37" t="s">
        <v>1188</v>
      </c>
      <c r="H923" s="38">
        <v>23800</v>
      </c>
      <c r="I923" s="38">
        <f t="shared" si="37"/>
        <v>23800</v>
      </c>
      <c r="L923" s="37" t="s">
        <v>1181</v>
      </c>
    </row>
    <row r="924" spans="1:12" x14ac:dyDescent="0.2">
      <c r="A924" s="37">
        <v>878</v>
      </c>
      <c r="B924" s="37" t="s">
        <v>1682</v>
      </c>
      <c r="C924" s="35" t="s">
        <v>1667</v>
      </c>
      <c r="D924" s="37" t="s">
        <v>1190</v>
      </c>
      <c r="E924" s="37">
        <v>679089</v>
      </c>
      <c r="F924" s="35" t="s">
        <v>1681</v>
      </c>
      <c r="G924" s="37" t="s">
        <v>1188</v>
      </c>
      <c r="H924" s="38">
        <v>26884</v>
      </c>
      <c r="I924" s="38">
        <f t="shared" si="37"/>
        <v>26884</v>
      </c>
      <c r="L924" s="37" t="s">
        <v>1181</v>
      </c>
    </row>
    <row r="925" spans="1:12" x14ac:dyDescent="0.2">
      <c r="A925" s="37">
        <v>879</v>
      </c>
      <c r="B925" s="37" t="s">
        <v>1682</v>
      </c>
      <c r="C925" s="35" t="s">
        <v>1667</v>
      </c>
      <c r="D925" s="37" t="s">
        <v>1190</v>
      </c>
      <c r="E925" s="37">
        <v>679089</v>
      </c>
      <c r="F925" s="35" t="s">
        <v>1681</v>
      </c>
      <c r="G925" s="37" t="s">
        <v>1188</v>
      </c>
      <c r="H925" s="38">
        <v>37028</v>
      </c>
      <c r="I925" s="38">
        <f t="shared" si="37"/>
        <v>37028</v>
      </c>
      <c r="L925" s="37" t="s">
        <v>1181</v>
      </c>
    </row>
    <row r="926" spans="1:12" x14ac:dyDescent="0.2">
      <c r="A926" s="37">
        <v>880</v>
      </c>
      <c r="B926" s="37" t="s">
        <v>1680</v>
      </c>
      <c r="C926" s="35" t="s">
        <v>1667</v>
      </c>
      <c r="D926" s="37" t="s">
        <v>1190</v>
      </c>
      <c r="E926" s="37">
        <v>679089</v>
      </c>
      <c r="F926" s="35" t="s">
        <v>1679</v>
      </c>
      <c r="G926" s="37" t="s">
        <v>1188</v>
      </c>
      <c r="H926" s="38">
        <v>40000</v>
      </c>
      <c r="I926" s="38">
        <f t="shared" si="37"/>
        <v>40000</v>
      </c>
      <c r="L926" s="37" t="s">
        <v>1181</v>
      </c>
    </row>
    <row r="927" spans="1:12" x14ac:dyDescent="0.2">
      <c r="A927" s="37">
        <v>881</v>
      </c>
      <c r="B927" s="37" t="s">
        <v>1678</v>
      </c>
      <c r="C927" s="35" t="s">
        <v>1667</v>
      </c>
      <c r="D927" s="37" t="s">
        <v>1190</v>
      </c>
      <c r="E927" s="37">
        <v>679089</v>
      </c>
      <c r="F927" s="35" t="s">
        <v>1677</v>
      </c>
      <c r="G927" s="37" t="s">
        <v>1188</v>
      </c>
      <c r="H927" s="38">
        <v>45800</v>
      </c>
      <c r="I927" s="38">
        <f t="shared" si="37"/>
        <v>45800</v>
      </c>
      <c r="L927" s="37" t="s">
        <v>1181</v>
      </c>
    </row>
    <row r="928" spans="1:12" x14ac:dyDescent="0.2">
      <c r="A928" s="37">
        <v>882</v>
      </c>
      <c r="B928" s="37" t="s">
        <v>1676</v>
      </c>
      <c r="C928" s="35" t="s">
        <v>1667</v>
      </c>
      <c r="D928" s="37" t="s">
        <v>1190</v>
      </c>
      <c r="E928" s="37">
        <v>679089</v>
      </c>
      <c r="F928" s="35" t="s">
        <v>1675</v>
      </c>
      <c r="G928" s="37" t="s">
        <v>1188</v>
      </c>
      <c r="H928" s="38">
        <v>51003</v>
      </c>
      <c r="I928" s="38">
        <f t="shared" si="37"/>
        <v>51003</v>
      </c>
      <c r="L928" s="37" t="s">
        <v>1181</v>
      </c>
    </row>
    <row r="929" spans="1:12" x14ac:dyDescent="0.2">
      <c r="A929" s="37">
        <v>883</v>
      </c>
      <c r="B929" s="37" t="s">
        <v>1674</v>
      </c>
      <c r="C929" s="35" t="s">
        <v>1667</v>
      </c>
      <c r="D929" s="37" t="s">
        <v>1190</v>
      </c>
      <c r="E929" s="37">
        <v>679089</v>
      </c>
      <c r="F929" s="35" t="s">
        <v>1673</v>
      </c>
      <c r="G929" s="37" t="s">
        <v>1188</v>
      </c>
      <c r="H929" s="38">
        <v>52692</v>
      </c>
      <c r="I929" s="38">
        <f t="shared" si="37"/>
        <v>52692</v>
      </c>
      <c r="L929" s="37" t="s">
        <v>1181</v>
      </c>
    </row>
    <row r="930" spans="1:12" x14ac:dyDescent="0.2">
      <c r="A930" s="37">
        <v>884</v>
      </c>
      <c r="B930" s="37" t="s">
        <v>1672</v>
      </c>
      <c r="C930" s="35" t="s">
        <v>1667</v>
      </c>
      <c r="D930" s="37" t="s">
        <v>1190</v>
      </c>
      <c r="E930" s="37">
        <v>679089</v>
      </c>
      <c r="F930" s="35" t="s">
        <v>1671</v>
      </c>
      <c r="G930" s="37" t="s">
        <v>1188</v>
      </c>
      <c r="H930" s="38">
        <v>54975</v>
      </c>
      <c r="I930" s="38">
        <f t="shared" si="37"/>
        <v>54975</v>
      </c>
      <c r="L930" s="37" t="s">
        <v>1181</v>
      </c>
    </row>
    <row r="931" spans="1:12" x14ac:dyDescent="0.2">
      <c r="A931" s="37">
        <v>885</v>
      </c>
      <c r="B931" s="37" t="s">
        <v>1670</v>
      </c>
      <c r="C931" s="35" t="s">
        <v>1667</v>
      </c>
      <c r="D931" s="37" t="s">
        <v>1190</v>
      </c>
      <c r="E931" s="37">
        <v>679089</v>
      </c>
      <c r="F931" s="35" t="s">
        <v>1669</v>
      </c>
      <c r="G931" s="37" t="s">
        <v>1188</v>
      </c>
      <c r="H931" s="38">
        <v>59970</v>
      </c>
      <c r="I931" s="38">
        <f t="shared" si="37"/>
        <v>59970</v>
      </c>
      <c r="L931" s="37" t="s">
        <v>1181</v>
      </c>
    </row>
    <row r="932" spans="1:12" x14ac:dyDescent="0.2">
      <c r="A932" s="37">
        <v>886</v>
      </c>
      <c r="B932" s="37" t="s">
        <v>1668</v>
      </c>
      <c r="C932" s="35" t="s">
        <v>1667</v>
      </c>
      <c r="D932" s="37" t="s">
        <v>1190</v>
      </c>
      <c r="E932" s="37">
        <v>679089</v>
      </c>
      <c r="F932" s="35" t="s">
        <v>1666</v>
      </c>
      <c r="G932" s="37" t="s">
        <v>1188</v>
      </c>
      <c r="H932" s="38">
        <v>61559</v>
      </c>
      <c r="I932" s="38">
        <f t="shared" si="37"/>
        <v>61559</v>
      </c>
      <c r="L932" s="37" t="s">
        <v>1181</v>
      </c>
    </row>
    <row r="933" spans="1:12" x14ac:dyDescent="0.2">
      <c r="A933" s="37" t="s">
        <v>1187</v>
      </c>
      <c r="B933" s="37" t="s">
        <v>1187</v>
      </c>
      <c r="D933" s="37"/>
      <c r="E933" s="37"/>
      <c r="F933" s="35" t="s">
        <v>1187</v>
      </c>
      <c r="H933" s="51">
        <f>SUM(H922:H932)</f>
        <v>462538</v>
      </c>
      <c r="I933" s="51">
        <f>SUM(I922:I932)</f>
        <v>462538</v>
      </c>
      <c r="J933" s="51">
        <f>SUM(J922:J932)</f>
        <v>0</v>
      </c>
    </row>
    <row r="934" spans="1:12" x14ac:dyDescent="0.2">
      <c r="A934" s="37">
        <v>887</v>
      </c>
      <c r="B934" s="37" t="s">
        <v>1653</v>
      </c>
      <c r="C934" s="35" t="s">
        <v>1652</v>
      </c>
      <c r="D934" s="37" t="s">
        <v>1190</v>
      </c>
      <c r="E934" s="37">
        <v>679097</v>
      </c>
      <c r="F934" s="35" t="s">
        <v>1651</v>
      </c>
      <c r="G934" s="37" t="s">
        <v>1188</v>
      </c>
      <c r="H934" s="38">
        <v>17692</v>
      </c>
      <c r="I934" s="38">
        <f t="shared" ref="I934:I945" si="38">H934-J934</f>
        <v>17692</v>
      </c>
      <c r="L934" s="37" t="s">
        <v>1181</v>
      </c>
    </row>
    <row r="935" spans="1:12" x14ac:dyDescent="0.2">
      <c r="A935" s="37">
        <v>888</v>
      </c>
      <c r="B935" s="37" t="s">
        <v>1657</v>
      </c>
      <c r="C935" s="35" t="s">
        <v>1652</v>
      </c>
      <c r="D935" s="37" t="s">
        <v>1190</v>
      </c>
      <c r="E935" s="37">
        <v>679097</v>
      </c>
      <c r="F935" s="35" t="s">
        <v>1656</v>
      </c>
      <c r="G935" s="37" t="s">
        <v>1188</v>
      </c>
      <c r="H935" s="38">
        <v>19500</v>
      </c>
      <c r="I935" s="38">
        <f t="shared" si="38"/>
        <v>19500</v>
      </c>
      <c r="L935" s="37" t="s">
        <v>1181</v>
      </c>
    </row>
    <row r="936" spans="1:12" x14ac:dyDescent="0.2">
      <c r="A936" s="37">
        <v>889</v>
      </c>
      <c r="B936" s="37" t="s">
        <v>1659</v>
      </c>
      <c r="C936" s="35" t="s">
        <v>1652</v>
      </c>
      <c r="D936" s="37" t="s">
        <v>1190</v>
      </c>
      <c r="E936" s="37">
        <v>679097</v>
      </c>
      <c r="F936" s="35" t="s">
        <v>1658</v>
      </c>
      <c r="G936" s="37" t="s">
        <v>1188</v>
      </c>
      <c r="H936" s="38">
        <v>20996</v>
      </c>
      <c r="I936" s="38">
        <f t="shared" si="38"/>
        <v>20996</v>
      </c>
      <c r="L936" s="37" t="s">
        <v>1181</v>
      </c>
    </row>
    <row r="937" spans="1:12" x14ac:dyDescent="0.2">
      <c r="A937" s="37">
        <v>890</v>
      </c>
      <c r="B937" s="37" t="s">
        <v>1661</v>
      </c>
      <c r="C937" s="35" t="s">
        <v>1652</v>
      </c>
      <c r="D937" s="37" t="s">
        <v>1190</v>
      </c>
      <c r="E937" s="37">
        <v>679097</v>
      </c>
      <c r="F937" s="35" t="s">
        <v>1660</v>
      </c>
      <c r="G937" s="37" t="s">
        <v>1188</v>
      </c>
      <c r="H937" s="38">
        <v>25995</v>
      </c>
      <c r="I937" s="38">
        <f t="shared" si="38"/>
        <v>25995</v>
      </c>
      <c r="L937" s="37" t="s">
        <v>1181</v>
      </c>
    </row>
    <row r="938" spans="1:12" x14ac:dyDescent="0.2">
      <c r="A938" s="37">
        <v>891</v>
      </c>
      <c r="B938" s="37" t="s">
        <v>1663</v>
      </c>
      <c r="C938" s="35" t="s">
        <v>1652</v>
      </c>
      <c r="D938" s="37" t="s">
        <v>1190</v>
      </c>
      <c r="E938" s="37">
        <v>679097</v>
      </c>
      <c r="F938" s="35" t="s">
        <v>1662</v>
      </c>
      <c r="G938" s="37" t="s">
        <v>1188</v>
      </c>
      <c r="H938" s="38">
        <v>26218</v>
      </c>
      <c r="I938" s="38">
        <f t="shared" si="38"/>
        <v>26218</v>
      </c>
      <c r="L938" s="37" t="s">
        <v>1181</v>
      </c>
    </row>
    <row r="939" spans="1:12" x14ac:dyDescent="0.2">
      <c r="A939" s="37">
        <v>892</v>
      </c>
      <c r="B939" s="37" t="s">
        <v>1665</v>
      </c>
      <c r="C939" s="35" t="s">
        <v>1652</v>
      </c>
      <c r="D939" s="37" t="s">
        <v>1190</v>
      </c>
      <c r="E939" s="37">
        <v>679097</v>
      </c>
      <c r="F939" s="35" t="s">
        <v>1664</v>
      </c>
      <c r="G939" s="37" t="s">
        <v>1188</v>
      </c>
      <c r="H939" s="38">
        <v>30814</v>
      </c>
      <c r="I939" s="38">
        <f t="shared" si="38"/>
        <v>30814</v>
      </c>
      <c r="L939" s="37" t="s">
        <v>1181</v>
      </c>
    </row>
    <row r="940" spans="1:12" x14ac:dyDescent="0.2">
      <c r="A940" s="37">
        <v>893</v>
      </c>
      <c r="B940" s="37" t="s">
        <v>1663</v>
      </c>
      <c r="C940" s="35" t="s">
        <v>1652</v>
      </c>
      <c r="D940" s="37" t="s">
        <v>1190</v>
      </c>
      <c r="E940" s="37">
        <v>679097</v>
      </c>
      <c r="F940" s="35" t="s">
        <v>1662</v>
      </c>
      <c r="G940" s="37" t="s">
        <v>1188</v>
      </c>
      <c r="H940" s="38">
        <v>41261</v>
      </c>
      <c r="I940" s="38">
        <f t="shared" si="38"/>
        <v>41261</v>
      </c>
      <c r="L940" s="37" t="s">
        <v>1181</v>
      </c>
    </row>
    <row r="941" spans="1:12" x14ac:dyDescent="0.2">
      <c r="A941" s="37">
        <v>894</v>
      </c>
      <c r="B941" s="37" t="s">
        <v>1661</v>
      </c>
      <c r="C941" s="35" t="s">
        <v>1652</v>
      </c>
      <c r="D941" s="37" t="s">
        <v>1190</v>
      </c>
      <c r="E941" s="37">
        <v>679097</v>
      </c>
      <c r="F941" s="35" t="s">
        <v>1660</v>
      </c>
      <c r="G941" s="37" t="s">
        <v>1188</v>
      </c>
      <c r="H941" s="38">
        <v>48048</v>
      </c>
      <c r="I941" s="38">
        <f t="shared" si="38"/>
        <v>48048</v>
      </c>
      <c r="L941" s="37" t="s">
        <v>1181</v>
      </c>
    </row>
    <row r="942" spans="1:12" x14ac:dyDescent="0.2">
      <c r="A942" s="37">
        <v>895</v>
      </c>
      <c r="B942" s="37" t="s">
        <v>1659</v>
      </c>
      <c r="C942" s="35" t="s">
        <v>1652</v>
      </c>
      <c r="D942" s="37" t="s">
        <v>1190</v>
      </c>
      <c r="E942" s="37">
        <v>679097</v>
      </c>
      <c r="F942" s="35" t="s">
        <v>1658</v>
      </c>
      <c r="G942" s="37" t="s">
        <v>1188</v>
      </c>
      <c r="H942" s="38">
        <v>50092</v>
      </c>
      <c r="I942" s="38">
        <f t="shared" si="38"/>
        <v>50092</v>
      </c>
      <c r="L942" s="37" t="s">
        <v>1181</v>
      </c>
    </row>
    <row r="943" spans="1:12" x14ac:dyDescent="0.2">
      <c r="A943" s="37">
        <v>896</v>
      </c>
      <c r="B943" s="37" t="s">
        <v>1657</v>
      </c>
      <c r="C943" s="35" t="s">
        <v>1652</v>
      </c>
      <c r="D943" s="37" t="s">
        <v>1190</v>
      </c>
      <c r="E943" s="37">
        <v>679097</v>
      </c>
      <c r="F943" s="35" t="s">
        <v>1656</v>
      </c>
      <c r="G943" s="37" t="s">
        <v>1188</v>
      </c>
      <c r="H943" s="38">
        <v>54600</v>
      </c>
      <c r="I943" s="38">
        <f t="shared" si="38"/>
        <v>54600</v>
      </c>
      <c r="L943" s="37" t="s">
        <v>1181</v>
      </c>
    </row>
    <row r="944" spans="1:12" x14ac:dyDescent="0.2">
      <c r="A944" s="37">
        <v>897</v>
      </c>
      <c r="B944" s="37" t="s">
        <v>1655</v>
      </c>
      <c r="C944" s="35" t="s">
        <v>1652</v>
      </c>
      <c r="D944" s="37" t="s">
        <v>1190</v>
      </c>
      <c r="E944" s="37">
        <v>679097</v>
      </c>
      <c r="F944" s="35" t="s">
        <v>1654</v>
      </c>
      <c r="G944" s="37" t="s">
        <v>1188</v>
      </c>
      <c r="H944" s="38">
        <v>64044</v>
      </c>
      <c r="I944" s="38">
        <f t="shared" si="38"/>
        <v>64044</v>
      </c>
      <c r="L944" s="37" t="s">
        <v>1181</v>
      </c>
    </row>
    <row r="945" spans="1:12" s="50" customFormat="1" x14ac:dyDescent="0.2">
      <c r="A945" s="37">
        <v>898</v>
      </c>
      <c r="B945" s="37" t="s">
        <v>1653</v>
      </c>
      <c r="C945" s="35" t="s">
        <v>1652</v>
      </c>
      <c r="D945" s="37" t="s">
        <v>1190</v>
      </c>
      <c r="E945" s="37">
        <v>679097</v>
      </c>
      <c r="F945" s="35" t="s">
        <v>1651</v>
      </c>
      <c r="G945" s="37" t="s">
        <v>1188</v>
      </c>
      <c r="H945" s="38">
        <v>36063</v>
      </c>
      <c r="I945" s="38">
        <f t="shared" si="38"/>
        <v>36063</v>
      </c>
      <c r="J945" s="38"/>
      <c r="K945" s="38"/>
      <c r="L945" s="37" t="s">
        <v>1201</v>
      </c>
    </row>
    <row r="946" spans="1:12" s="50" customFormat="1" x14ac:dyDescent="0.2">
      <c r="A946" s="37" t="s">
        <v>1187</v>
      </c>
      <c r="B946" s="37" t="s">
        <v>1187</v>
      </c>
      <c r="C946" s="35"/>
      <c r="E946" s="37"/>
      <c r="F946" s="35" t="s">
        <v>1187</v>
      </c>
      <c r="G946" s="37"/>
      <c r="H946" s="51">
        <f>SUM(H934:H945)</f>
        <v>435323</v>
      </c>
      <c r="I946" s="51">
        <f>SUM(I934:I945)</f>
        <v>435323</v>
      </c>
      <c r="J946" s="51">
        <f>SUM(J934:J945)</f>
        <v>0</v>
      </c>
      <c r="K946" s="38"/>
      <c r="L946" s="37"/>
    </row>
    <row r="947" spans="1:12" x14ac:dyDescent="0.2">
      <c r="A947" s="37">
        <v>899</v>
      </c>
      <c r="B947" s="37" t="s">
        <v>1650</v>
      </c>
      <c r="C947" s="35" t="s">
        <v>1645</v>
      </c>
      <c r="D947" s="37" t="s">
        <v>1190</v>
      </c>
      <c r="E947" s="37">
        <v>679135</v>
      </c>
      <c r="F947" s="35" t="s">
        <v>1649</v>
      </c>
      <c r="G947" s="37" t="s">
        <v>1188</v>
      </c>
      <c r="H947" s="38">
        <v>69659</v>
      </c>
      <c r="I947" s="38">
        <f>H947-J947</f>
        <v>69659</v>
      </c>
      <c r="L947" s="37" t="s">
        <v>1181</v>
      </c>
    </row>
    <row r="948" spans="1:12" x14ac:dyDescent="0.2">
      <c r="A948" s="37">
        <v>900</v>
      </c>
      <c r="B948" s="37" t="s">
        <v>1648</v>
      </c>
      <c r="C948" s="35" t="s">
        <v>1645</v>
      </c>
      <c r="D948" s="37" t="s">
        <v>1190</v>
      </c>
      <c r="E948" s="37">
        <v>679135</v>
      </c>
      <c r="F948" s="35" t="s">
        <v>1647</v>
      </c>
      <c r="G948" s="37" t="s">
        <v>1188</v>
      </c>
      <c r="H948" s="38">
        <v>143085</v>
      </c>
      <c r="I948" s="38">
        <f>H948-J948</f>
        <v>143085</v>
      </c>
      <c r="L948" s="37" t="s">
        <v>1181</v>
      </c>
    </row>
    <row r="949" spans="1:12" s="50" customFormat="1" x14ac:dyDescent="0.2">
      <c r="A949" s="37">
        <v>901</v>
      </c>
      <c r="B949" s="37" t="s">
        <v>1646</v>
      </c>
      <c r="C949" s="35" t="s">
        <v>1645</v>
      </c>
      <c r="D949" s="37" t="s">
        <v>1190</v>
      </c>
      <c r="E949" s="37">
        <v>679135</v>
      </c>
      <c r="F949" s="35" t="s">
        <v>1644</v>
      </c>
      <c r="G949" s="37" t="s">
        <v>1188</v>
      </c>
      <c r="H949" s="38">
        <v>60854</v>
      </c>
      <c r="I949" s="38">
        <f>H949-J949</f>
        <v>60854</v>
      </c>
      <c r="J949" s="38"/>
      <c r="K949" s="38"/>
      <c r="L949" s="37" t="s">
        <v>1201</v>
      </c>
    </row>
    <row r="950" spans="1:12" s="50" customFormat="1" x14ac:dyDescent="0.2">
      <c r="A950" s="37" t="s">
        <v>1187</v>
      </c>
      <c r="B950" s="37" t="s">
        <v>1187</v>
      </c>
      <c r="C950" s="35"/>
      <c r="E950" s="37"/>
      <c r="F950" s="35" t="s">
        <v>1187</v>
      </c>
      <c r="G950" s="37"/>
      <c r="H950" s="51">
        <f>SUM(H947:H949)</f>
        <v>273598</v>
      </c>
      <c r="I950" s="51">
        <f>SUM(I947:I949)</f>
        <v>273598</v>
      </c>
      <c r="J950" s="51">
        <f>SUM(J947:J949)</f>
        <v>0</v>
      </c>
      <c r="K950" s="38"/>
      <c r="L950" s="37"/>
    </row>
    <row r="951" spans="1:12" x14ac:dyDescent="0.2">
      <c r="A951" s="37">
        <v>902</v>
      </c>
      <c r="B951" s="37" t="s">
        <v>1639</v>
      </c>
      <c r="C951" s="35" t="s">
        <v>1636</v>
      </c>
      <c r="D951" s="37" t="s">
        <v>1190</v>
      </c>
      <c r="E951" s="37">
        <v>679917</v>
      </c>
      <c r="F951" s="35" t="s">
        <v>1638</v>
      </c>
      <c r="G951" s="37" t="s">
        <v>1188</v>
      </c>
      <c r="H951" s="38">
        <v>21081</v>
      </c>
      <c r="I951" s="38">
        <f t="shared" ref="I951:I957" si="39">H951-J951</f>
        <v>21081</v>
      </c>
      <c r="L951" s="37" t="s">
        <v>1181</v>
      </c>
    </row>
    <row r="952" spans="1:12" x14ac:dyDescent="0.2">
      <c r="A952" s="37">
        <v>903</v>
      </c>
      <c r="B952" s="37" t="s">
        <v>1641</v>
      </c>
      <c r="C952" s="35" t="s">
        <v>1636</v>
      </c>
      <c r="D952" s="37" t="s">
        <v>1190</v>
      </c>
      <c r="E952" s="37">
        <v>679917</v>
      </c>
      <c r="F952" s="35" t="s">
        <v>1640</v>
      </c>
      <c r="G952" s="37" t="s">
        <v>1188</v>
      </c>
      <c r="H952" s="38">
        <v>21154</v>
      </c>
      <c r="I952" s="38">
        <f t="shared" si="39"/>
        <v>21154</v>
      </c>
      <c r="L952" s="37" t="s">
        <v>1181</v>
      </c>
    </row>
    <row r="953" spans="1:12" x14ac:dyDescent="0.2">
      <c r="A953" s="37">
        <v>904</v>
      </c>
      <c r="B953" s="37" t="s">
        <v>1643</v>
      </c>
      <c r="C953" s="35" t="s">
        <v>1636</v>
      </c>
      <c r="D953" s="37" t="s">
        <v>1190</v>
      </c>
      <c r="E953" s="37">
        <v>679917</v>
      </c>
      <c r="F953" s="35" t="s">
        <v>1642</v>
      </c>
      <c r="G953" s="37" t="s">
        <v>1188</v>
      </c>
      <c r="H953" s="38">
        <v>31033</v>
      </c>
      <c r="I953" s="38">
        <f t="shared" si="39"/>
        <v>30025.9</v>
      </c>
      <c r="J953" s="38">
        <v>1007.1</v>
      </c>
      <c r="K953" s="53">
        <v>45499</v>
      </c>
      <c r="L953" s="37" t="s">
        <v>1181</v>
      </c>
    </row>
    <row r="954" spans="1:12" x14ac:dyDescent="0.2">
      <c r="A954" s="37">
        <v>905</v>
      </c>
      <c r="B954" s="37" t="s">
        <v>1637</v>
      </c>
      <c r="C954" s="35" t="s">
        <v>1636</v>
      </c>
      <c r="D954" s="37" t="s">
        <v>1190</v>
      </c>
      <c r="E954" s="37">
        <v>679917</v>
      </c>
      <c r="F954" s="35" t="s">
        <v>1635</v>
      </c>
      <c r="G954" s="37" t="s">
        <v>1188</v>
      </c>
      <c r="H954" s="38">
        <v>32208</v>
      </c>
      <c r="I954" s="38">
        <f t="shared" si="39"/>
        <v>32208</v>
      </c>
      <c r="L954" s="37" t="s">
        <v>1181</v>
      </c>
    </row>
    <row r="955" spans="1:12" x14ac:dyDescent="0.2">
      <c r="A955" s="37">
        <v>906</v>
      </c>
      <c r="B955" s="37" t="s">
        <v>1641</v>
      </c>
      <c r="C955" s="35" t="s">
        <v>1636</v>
      </c>
      <c r="D955" s="37" t="s">
        <v>1190</v>
      </c>
      <c r="E955" s="37">
        <v>679917</v>
      </c>
      <c r="F955" s="35" t="s">
        <v>1640</v>
      </c>
      <c r="G955" s="37" t="s">
        <v>1188</v>
      </c>
      <c r="H955" s="38">
        <v>60313</v>
      </c>
      <c r="I955" s="38">
        <f t="shared" si="39"/>
        <v>60313</v>
      </c>
      <c r="L955" s="37" t="s">
        <v>1181</v>
      </c>
    </row>
    <row r="956" spans="1:12" x14ac:dyDescent="0.2">
      <c r="A956" s="37">
        <v>907</v>
      </c>
      <c r="B956" s="37" t="s">
        <v>1639</v>
      </c>
      <c r="C956" s="35" t="s">
        <v>1636</v>
      </c>
      <c r="D956" s="37" t="s">
        <v>1190</v>
      </c>
      <c r="E956" s="37">
        <v>679917</v>
      </c>
      <c r="F956" s="35" t="s">
        <v>1638</v>
      </c>
      <c r="G956" s="37" t="s">
        <v>1188</v>
      </c>
      <c r="H956" s="38">
        <v>62254</v>
      </c>
      <c r="I956" s="38">
        <f t="shared" si="39"/>
        <v>62254</v>
      </c>
      <c r="L956" s="37" t="s">
        <v>1181</v>
      </c>
    </row>
    <row r="957" spans="1:12" x14ac:dyDescent="0.2">
      <c r="A957" s="37">
        <v>908</v>
      </c>
      <c r="B957" s="37" t="s">
        <v>1637</v>
      </c>
      <c r="C957" s="35" t="s">
        <v>1636</v>
      </c>
      <c r="D957" s="37" t="s">
        <v>1190</v>
      </c>
      <c r="E957" s="37">
        <v>679917</v>
      </c>
      <c r="F957" s="35" t="s">
        <v>1635</v>
      </c>
      <c r="G957" s="37" t="s">
        <v>1188</v>
      </c>
      <c r="H957" s="38">
        <v>68862</v>
      </c>
      <c r="I957" s="38">
        <f t="shared" si="39"/>
        <v>68862</v>
      </c>
      <c r="L957" s="37" t="s">
        <v>1181</v>
      </c>
    </row>
    <row r="958" spans="1:12" x14ac:dyDescent="0.2">
      <c r="A958" s="37" t="s">
        <v>1187</v>
      </c>
      <c r="B958" s="37" t="s">
        <v>1187</v>
      </c>
      <c r="D958" s="37"/>
      <c r="E958" s="37"/>
      <c r="F958" s="35" t="s">
        <v>1187</v>
      </c>
      <c r="H958" s="51">
        <f>SUM(H951:H957)</f>
        <v>296905</v>
      </c>
      <c r="I958" s="51">
        <f>SUM(I951:I957)</f>
        <v>295897.90000000002</v>
      </c>
      <c r="J958" s="51">
        <f>SUM(J951:J957)</f>
        <v>1007.1</v>
      </c>
    </row>
    <row r="959" spans="1:12" x14ac:dyDescent="0.2">
      <c r="A959" s="37">
        <v>909</v>
      </c>
      <c r="B959" s="37" t="s">
        <v>1634</v>
      </c>
      <c r="C959" s="35" t="s">
        <v>1631</v>
      </c>
      <c r="D959" s="37" t="s">
        <v>1190</v>
      </c>
      <c r="E959" s="37">
        <v>681067</v>
      </c>
      <c r="F959" s="35" t="s">
        <v>1633</v>
      </c>
      <c r="G959" s="37" t="s">
        <v>1188</v>
      </c>
      <c r="H959" s="38">
        <v>20934</v>
      </c>
      <c r="I959" s="38">
        <f>H959-J959</f>
        <v>20934</v>
      </c>
      <c r="L959" s="37" t="s">
        <v>1181</v>
      </c>
    </row>
    <row r="960" spans="1:12" x14ac:dyDescent="0.2">
      <c r="A960" s="37">
        <v>910</v>
      </c>
      <c r="B960" s="37" t="s">
        <v>1634</v>
      </c>
      <c r="C960" s="35" t="s">
        <v>1631</v>
      </c>
      <c r="D960" s="37" t="s">
        <v>1190</v>
      </c>
      <c r="E960" s="37">
        <v>681067</v>
      </c>
      <c r="F960" s="35" t="s">
        <v>1633</v>
      </c>
      <c r="G960" s="37" t="s">
        <v>1188</v>
      </c>
      <c r="H960" s="38">
        <v>42516</v>
      </c>
      <c r="I960" s="38">
        <f>H960-J960</f>
        <v>42516</v>
      </c>
      <c r="L960" s="37" t="s">
        <v>1181</v>
      </c>
    </row>
    <row r="961" spans="1:12" x14ac:dyDescent="0.2">
      <c r="A961" s="37">
        <v>911</v>
      </c>
      <c r="B961" s="37" t="s">
        <v>1632</v>
      </c>
      <c r="C961" s="35" t="s">
        <v>1631</v>
      </c>
      <c r="D961" s="37" t="s">
        <v>1190</v>
      </c>
      <c r="E961" s="37">
        <v>681067</v>
      </c>
      <c r="F961" s="35" t="s">
        <v>1630</v>
      </c>
      <c r="G961" s="37" t="s">
        <v>1188</v>
      </c>
      <c r="H961" s="38">
        <v>45681</v>
      </c>
      <c r="I961" s="38">
        <f>H961-J961</f>
        <v>45681</v>
      </c>
      <c r="L961" s="37" t="s">
        <v>1181</v>
      </c>
    </row>
    <row r="962" spans="1:12" x14ac:dyDescent="0.2">
      <c r="A962" s="37" t="s">
        <v>1187</v>
      </c>
      <c r="B962" s="37" t="s">
        <v>1187</v>
      </c>
      <c r="D962" s="37"/>
      <c r="E962" s="37"/>
      <c r="F962" s="35" t="s">
        <v>1187</v>
      </c>
      <c r="H962" s="51">
        <f>SUM(H959:H961)</f>
        <v>109131</v>
      </c>
      <c r="I962" s="51">
        <f>SUM(I959:I961)</f>
        <v>109131</v>
      </c>
      <c r="J962" s="51">
        <f>SUM(J959:J961)</f>
        <v>0</v>
      </c>
    </row>
    <row r="963" spans="1:12" x14ac:dyDescent="0.2">
      <c r="A963" s="37">
        <v>912</v>
      </c>
      <c r="B963" s="37" t="s">
        <v>1627</v>
      </c>
      <c r="C963" s="35" t="s">
        <v>1618</v>
      </c>
      <c r="D963" s="37" t="s">
        <v>1190</v>
      </c>
      <c r="E963" s="37">
        <v>699446</v>
      </c>
      <c r="F963" s="35" t="s">
        <v>1626</v>
      </c>
      <c r="G963" s="37" t="s">
        <v>1188</v>
      </c>
      <c r="H963" s="38">
        <v>21924</v>
      </c>
      <c r="I963" s="38">
        <f t="shared" ref="I963:I969" si="40">H963-J963</f>
        <v>21924</v>
      </c>
      <c r="L963" s="37" t="s">
        <v>1181</v>
      </c>
    </row>
    <row r="964" spans="1:12" x14ac:dyDescent="0.2">
      <c r="A964" s="37">
        <v>913</v>
      </c>
      <c r="B964" s="37" t="s">
        <v>1629</v>
      </c>
      <c r="C964" s="35" t="s">
        <v>1618</v>
      </c>
      <c r="D964" s="37" t="s">
        <v>1190</v>
      </c>
      <c r="E964" s="37">
        <v>699446</v>
      </c>
      <c r="F964" s="35" t="s">
        <v>1628</v>
      </c>
      <c r="G964" s="37" t="s">
        <v>1188</v>
      </c>
      <c r="H964" s="38">
        <v>34855</v>
      </c>
      <c r="I964" s="38">
        <f t="shared" si="40"/>
        <v>34855</v>
      </c>
      <c r="L964" s="37" t="s">
        <v>1181</v>
      </c>
    </row>
    <row r="965" spans="1:12" x14ac:dyDescent="0.2">
      <c r="A965" s="37">
        <v>914</v>
      </c>
      <c r="B965" s="37" t="s">
        <v>1627</v>
      </c>
      <c r="C965" s="35" t="s">
        <v>1618</v>
      </c>
      <c r="D965" s="37" t="s">
        <v>1190</v>
      </c>
      <c r="E965" s="37">
        <v>699446</v>
      </c>
      <c r="F965" s="35" t="s">
        <v>1626</v>
      </c>
      <c r="G965" s="37" t="s">
        <v>1188</v>
      </c>
      <c r="H965" s="38">
        <v>51143</v>
      </c>
      <c r="I965" s="38">
        <f t="shared" si="40"/>
        <v>51143</v>
      </c>
      <c r="L965" s="37" t="s">
        <v>1181</v>
      </c>
    </row>
    <row r="966" spans="1:12" x14ac:dyDescent="0.2">
      <c r="A966" s="37">
        <v>915</v>
      </c>
      <c r="B966" s="37" t="s">
        <v>1625</v>
      </c>
      <c r="C966" s="35" t="s">
        <v>1618</v>
      </c>
      <c r="D966" s="37" t="s">
        <v>1190</v>
      </c>
      <c r="E966" s="37">
        <v>699446</v>
      </c>
      <c r="F966" s="35" t="s">
        <v>1624</v>
      </c>
      <c r="G966" s="37" t="s">
        <v>1188</v>
      </c>
      <c r="H966" s="38">
        <v>51692</v>
      </c>
      <c r="I966" s="38">
        <f t="shared" si="40"/>
        <v>51692</v>
      </c>
      <c r="L966" s="37" t="s">
        <v>1181</v>
      </c>
    </row>
    <row r="967" spans="1:12" x14ac:dyDescent="0.2">
      <c r="A967" s="37">
        <v>916</v>
      </c>
      <c r="B967" s="37" t="s">
        <v>1623</v>
      </c>
      <c r="C967" s="35" t="s">
        <v>1618</v>
      </c>
      <c r="D967" s="37" t="s">
        <v>1190</v>
      </c>
      <c r="E967" s="37">
        <v>699446</v>
      </c>
      <c r="F967" s="35" t="s">
        <v>1622</v>
      </c>
      <c r="G967" s="37" t="s">
        <v>1188</v>
      </c>
      <c r="H967" s="38">
        <v>51858</v>
      </c>
      <c r="I967" s="38">
        <f t="shared" si="40"/>
        <v>51858</v>
      </c>
      <c r="L967" s="37" t="s">
        <v>1181</v>
      </c>
    </row>
    <row r="968" spans="1:12" x14ac:dyDescent="0.2">
      <c r="A968" s="37">
        <v>917</v>
      </c>
      <c r="B968" s="37" t="s">
        <v>1621</v>
      </c>
      <c r="C968" s="35" t="s">
        <v>1618</v>
      </c>
      <c r="D968" s="37" t="s">
        <v>1190</v>
      </c>
      <c r="E968" s="37">
        <v>699446</v>
      </c>
      <c r="F968" s="35" t="s">
        <v>1620</v>
      </c>
      <c r="G968" s="37" t="s">
        <v>1188</v>
      </c>
      <c r="H968" s="38">
        <v>58052</v>
      </c>
      <c r="I968" s="38">
        <f t="shared" si="40"/>
        <v>58052</v>
      </c>
      <c r="L968" s="37" t="s">
        <v>1181</v>
      </c>
    </row>
    <row r="969" spans="1:12" x14ac:dyDescent="0.2">
      <c r="A969" s="37">
        <v>918</v>
      </c>
      <c r="B969" s="37" t="s">
        <v>1619</v>
      </c>
      <c r="C969" s="35" t="s">
        <v>1618</v>
      </c>
      <c r="D969" s="37" t="s">
        <v>1190</v>
      </c>
      <c r="E969" s="37">
        <v>699446</v>
      </c>
      <c r="F969" s="35" t="s">
        <v>1617</v>
      </c>
      <c r="G969" s="37" t="s">
        <v>1188</v>
      </c>
      <c r="H969" s="38">
        <v>58301</v>
      </c>
      <c r="I969" s="38">
        <f t="shared" si="40"/>
        <v>58301</v>
      </c>
      <c r="L969" s="37" t="s">
        <v>1181</v>
      </c>
    </row>
    <row r="970" spans="1:12" x14ac:dyDescent="0.2">
      <c r="A970" s="37" t="s">
        <v>1187</v>
      </c>
      <c r="B970" s="37" t="s">
        <v>1187</v>
      </c>
      <c r="D970" s="37"/>
      <c r="E970" s="37"/>
      <c r="F970" s="35" t="s">
        <v>1187</v>
      </c>
      <c r="H970" s="51">
        <f>SUM(H963:H969)</f>
        <v>327825</v>
      </c>
      <c r="I970" s="51">
        <f>SUM(I963:I969)</f>
        <v>327825</v>
      </c>
      <c r="J970" s="51">
        <f>SUM(J963:J969)</f>
        <v>0</v>
      </c>
    </row>
    <row r="971" spans="1:12" x14ac:dyDescent="0.2">
      <c r="A971" s="37">
        <v>919</v>
      </c>
      <c r="B971" s="37" t="s">
        <v>1616</v>
      </c>
      <c r="C971" s="35" t="s">
        <v>1613</v>
      </c>
      <c r="D971" s="37" t="s">
        <v>1190</v>
      </c>
      <c r="E971" s="37">
        <v>17050278</v>
      </c>
      <c r="F971" s="35" t="s">
        <v>1615</v>
      </c>
      <c r="G971" s="37" t="s">
        <v>1188</v>
      </c>
      <c r="H971" s="38">
        <v>45392</v>
      </c>
      <c r="I971" s="38">
        <f>H971-J971</f>
        <v>45392</v>
      </c>
      <c r="L971" s="37" t="s">
        <v>1181</v>
      </c>
    </row>
    <row r="972" spans="1:12" x14ac:dyDescent="0.2">
      <c r="A972" s="37">
        <v>920</v>
      </c>
      <c r="B972" s="37" t="s">
        <v>1614</v>
      </c>
      <c r="C972" s="35" t="s">
        <v>1613</v>
      </c>
      <c r="D972" s="37" t="s">
        <v>1190</v>
      </c>
      <c r="E972" s="37">
        <v>17050278</v>
      </c>
      <c r="F972" s="35" t="s">
        <v>1612</v>
      </c>
      <c r="G972" s="37" t="s">
        <v>1188</v>
      </c>
      <c r="H972" s="38">
        <v>49686</v>
      </c>
      <c r="I972" s="38">
        <f>H972-J972</f>
        <v>49686</v>
      </c>
      <c r="L972" s="37" t="s">
        <v>1181</v>
      </c>
    </row>
    <row r="973" spans="1:12" x14ac:dyDescent="0.2">
      <c r="A973" s="37" t="s">
        <v>1187</v>
      </c>
      <c r="B973" s="37" t="s">
        <v>1187</v>
      </c>
      <c r="D973" s="37"/>
      <c r="E973" s="37"/>
      <c r="F973" s="35" t="s">
        <v>1187</v>
      </c>
      <c r="H973" s="51">
        <f>SUM(H971:H972)</f>
        <v>95078</v>
      </c>
      <c r="I973" s="51">
        <f>SUM(I971:I972)</f>
        <v>95078</v>
      </c>
      <c r="J973" s="51">
        <f>SUM(J971:J972)</f>
        <v>0</v>
      </c>
    </row>
    <row r="974" spans="1:12" x14ac:dyDescent="0.2">
      <c r="A974" s="37">
        <v>921</v>
      </c>
      <c r="B974" s="37" t="s">
        <v>1611</v>
      </c>
      <c r="C974" s="35" t="s">
        <v>1600</v>
      </c>
      <c r="D974" s="37" t="s">
        <v>1190</v>
      </c>
      <c r="E974" s="37">
        <v>17055555</v>
      </c>
      <c r="F974" s="35" t="s">
        <v>1610</v>
      </c>
      <c r="G974" s="37" t="s">
        <v>1188</v>
      </c>
      <c r="H974" s="38">
        <v>1800</v>
      </c>
      <c r="I974" s="38">
        <f t="shared" ref="I974:I981" si="41">H974-J974</f>
        <v>1800</v>
      </c>
      <c r="L974" s="37" t="s">
        <v>1181</v>
      </c>
    </row>
    <row r="975" spans="1:12" x14ac:dyDescent="0.2">
      <c r="A975" s="37">
        <v>922</v>
      </c>
      <c r="B975" s="37" t="s">
        <v>1609</v>
      </c>
      <c r="C975" s="35" t="s">
        <v>1600</v>
      </c>
      <c r="D975" s="37" t="s">
        <v>1190</v>
      </c>
      <c r="E975" s="37">
        <v>17055555</v>
      </c>
      <c r="F975" s="35" t="s">
        <v>1608</v>
      </c>
      <c r="G975" s="37" t="s">
        <v>1188</v>
      </c>
      <c r="H975" s="38">
        <v>1940</v>
      </c>
      <c r="I975" s="38">
        <f t="shared" si="41"/>
        <v>1940</v>
      </c>
      <c r="L975" s="37" t="s">
        <v>1181</v>
      </c>
    </row>
    <row r="976" spans="1:12" x14ac:dyDescent="0.2">
      <c r="A976" s="37">
        <v>923</v>
      </c>
      <c r="B976" s="37" t="s">
        <v>1605</v>
      </c>
      <c r="C976" s="35" t="s">
        <v>1600</v>
      </c>
      <c r="D976" s="37" t="s">
        <v>1190</v>
      </c>
      <c r="E976" s="37">
        <v>17055555</v>
      </c>
      <c r="F976" s="35" t="s">
        <v>1604</v>
      </c>
      <c r="G976" s="37" t="s">
        <v>1188</v>
      </c>
      <c r="H976" s="38">
        <v>25599</v>
      </c>
      <c r="I976" s="38">
        <f t="shared" si="41"/>
        <v>25599</v>
      </c>
      <c r="L976" s="37" t="s">
        <v>1181</v>
      </c>
    </row>
    <row r="977" spans="1:12" x14ac:dyDescent="0.2">
      <c r="A977" s="37">
        <v>924</v>
      </c>
      <c r="B977" s="37" t="s">
        <v>1603</v>
      </c>
      <c r="C977" s="35" t="s">
        <v>1600</v>
      </c>
      <c r="D977" s="37" t="s">
        <v>1190</v>
      </c>
      <c r="E977" s="37">
        <v>17055555</v>
      </c>
      <c r="F977" s="35" t="s">
        <v>1602</v>
      </c>
      <c r="G977" s="37" t="s">
        <v>1188</v>
      </c>
      <c r="H977" s="38">
        <v>33898</v>
      </c>
      <c r="I977" s="38">
        <f t="shared" si="41"/>
        <v>33898</v>
      </c>
      <c r="L977" s="37" t="s">
        <v>1181</v>
      </c>
    </row>
    <row r="978" spans="1:12" x14ac:dyDescent="0.2">
      <c r="A978" s="37">
        <v>925</v>
      </c>
      <c r="B978" s="37" t="s">
        <v>1607</v>
      </c>
      <c r="C978" s="35" t="s">
        <v>1600</v>
      </c>
      <c r="D978" s="37" t="s">
        <v>1190</v>
      </c>
      <c r="E978" s="37">
        <v>17055555</v>
      </c>
      <c r="F978" s="35" t="s">
        <v>1606</v>
      </c>
      <c r="G978" s="37" t="s">
        <v>1188</v>
      </c>
      <c r="H978" s="38">
        <v>56775</v>
      </c>
      <c r="I978" s="38">
        <f t="shared" si="41"/>
        <v>56775</v>
      </c>
      <c r="L978" s="37" t="s">
        <v>1181</v>
      </c>
    </row>
    <row r="979" spans="1:12" x14ac:dyDescent="0.2">
      <c r="A979" s="37">
        <v>926</v>
      </c>
      <c r="B979" s="37" t="s">
        <v>1605</v>
      </c>
      <c r="C979" s="35" t="s">
        <v>1600</v>
      </c>
      <c r="D979" s="37" t="s">
        <v>1190</v>
      </c>
      <c r="E979" s="37">
        <v>17055555</v>
      </c>
      <c r="F979" s="35" t="s">
        <v>1604</v>
      </c>
      <c r="G979" s="37" t="s">
        <v>1188</v>
      </c>
      <c r="H979" s="38">
        <v>56921</v>
      </c>
      <c r="I979" s="38">
        <f t="shared" si="41"/>
        <v>56921</v>
      </c>
      <c r="L979" s="37" t="s">
        <v>1181</v>
      </c>
    </row>
    <row r="980" spans="1:12" x14ac:dyDescent="0.2">
      <c r="A980" s="37">
        <v>927</v>
      </c>
      <c r="B980" s="37" t="s">
        <v>1603</v>
      </c>
      <c r="C980" s="35" t="s">
        <v>1600</v>
      </c>
      <c r="D980" s="37" t="s">
        <v>1190</v>
      </c>
      <c r="E980" s="37">
        <v>17055555</v>
      </c>
      <c r="F980" s="35" t="s">
        <v>1602</v>
      </c>
      <c r="G980" s="37" t="s">
        <v>1188</v>
      </c>
      <c r="H980" s="38">
        <v>66695</v>
      </c>
      <c r="I980" s="38">
        <f t="shared" si="41"/>
        <v>66695</v>
      </c>
      <c r="L980" s="37" t="s">
        <v>1181</v>
      </c>
    </row>
    <row r="981" spans="1:12" x14ac:dyDescent="0.2">
      <c r="A981" s="37">
        <v>928</v>
      </c>
      <c r="B981" s="37" t="s">
        <v>1601</v>
      </c>
      <c r="C981" s="35" t="s">
        <v>1600</v>
      </c>
      <c r="D981" s="37" t="s">
        <v>1190</v>
      </c>
      <c r="E981" s="37">
        <v>17055555</v>
      </c>
      <c r="F981" s="35" t="s">
        <v>1599</v>
      </c>
      <c r="G981" s="37" t="s">
        <v>1188</v>
      </c>
      <c r="H981" s="38">
        <v>68452</v>
      </c>
      <c r="I981" s="38">
        <f t="shared" si="41"/>
        <v>68452</v>
      </c>
      <c r="L981" s="37" t="s">
        <v>1181</v>
      </c>
    </row>
    <row r="982" spans="1:12" x14ac:dyDescent="0.2">
      <c r="A982" s="37" t="s">
        <v>1187</v>
      </c>
      <c r="B982" s="37" t="s">
        <v>1187</v>
      </c>
      <c r="D982" s="37"/>
      <c r="E982" s="37"/>
      <c r="F982" s="35" t="s">
        <v>1187</v>
      </c>
      <c r="H982" s="51">
        <f>SUM(H974:H981)</f>
        <v>312080</v>
      </c>
      <c r="I982" s="51">
        <f>SUM(I974:I981)</f>
        <v>312080</v>
      </c>
      <c r="J982" s="51">
        <f>SUM(J974:J981)</f>
        <v>0</v>
      </c>
    </row>
    <row r="983" spans="1:12" x14ac:dyDescent="0.2">
      <c r="A983" s="37">
        <v>929</v>
      </c>
      <c r="B983" s="37" t="s">
        <v>1598</v>
      </c>
      <c r="C983" s="35" t="s">
        <v>163</v>
      </c>
      <c r="D983" s="37" t="s">
        <v>1378</v>
      </c>
      <c r="E983" s="37">
        <v>17070775</v>
      </c>
      <c r="F983" s="35" t="s">
        <v>1597</v>
      </c>
      <c r="G983" s="37" t="s">
        <v>1376</v>
      </c>
      <c r="H983" s="38">
        <v>2400</v>
      </c>
      <c r="I983" s="38">
        <f t="shared" ref="I983:I998" si="42">H983-J983</f>
        <v>2400</v>
      </c>
      <c r="L983" s="37" t="s">
        <v>1181</v>
      </c>
    </row>
    <row r="984" spans="1:12" x14ac:dyDescent="0.2">
      <c r="A984" s="37">
        <v>930</v>
      </c>
      <c r="B984" s="37" t="s">
        <v>1596</v>
      </c>
      <c r="C984" s="35" t="s">
        <v>163</v>
      </c>
      <c r="D984" s="37" t="s">
        <v>1378</v>
      </c>
      <c r="E984" s="37">
        <v>17070775</v>
      </c>
      <c r="F984" s="35" t="s">
        <v>1595</v>
      </c>
      <c r="G984" s="37" t="s">
        <v>1376</v>
      </c>
      <c r="H984" s="38">
        <v>3000</v>
      </c>
      <c r="I984" s="38">
        <f t="shared" si="42"/>
        <v>3000</v>
      </c>
      <c r="L984" s="37" t="s">
        <v>1181</v>
      </c>
    </row>
    <row r="985" spans="1:12" x14ac:dyDescent="0.2">
      <c r="A985" s="37">
        <v>931</v>
      </c>
      <c r="B985" s="37" t="s">
        <v>1588</v>
      </c>
      <c r="C985" s="35" t="s">
        <v>163</v>
      </c>
      <c r="D985" s="37" t="s">
        <v>1378</v>
      </c>
      <c r="E985" s="37">
        <v>17070775</v>
      </c>
      <c r="F985" s="35" t="s">
        <v>1587</v>
      </c>
      <c r="G985" s="37" t="s">
        <v>1376</v>
      </c>
      <c r="H985" s="38">
        <v>22952</v>
      </c>
      <c r="I985" s="38">
        <f t="shared" si="42"/>
        <v>22952</v>
      </c>
      <c r="L985" s="37" t="s">
        <v>1181</v>
      </c>
    </row>
    <row r="986" spans="1:12" x14ac:dyDescent="0.2">
      <c r="A986" s="37">
        <v>932</v>
      </c>
      <c r="B986" s="37" t="s">
        <v>1594</v>
      </c>
      <c r="C986" s="35" t="s">
        <v>163</v>
      </c>
      <c r="D986" s="37" t="s">
        <v>1378</v>
      </c>
      <c r="E986" s="37">
        <v>17070775</v>
      </c>
      <c r="F986" s="57" t="s">
        <v>1593</v>
      </c>
      <c r="G986" s="37" t="s">
        <v>1376</v>
      </c>
      <c r="H986" s="38">
        <v>24598</v>
      </c>
      <c r="I986" s="38">
        <f t="shared" si="42"/>
        <v>24421.47</v>
      </c>
      <c r="J986" s="38">
        <v>176.53</v>
      </c>
      <c r="K986" s="53">
        <v>45490</v>
      </c>
      <c r="L986" s="37" t="s">
        <v>1181</v>
      </c>
    </row>
    <row r="987" spans="1:12" x14ac:dyDescent="0.2">
      <c r="A987" s="37">
        <v>933</v>
      </c>
      <c r="B987" s="37" t="s">
        <v>1584</v>
      </c>
      <c r="C987" s="35" t="s">
        <v>163</v>
      </c>
      <c r="D987" s="37" t="s">
        <v>1378</v>
      </c>
      <c r="E987" s="37">
        <v>17070775</v>
      </c>
      <c r="F987" s="35" t="s">
        <v>1583</v>
      </c>
      <c r="G987" s="37" t="s">
        <v>1376</v>
      </c>
      <c r="H987" s="38">
        <v>26184</v>
      </c>
      <c r="I987" s="38">
        <f t="shared" si="42"/>
        <v>26184</v>
      </c>
      <c r="L987" s="37" t="s">
        <v>1181</v>
      </c>
    </row>
    <row r="988" spans="1:12" x14ac:dyDescent="0.2">
      <c r="A988" s="37">
        <v>934</v>
      </c>
      <c r="B988" s="37" t="s">
        <v>1592</v>
      </c>
      <c r="C988" s="35" t="s">
        <v>163</v>
      </c>
      <c r="D988" s="37" t="s">
        <v>1378</v>
      </c>
      <c r="E988" s="37">
        <v>17070775</v>
      </c>
      <c r="F988" s="35" t="s">
        <v>1591</v>
      </c>
      <c r="G988" s="37" t="s">
        <v>1376</v>
      </c>
      <c r="H988" s="38">
        <v>30749</v>
      </c>
      <c r="I988" s="38">
        <f t="shared" si="42"/>
        <v>30224.799999999999</v>
      </c>
      <c r="J988" s="38">
        <v>524.20000000000005</v>
      </c>
      <c r="K988" s="53">
        <v>45503</v>
      </c>
      <c r="L988" s="37" t="s">
        <v>1181</v>
      </c>
    </row>
    <row r="989" spans="1:12" x14ac:dyDescent="0.2">
      <c r="A989" s="37">
        <v>935</v>
      </c>
      <c r="B989" s="37" t="s">
        <v>1592</v>
      </c>
      <c r="C989" s="35" t="s">
        <v>163</v>
      </c>
      <c r="D989" s="37" t="s">
        <v>1378</v>
      </c>
      <c r="E989" s="37">
        <v>17070775</v>
      </c>
      <c r="F989" s="35" t="s">
        <v>1591</v>
      </c>
      <c r="G989" s="37" t="s">
        <v>1376</v>
      </c>
      <c r="H989" s="38">
        <v>10</v>
      </c>
      <c r="I989" s="38">
        <f t="shared" si="42"/>
        <v>8.120000000000001</v>
      </c>
      <c r="J989" s="38">
        <v>1.88</v>
      </c>
      <c r="K989" s="53">
        <v>45490</v>
      </c>
      <c r="L989" s="37" t="s">
        <v>1181</v>
      </c>
    </row>
    <row r="990" spans="1:12" x14ac:dyDescent="0.2">
      <c r="A990" s="37">
        <v>936</v>
      </c>
      <c r="B990" s="37" t="s">
        <v>1590</v>
      </c>
      <c r="C990" s="35" t="s">
        <v>163</v>
      </c>
      <c r="D990" s="37" t="s">
        <v>1378</v>
      </c>
      <c r="E990" s="37">
        <v>17070775</v>
      </c>
      <c r="F990" s="35" t="s">
        <v>1589</v>
      </c>
      <c r="G990" s="37" t="s">
        <v>1376</v>
      </c>
      <c r="H990" s="38">
        <v>35680</v>
      </c>
      <c r="I990" s="38">
        <f t="shared" si="42"/>
        <v>35680</v>
      </c>
      <c r="L990" s="37" t="s">
        <v>1181</v>
      </c>
    </row>
    <row r="991" spans="1:12" x14ac:dyDescent="0.2">
      <c r="A991" s="37">
        <v>937</v>
      </c>
      <c r="B991" s="37" t="s">
        <v>1580</v>
      </c>
      <c r="C991" s="35" t="s">
        <v>163</v>
      </c>
      <c r="D991" s="37" t="s">
        <v>1378</v>
      </c>
      <c r="E991" s="37">
        <v>17070775</v>
      </c>
      <c r="F991" s="35" t="s">
        <v>1579</v>
      </c>
      <c r="G991" s="37" t="s">
        <v>1376</v>
      </c>
      <c r="H991" s="38">
        <v>39482</v>
      </c>
      <c r="I991" s="38">
        <f t="shared" si="42"/>
        <v>39482</v>
      </c>
      <c r="L991" s="37" t="s">
        <v>1181</v>
      </c>
    </row>
    <row r="992" spans="1:12" x14ac:dyDescent="0.2">
      <c r="A992" s="37">
        <v>938</v>
      </c>
      <c r="B992" s="37" t="s">
        <v>1582</v>
      </c>
      <c r="C992" s="35" t="s">
        <v>163</v>
      </c>
      <c r="D992" s="37" t="s">
        <v>1378</v>
      </c>
      <c r="E992" s="37">
        <v>17070775</v>
      </c>
      <c r="F992" s="35" t="s">
        <v>1581</v>
      </c>
      <c r="G992" s="37" t="s">
        <v>1376</v>
      </c>
      <c r="H992" s="38">
        <v>43553</v>
      </c>
      <c r="I992" s="38">
        <f t="shared" si="42"/>
        <v>43553</v>
      </c>
      <c r="L992" s="37" t="s">
        <v>1181</v>
      </c>
    </row>
    <row r="993" spans="1:12" x14ac:dyDescent="0.2">
      <c r="A993" s="37">
        <v>939</v>
      </c>
      <c r="B993" s="37" t="s">
        <v>1588</v>
      </c>
      <c r="C993" s="35" t="s">
        <v>163</v>
      </c>
      <c r="D993" s="37" t="s">
        <v>1378</v>
      </c>
      <c r="E993" s="37">
        <v>17070775</v>
      </c>
      <c r="F993" s="35" t="s">
        <v>1587</v>
      </c>
      <c r="G993" s="37" t="s">
        <v>1376</v>
      </c>
      <c r="H993" s="38">
        <v>50293</v>
      </c>
      <c r="I993" s="38">
        <f t="shared" si="42"/>
        <v>50293</v>
      </c>
      <c r="L993" s="37" t="s">
        <v>1181</v>
      </c>
    </row>
    <row r="994" spans="1:12" x14ac:dyDescent="0.2">
      <c r="A994" s="37">
        <v>940</v>
      </c>
      <c r="B994" s="37" t="s">
        <v>1586</v>
      </c>
      <c r="C994" s="35" t="s">
        <v>163</v>
      </c>
      <c r="D994" s="37" t="s">
        <v>1378</v>
      </c>
      <c r="E994" s="37">
        <v>17070775</v>
      </c>
      <c r="F994" s="35" t="s">
        <v>1585</v>
      </c>
      <c r="G994" s="37" t="s">
        <v>1376</v>
      </c>
      <c r="H994" s="38">
        <v>57350</v>
      </c>
      <c r="I994" s="38">
        <f t="shared" si="42"/>
        <v>57350</v>
      </c>
      <c r="L994" s="37" t="s">
        <v>1181</v>
      </c>
    </row>
    <row r="995" spans="1:12" x14ac:dyDescent="0.2">
      <c r="A995" s="37">
        <v>941</v>
      </c>
      <c r="B995" s="37" t="s">
        <v>1584</v>
      </c>
      <c r="C995" s="35" t="s">
        <v>163</v>
      </c>
      <c r="D995" s="37" t="s">
        <v>1378</v>
      </c>
      <c r="E995" s="37">
        <v>17070775</v>
      </c>
      <c r="F995" s="35" t="s">
        <v>1583</v>
      </c>
      <c r="G995" s="37" t="s">
        <v>1376</v>
      </c>
      <c r="H995" s="38">
        <v>58908</v>
      </c>
      <c r="I995" s="38">
        <f t="shared" si="42"/>
        <v>58908</v>
      </c>
      <c r="L995" s="37" t="s">
        <v>1181</v>
      </c>
    </row>
    <row r="996" spans="1:12" x14ac:dyDescent="0.2">
      <c r="A996" s="37">
        <v>942</v>
      </c>
      <c r="B996" s="37" t="s">
        <v>1582</v>
      </c>
      <c r="C996" s="35" t="s">
        <v>163</v>
      </c>
      <c r="D996" s="37" t="s">
        <v>1378</v>
      </c>
      <c r="E996" s="37">
        <v>17070775</v>
      </c>
      <c r="F996" s="35" t="s">
        <v>1581</v>
      </c>
      <c r="G996" s="37" t="s">
        <v>1376</v>
      </c>
      <c r="H996" s="38">
        <v>61268</v>
      </c>
      <c r="I996" s="38">
        <f t="shared" si="42"/>
        <v>61268</v>
      </c>
      <c r="L996" s="37" t="s">
        <v>1181</v>
      </c>
    </row>
    <row r="997" spans="1:12" x14ac:dyDescent="0.2">
      <c r="A997" s="37">
        <v>943</v>
      </c>
      <c r="B997" s="37" t="s">
        <v>1580</v>
      </c>
      <c r="C997" s="35" t="s">
        <v>163</v>
      </c>
      <c r="D997" s="37" t="s">
        <v>1378</v>
      </c>
      <c r="E997" s="37">
        <v>17070775</v>
      </c>
      <c r="F997" s="35" t="s">
        <v>1579</v>
      </c>
      <c r="G997" s="37" t="s">
        <v>1376</v>
      </c>
      <c r="H997" s="38">
        <v>69045</v>
      </c>
      <c r="I997" s="38">
        <f t="shared" si="42"/>
        <v>69045</v>
      </c>
      <c r="L997" s="37" t="s">
        <v>1181</v>
      </c>
    </row>
    <row r="998" spans="1:12" s="50" customFormat="1" x14ac:dyDescent="0.2">
      <c r="A998" s="37">
        <v>944</v>
      </c>
      <c r="B998" s="37" t="s">
        <v>1578</v>
      </c>
      <c r="C998" s="35" t="s">
        <v>163</v>
      </c>
      <c r="D998" s="37" t="s">
        <v>1378</v>
      </c>
      <c r="E998" s="37">
        <v>17070775</v>
      </c>
      <c r="F998" s="35" t="s">
        <v>1577</v>
      </c>
      <c r="G998" s="37" t="s">
        <v>1376</v>
      </c>
      <c r="H998" s="38">
        <v>66095</v>
      </c>
      <c r="I998" s="38">
        <f t="shared" si="42"/>
        <v>66095</v>
      </c>
      <c r="J998" s="38"/>
      <c r="K998" s="38"/>
      <c r="L998" s="37" t="s">
        <v>1201</v>
      </c>
    </row>
    <row r="999" spans="1:12" s="50" customFormat="1" x14ac:dyDescent="0.2">
      <c r="A999" s="37" t="s">
        <v>1187</v>
      </c>
      <c r="B999" s="37" t="s">
        <v>1187</v>
      </c>
      <c r="C999" s="35"/>
      <c r="E999" s="37"/>
      <c r="F999" s="35" t="s">
        <v>1187</v>
      </c>
      <c r="G999" s="37"/>
      <c r="H999" s="51">
        <f>SUM(H983:H998)</f>
        <v>591567</v>
      </c>
      <c r="I999" s="51">
        <f>SUM(I983:I998)</f>
        <v>590864.39</v>
      </c>
      <c r="J999" s="51">
        <f>SUM(J983:J998)</f>
        <v>702.61</v>
      </c>
      <c r="K999" s="38"/>
      <c r="L999" s="37"/>
    </row>
    <row r="1000" spans="1:12" x14ac:dyDescent="0.2">
      <c r="A1000" s="37">
        <v>945</v>
      </c>
      <c r="B1000" s="37" t="s">
        <v>1576</v>
      </c>
      <c r="C1000" s="35" t="s">
        <v>1549</v>
      </c>
      <c r="D1000" s="37" t="s">
        <v>1378</v>
      </c>
      <c r="E1000" s="37">
        <v>30232295</v>
      </c>
      <c r="F1000" s="35" t="s">
        <v>1575</v>
      </c>
      <c r="G1000" s="37" t="s">
        <v>1376</v>
      </c>
      <c r="H1000" s="38">
        <v>2400</v>
      </c>
      <c r="I1000" s="38">
        <f t="shared" ref="I1000:I1015" si="43">H1000-J1000</f>
        <v>2400</v>
      </c>
      <c r="L1000" s="37" t="s">
        <v>1181</v>
      </c>
    </row>
    <row r="1001" spans="1:12" x14ac:dyDescent="0.2">
      <c r="A1001" s="37">
        <v>946</v>
      </c>
      <c r="B1001" s="37" t="s">
        <v>1574</v>
      </c>
      <c r="C1001" s="35" t="s">
        <v>1549</v>
      </c>
      <c r="D1001" s="37" t="s">
        <v>1378</v>
      </c>
      <c r="E1001" s="37">
        <v>30232295</v>
      </c>
      <c r="F1001" s="35" t="s">
        <v>1573</v>
      </c>
      <c r="G1001" s="37" t="s">
        <v>1376</v>
      </c>
      <c r="H1001" s="38">
        <v>2650</v>
      </c>
      <c r="I1001" s="38">
        <f t="shared" si="43"/>
        <v>2650</v>
      </c>
      <c r="L1001" s="37" t="s">
        <v>1181</v>
      </c>
    </row>
    <row r="1002" spans="1:12" x14ac:dyDescent="0.2">
      <c r="A1002" s="37">
        <v>947</v>
      </c>
      <c r="B1002" s="37" t="s">
        <v>1572</v>
      </c>
      <c r="C1002" s="35" t="s">
        <v>1549</v>
      </c>
      <c r="D1002" s="37" t="s">
        <v>1378</v>
      </c>
      <c r="E1002" s="37">
        <v>30232295</v>
      </c>
      <c r="F1002" s="35" t="s">
        <v>1571</v>
      </c>
      <c r="G1002" s="37" t="s">
        <v>1376</v>
      </c>
      <c r="H1002" s="38">
        <v>2650</v>
      </c>
      <c r="I1002" s="38">
        <f t="shared" si="43"/>
        <v>2650</v>
      </c>
      <c r="L1002" s="37" t="s">
        <v>1181</v>
      </c>
    </row>
    <row r="1003" spans="1:12" x14ac:dyDescent="0.2">
      <c r="A1003" s="37">
        <v>948</v>
      </c>
      <c r="B1003" s="37" t="s">
        <v>1570</v>
      </c>
      <c r="C1003" s="35" t="s">
        <v>1549</v>
      </c>
      <c r="D1003" s="37" t="s">
        <v>1378</v>
      </c>
      <c r="E1003" s="37">
        <v>30232295</v>
      </c>
      <c r="F1003" s="35" t="s">
        <v>1569</v>
      </c>
      <c r="G1003" s="37" t="s">
        <v>1376</v>
      </c>
      <c r="H1003" s="38">
        <v>4190</v>
      </c>
      <c r="I1003" s="38">
        <f t="shared" si="43"/>
        <v>4190</v>
      </c>
      <c r="L1003" s="37" t="s">
        <v>1181</v>
      </c>
    </row>
    <row r="1004" spans="1:12" x14ac:dyDescent="0.2">
      <c r="A1004" s="37">
        <v>949</v>
      </c>
      <c r="B1004" s="37" t="s">
        <v>1568</v>
      </c>
      <c r="C1004" s="35" t="s">
        <v>1549</v>
      </c>
      <c r="D1004" s="37" t="s">
        <v>1378</v>
      </c>
      <c r="E1004" s="37">
        <v>30232295</v>
      </c>
      <c r="F1004" s="35" t="s">
        <v>1567</v>
      </c>
      <c r="G1004" s="37" t="s">
        <v>1376</v>
      </c>
      <c r="H1004" s="38">
        <v>20838</v>
      </c>
      <c r="I1004" s="38">
        <f t="shared" si="43"/>
        <v>20838</v>
      </c>
      <c r="L1004" s="37" t="s">
        <v>1181</v>
      </c>
    </row>
    <row r="1005" spans="1:12" x14ac:dyDescent="0.2">
      <c r="A1005" s="37">
        <v>950</v>
      </c>
      <c r="B1005" s="37" t="s">
        <v>1566</v>
      </c>
      <c r="C1005" s="35" t="s">
        <v>1549</v>
      </c>
      <c r="D1005" s="37" t="s">
        <v>1378</v>
      </c>
      <c r="E1005" s="37">
        <v>30232295</v>
      </c>
      <c r="F1005" s="35" t="s">
        <v>1565</v>
      </c>
      <c r="G1005" s="37" t="s">
        <v>1376</v>
      </c>
      <c r="H1005" s="38">
        <v>23977</v>
      </c>
      <c r="I1005" s="38">
        <f t="shared" si="43"/>
        <v>23977</v>
      </c>
      <c r="L1005" s="37" t="s">
        <v>1181</v>
      </c>
    </row>
    <row r="1006" spans="1:12" x14ac:dyDescent="0.2">
      <c r="A1006" s="37">
        <v>951</v>
      </c>
      <c r="B1006" s="37" t="s">
        <v>1556</v>
      </c>
      <c r="C1006" s="35" t="s">
        <v>1549</v>
      </c>
      <c r="D1006" s="37" t="s">
        <v>1378</v>
      </c>
      <c r="E1006" s="37">
        <v>30232295</v>
      </c>
      <c r="F1006" s="35" t="s">
        <v>1555</v>
      </c>
      <c r="G1006" s="37" t="s">
        <v>1376</v>
      </c>
      <c r="H1006" s="38">
        <v>27928</v>
      </c>
      <c r="I1006" s="38">
        <f t="shared" si="43"/>
        <v>27928</v>
      </c>
      <c r="L1006" s="37" t="s">
        <v>1181</v>
      </c>
    </row>
    <row r="1007" spans="1:12" x14ac:dyDescent="0.2">
      <c r="A1007" s="37">
        <v>952</v>
      </c>
      <c r="B1007" s="37" t="s">
        <v>1566</v>
      </c>
      <c r="C1007" s="35" t="s">
        <v>1549</v>
      </c>
      <c r="D1007" s="37" t="s">
        <v>1378</v>
      </c>
      <c r="E1007" s="37">
        <v>30232295</v>
      </c>
      <c r="F1007" s="35" t="s">
        <v>1565</v>
      </c>
      <c r="G1007" s="37" t="s">
        <v>1376</v>
      </c>
      <c r="H1007" s="38">
        <v>29891</v>
      </c>
      <c r="I1007" s="38">
        <f t="shared" si="43"/>
        <v>29891</v>
      </c>
      <c r="L1007" s="37" t="s">
        <v>1181</v>
      </c>
    </row>
    <row r="1008" spans="1:12" x14ac:dyDescent="0.2">
      <c r="A1008" s="37">
        <v>953</v>
      </c>
      <c r="B1008" s="37" t="s">
        <v>1564</v>
      </c>
      <c r="C1008" s="35" t="s">
        <v>1549</v>
      </c>
      <c r="D1008" s="37" t="s">
        <v>1378</v>
      </c>
      <c r="E1008" s="37">
        <v>30232295</v>
      </c>
      <c r="F1008" s="35" t="s">
        <v>1563</v>
      </c>
      <c r="G1008" s="37" t="s">
        <v>1376</v>
      </c>
      <c r="H1008" s="38">
        <v>41602</v>
      </c>
      <c r="I1008" s="38">
        <f t="shared" si="43"/>
        <v>41602</v>
      </c>
      <c r="L1008" s="37" t="s">
        <v>1181</v>
      </c>
    </row>
    <row r="1009" spans="1:12" x14ac:dyDescent="0.2">
      <c r="A1009" s="37">
        <v>954</v>
      </c>
      <c r="B1009" s="37" t="s">
        <v>1562</v>
      </c>
      <c r="C1009" s="35" t="s">
        <v>1549</v>
      </c>
      <c r="D1009" s="37" t="s">
        <v>1378</v>
      </c>
      <c r="E1009" s="37">
        <v>30232295</v>
      </c>
      <c r="F1009" s="35" t="s">
        <v>1561</v>
      </c>
      <c r="G1009" s="37" t="s">
        <v>1376</v>
      </c>
      <c r="H1009" s="38">
        <v>46235</v>
      </c>
      <c r="I1009" s="38">
        <f t="shared" si="43"/>
        <v>46235</v>
      </c>
      <c r="L1009" s="37" t="s">
        <v>1181</v>
      </c>
    </row>
    <row r="1010" spans="1:12" x14ac:dyDescent="0.2">
      <c r="A1010" s="37">
        <v>955</v>
      </c>
      <c r="B1010" s="37" t="s">
        <v>1560</v>
      </c>
      <c r="C1010" s="35" t="s">
        <v>1549</v>
      </c>
      <c r="D1010" s="37" t="s">
        <v>1378</v>
      </c>
      <c r="E1010" s="37">
        <v>30232295</v>
      </c>
      <c r="F1010" s="35" t="s">
        <v>1559</v>
      </c>
      <c r="G1010" s="37" t="s">
        <v>1376</v>
      </c>
      <c r="H1010" s="38">
        <v>47656</v>
      </c>
      <c r="I1010" s="38">
        <f t="shared" si="43"/>
        <v>47656</v>
      </c>
      <c r="L1010" s="37" t="s">
        <v>1181</v>
      </c>
    </row>
    <row r="1011" spans="1:12" x14ac:dyDescent="0.2">
      <c r="A1011" s="37">
        <v>956</v>
      </c>
      <c r="B1011" s="37" t="s">
        <v>1558</v>
      </c>
      <c r="C1011" s="35" t="s">
        <v>1549</v>
      </c>
      <c r="D1011" s="37" t="s">
        <v>1378</v>
      </c>
      <c r="E1011" s="37">
        <v>30232295</v>
      </c>
      <c r="F1011" s="35" t="s">
        <v>1557</v>
      </c>
      <c r="G1011" s="37" t="s">
        <v>1376</v>
      </c>
      <c r="H1011" s="38">
        <v>54355</v>
      </c>
      <c r="I1011" s="38">
        <f t="shared" si="43"/>
        <v>54355</v>
      </c>
      <c r="L1011" s="37" t="s">
        <v>1181</v>
      </c>
    </row>
    <row r="1012" spans="1:12" x14ac:dyDescent="0.2">
      <c r="A1012" s="37">
        <v>957</v>
      </c>
      <c r="B1012" s="37" t="s">
        <v>1556</v>
      </c>
      <c r="C1012" s="35" t="s">
        <v>1549</v>
      </c>
      <c r="D1012" s="37" t="s">
        <v>1378</v>
      </c>
      <c r="E1012" s="37">
        <v>30232295</v>
      </c>
      <c r="F1012" s="35" t="s">
        <v>1555</v>
      </c>
      <c r="G1012" s="37" t="s">
        <v>1376</v>
      </c>
      <c r="H1012" s="38">
        <v>56106</v>
      </c>
      <c r="I1012" s="38">
        <f t="shared" si="43"/>
        <v>56106</v>
      </c>
      <c r="L1012" s="37" t="s">
        <v>1181</v>
      </c>
    </row>
    <row r="1013" spans="1:12" x14ac:dyDescent="0.2">
      <c r="A1013" s="37">
        <v>958</v>
      </c>
      <c r="B1013" s="37" t="s">
        <v>1554</v>
      </c>
      <c r="C1013" s="35" t="s">
        <v>1549</v>
      </c>
      <c r="D1013" s="37" t="s">
        <v>1378</v>
      </c>
      <c r="E1013" s="37">
        <v>30232295</v>
      </c>
      <c r="F1013" s="35" t="s">
        <v>1553</v>
      </c>
      <c r="G1013" s="37" t="s">
        <v>1376</v>
      </c>
      <c r="H1013" s="38">
        <v>59222</v>
      </c>
      <c r="I1013" s="38">
        <f t="shared" si="43"/>
        <v>59222</v>
      </c>
      <c r="L1013" s="37" t="s">
        <v>1181</v>
      </c>
    </row>
    <row r="1014" spans="1:12" x14ac:dyDescent="0.2">
      <c r="A1014" s="37">
        <v>959</v>
      </c>
      <c r="B1014" s="37" t="s">
        <v>1552</v>
      </c>
      <c r="C1014" s="35" t="s">
        <v>1549</v>
      </c>
      <c r="D1014" s="37" t="s">
        <v>1378</v>
      </c>
      <c r="E1014" s="37">
        <v>30232295</v>
      </c>
      <c r="F1014" s="35" t="s">
        <v>1551</v>
      </c>
      <c r="G1014" s="37" t="s">
        <v>1376</v>
      </c>
      <c r="H1014" s="38">
        <v>62633</v>
      </c>
      <c r="I1014" s="38">
        <f t="shared" si="43"/>
        <v>62633</v>
      </c>
      <c r="L1014" s="37" t="s">
        <v>1181</v>
      </c>
    </row>
    <row r="1015" spans="1:12" s="50" customFormat="1" x14ac:dyDescent="0.2">
      <c r="A1015" s="37">
        <v>960</v>
      </c>
      <c r="B1015" s="37" t="s">
        <v>1550</v>
      </c>
      <c r="C1015" s="35" t="s">
        <v>1549</v>
      </c>
      <c r="D1015" s="37" t="s">
        <v>1378</v>
      </c>
      <c r="E1015" s="37">
        <v>30232295</v>
      </c>
      <c r="F1015" s="35" t="s">
        <v>1548</v>
      </c>
      <c r="G1015" s="37" t="s">
        <v>1376</v>
      </c>
      <c r="H1015" s="38">
        <v>64148</v>
      </c>
      <c r="I1015" s="38">
        <f t="shared" si="43"/>
        <v>64148</v>
      </c>
      <c r="J1015" s="38"/>
      <c r="K1015" s="38"/>
      <c r="L1015" s="37" t="s">
        <v>1201</v>
      </c>
    </row>
    <row r="1016" spans="1:12" s="50" customFormat="1" x14ac:dyDescent="0.2">
      <c r="A1016" s="37" t="s">
        <v>1187</v>
      </c>
      <c r="B1016" s="37" t="s">
        <v>1187</v>
      </c>
      <c r="C1016" s="35"/>
      <c r="E1016" s="37"/>
      <c r="F1016" s="35" t="s">
        <v>1187</v>
      </c>
      <c r="G1016" s="37"/>
      <c r="H1016" s="51">
        <f>SUM(H1000:H1015)</f>
        <v>546481</v>
      </c>
      <c r="I1016" s="51">
        <f>SUM(I1000:I1015)</f>
        <v>546481</v>
      </c>
      <c r="J1016" s="51">
        <f>SUM(J1000:J1015)</f>
        <v>0</v>
      </c>
      <c r="K1016" s="38"/>
      <c r="L1016" s="37"/>
    </row>
    <row r="1017" spans="1:12" x14ac:dyDescent="0.2">
      <c r="A1017" s="37">
        <v>961</v>
      </c>
      <c r="B1017" s="37" t="s">
        <v>1547</v>
      </c>
      <c r="C1017" s="35" t="s">
        <v>1546</v>
      </c>
      <c r="D1017" s="37" t="s">
        <v>1307</v>
      </c>
      <c r="E1017" s="37">
        <v>30810701</v>
      </c>
      <c r="F1017" s="35" t="s">
        <v>1545</v>
      </c>
      <c r="G1017" s="37" t="s">
        <v>1305</v>
      </c>
      <c r="H1017" s="38">
        <v>82540</v>
      </c>
      <c r="I1017" s="38">
        <f>H1017-J1017</f>
        <v>82540</v>
      </c>
      <c r="L1017" s="37" t="s">
        <v>1181</v>
      </c>
    </row>
    <row r="1018" spans="1:12" x14ac:dyDescent="0.2">
      <c r="A1018" s="37" t="s">
        <v>1187</v>
      </c>
      <c r="B1018" s="37" t="s">
        <v>1187</v>
      </c>
      <c r="D1018" s="37"/>
      <c r="E1018" s="37"/>
      <c r="F1018" s="35" t="s">
        <v>1187</v>
      </c>
      <c r="H1018" s="51">
        <f>H1017</f>
        <v>82540</v>
      </c>
      <c r="I1018" s="51">
        <f>I1017</f>
        <v>82540</v>
      </c>
      <c r="J1018" s="51">
        <f>J1017</f>
        <v>0</v>
      </c>
    </row>
    <row r="1019" spans="1:12" x14ac:dyDescent="0.2">
      <c r="A1019" s="37">
        <v>962</v>
      </c>
      <c r="B1019" s="37" t="s">
        <v>1544</v>
      </c>
      <c r="C1019" s="35" t="s">
        <v>1521</v>
      </c>
      <c r="D1019" s="37" t="s">
        <v>1378</v>
      </c>
      <c r="E1019" s="37">
        <v>31118259</v>
      </c>
      <c r="F1019" s="35" t="s">
        <v>1543</v>
      </c>
      <c r="G1019" s="37" t="s">
        <v>1376</v>
      </c>
      <c r="H1019" s="38">
        <v>2350</v>
      </c>
      <c r="I1019" s="38">
        <f t="shared" ref="I1019:I1033" si="44">H1019-J1019</f>
        <v>2350</v>
      </c>
      <c r="L1019" s="37" t="s">
        <v>1181</v>
      </c>
    </row>
    <row r="1020" spans="1:12" x14ac:dyDescent="0.2">
      <c r="A1020" s="37">
        <v>963</v>
      </c>
      <c r="B1020" s="37" t="s">
        <v>1542</v>
      </c>
      <c r="C1020" s="35" t="s">
        <v>1521</v>
      </c>
      <c r="D1020" s="37" t="s">
        <v>1378</v>
      </c>
      <c r="E1020" s="37">
        <v>31118259</v>
      </c>
      <c r="F1020" s="35" t="s">
        <v>1541</v>
      </c>
      <c r="G1020" s="37" t="s">
        <v>1376</v>
      </c>
      <c r="H1020" s="38">
        <v>2400</v>
      </c>
      <c r="I1020" s="38">
        <f t="shared" si="44"/>
        <v>2400</v>
      </c>
      <c r="L1020" s="37" t="s">
        <v>1181</v>
      </c>
    </row>
    <row r="1021" spans="1:12" x14ac:dyDescent="0.2">
      <c r="A1021" s="37">
        <v>964</v>
      </c>
      <c r="B1021" s="37" t="s">
        <v>1540</v>
      </c>
      <c r="C1021" s="35" t="s">
        <v>1521</v>
      </c>
      <c r="D1021" s="37" t="s">
        <v>1378</v>
      </c>
      <c r="E1021" s="37">
        <v>31118259</v>
      </c>
      <c r="F1021" s="35" t="s">
        <v>1539</v>
      </c>
      <c r="G1021" s="37" t="s">
        <v>1376</v>
      </c>
      <c r="H1021" s="38">
        <v>2400</v>
      </c>
      <c r="I1021" s="38">
        <f t="shared" si="44"/>
        <v>2400</v>
      </c>
      <c r="L1021" s="37" t="s">
        <v>1181</v>
      </c>
    </row>
    <row r="1022" spans="1:12" x14ac:dyDescent="0.2">
      <c r="A1022" s="37">
        <v>965</v>
      </c>
      <c r="B1022" s="37" t="s">
        <v>1532</v>
      </c>
      <c r="C1022" s="35" t="s">
        <v>1521</v>
      </c>
      <c r="D1022" s="37" t="s">
        <v>1378</v>
      </c>
      <c r="E1022" s="37">
        <v>31118259</v>
      </c>
      <c r="F1022" s="35" t="s">
        <v>1531</v>
      </c>
      <c r="G1022" s="37" t="s">
        <v>1376</v>
      </c>
      <c r="H1022" s="38">
        <v>23377</v>
      </c>
      <c r="I1022" s="38">
        <f t="shared" si="44"/>
        <v>23377</v>
      </c>
      <c r="L1022" s="37" t="s">
        <v>1181</v>
      </c>
    </row>
    <row r="1023" spans="1:12" x14ac:dyDescent="0.2">
      <c r="A1023" s="37">
        <v>966</v>
      </c>
      <c r="B1023" s="37" t="s">
        <v>1538</v>
      </c>
      <c r="C1023" s="35" t="s">
        <v>1521</v>
      </c>
      <c r="D1023" s="37" t="s">
        <v>1378</v>
      </c>
      <c r="E1023" s="37">
        <v>31118259</v>
      </c>
      <c r="F1023" s="35" t="s">
        <v>1537</v>
      </c>
      <c r="G1023" s="37" t="s">
        <v>1376</v>
      </c>
      <c r="H1023" s="38">
        <v>24579</v>
      </c>
      <c r="I1023" s="38">
        <f t="shared" si="44"/>
        <v>24579</v>
      </c>
      <c r="L1023" s="37" t="s">
        <v>1181</v>
      </c>
    </row>
    <row r="1024" spans="1:12" x14ac:dyDescent="0.2">
      <c r="A1024" s="37">
        <v>967</v>
      </c>
      <c r="B1024" s="37" t="s">
        <v>1536</v>
      </c>
      <c r="C1024" s="35" t="s">
        <v>1521</v>
      </c>
      <c r="D1024" s="37" t="s">
        <v>1378</v>
      </c>
      <c r="E1024" s="37">
        <v>31118259</v>
      </c>
      <c r="F1024" s="35" t="s">
        <v>1535</v>
      </c>
      <c r="G1024" s="37" t="s">
        <v>1376</v>
      </c>
      <c r="H1024" s="38">
        <v>25418</v>
      </c>
      <c r="I1024" s="38">
        <f t="shared" si="44"/>
        <v>24842.85</v>
      </c>
      <c r="J1024" s="38">
        <v>575.15</v>
      </c>
      <c r="K1024" s="53">
        <v>45499</v>
      </c>
      <c r="L1024" s="37" t="s">
        <v>1181</v>
      </c>
    </row>
    <row r="1025" spans="1:12" x14ac:dyDescent="0.2">
      <c r="A1025" s="37">
        <v>968</v>
      </c>
      <c r="B1025" s="37" t="s">
        <v>1534</v>
      </c>
      <c r="C1025" s="35" t="s">
        <v>1521</v>
      </c>
      <c r="D1025" s="37" t="s">
        <v>1378</v>
      </c>
      <c r="E1025" s="37">
        <v>31118259</v>
      </c>
      <c r="F1025" s="35" t="s">
        <v>1533</v>
      </c>
      <c r="G1025" s="37" t="s">
        <v>1376</v>
      </c>
      <c r="H1025" s="38">
        <v>26900</v>
      </c>
      <c r="I1025" s="38">
        <f t="shared" si="44"/>
        <v>26900</v>
      </c>
      <c r="L1025" s="37" t="s">
        <v>1181</v>
      </c>
    </row>
    <row r="1026" spans="1:12" x14ac:dyDescent="0.2">
      <c r="A1026" s="37">
        <v>969</v>
      </c>
      <c r="B1026" s="37" t="s">
        <v>1524</v>
      </c>
      <c r="C1026" s="35" t="s">
        <v>1521</v>
      </c>
      <c r="D1026" s="37" t="s">
        <v>1378</v>
      </c>
      <c r="E1026" s="37">
        <v>31118259</v>
      </c>
      <c r="F1026" s="35" t="s">
        <v>1523</v>
      </c>
      <c r="G1026" s="37" t="s">
        <v>1376</v>
      </c>
      <c r="H1026" s="38">
        <v>28024</v>
      </c>
      <c r="I1026" s="38">
        <f t="shared" si="44"/>
        <v>28024</v>
      </c>
      <c r="L1026" s="37" t="s">
        <v>1181</v>
      </c>
    </row>
    <row r="1027" spans="1:12" x14ac:dyDescent="0.2">
      <c r="A1027" s="37">
        <v>970</v>
      </c>
      <c r="B1027" s="37" t="s">
        <v>1528</v>
      </c>
      <c r="C1027" s="35" t="s">
        <v>1521</v>
      </c>
      <c r="D1027" s="37" t="s">
        <v>1378</v>
      </c>
      <c r="E1027" s="37">
        <v>31118259</v>
      </c>
      <c r="F1027" s="35" t="s">
        <v>1527</v>
      </c>
      <c r="G1027" s="37" t="s">
        <v>1376</v>
      </c>
      <c r="H1027" s="38">
        <v>28661</v>
      </c>
      <c r="I1027" s="38">
        <f t="shared" si="44"/>
        <v>28661</v>
      </c>
      <c r="L1027" s="37" t="s">
        <v>1181</v>
      </c>
    </row>
    <row r="1028" spans="1:12" x14ac:dyDescent="0.2">
      <c r="A1028" s="37">
        <v>971</v>
      </c>
      <c r="B1028" s="37" t="s">
        <v>1532</v>
      </c>
      <c r="C1028" s="35" t="s">
        <v>1521</v>
      </c>
      <c r="D1028" s="37" t="s">
        <v>1378</v>
      </c>
      <c r="E1028" s="37">
        <v>31118259</v>
      </c>
      <c r="F1028" s="35" t="s">
        <v>1531</v>
      </c>
      <c r="G1028" s="37" t="s">
        <v>1376</v>
      </c>
      <c r="H1028" s="38">
        <v>43679</v>
      </c>
      <c r="I1028" s="38">
        <f t="shared" si="44"/>
        <v>43679</v>
      </c>
      <c r="L1028" s="37" t="s">
        <v>1181</v>
      </c>
    </row>
    <row r="1029" spans="1:12" x14ac:dyDescent="0.2">
      <c r="A1029" s="37">
        <v>972</v>
      </c>
      <c r="B1029" s="37" t="s">
        <v>1530</v>
      </c>
      <c r="C1029" s="35" t="s">
        <v>1521</v>
      </c>
      <c r="D1029" s="37" t="s">
        <v>1378</v>
      </c>
      <c r="E1029" s="37">
        <v>31118259</v>
      </c>
      <c r="F1029" s="35" t="s">
        <v>1529</v>
      </c>
      <c r="G1029" s="37" t="s">
        <v>1376</v>
      </c>
      <c r="H1029" s="38">
        <v>46412</v>
      </c>
      <c r="I1029" s="38">
        <f t="shared" si="44"/>
        <v>46412</v>
      </c>
      <c r="L1029" s="37" t="s">
        <v>1181</v>
      </c>
    </row>
    <row r="1030" spans="1:12" x14ac:dyDescent="0.2">
      <c r="A1030" s="37">
        <v>973</v>
      </c>
      <c r="B1030" s="37" t="s">
        <v>1528</v>
      </c>
      <c r="C1030" s="35" t="s">
        <v>1521</v>
      </c>
      <c r="D1030" s="37" t="s">
        <v>1378</v>
      </c>
      <c r="E1030" s="37">
        <v>31118259</v>
      </c>
      <c r="F1030" s="35" t="s">
        <v>1527</v>
      </c>
      <c r="G1030" s="37" t="s">
        <v>1376</v>
      </c>
      <c r="H1030" s="38">
        <v>50196</v>
      </c>
      <c r="I1030" s="38">
        <f t="shared" si="44"/>
        <v>50196</v>
      </c>
      <c r="L1030" s="37" t="s">
        <v>1181</v>
      </c>
    </row>
    <row r="1031" spans="1:12" x14ac:dyDescent="0.2">
      <c r="A1031" s="37">
        <v>974</v>
      </c>
      <c r="B1031" s="37" t="s">
        <v>1526</v>
      </c>
      <c r="C1031" s="35" t="s">
        <v>1521</v>
      </c>
      <c r="D1031" s="37" t="s">
        <v>1378</v>
      </c>
      <c r="E1031" s="37">
        <v>31118259</v>
      </c>
      <c r="F1031" s="35" t="s">
        <v>1525</v>
      </c>
      <c r="G1031" s="37" t="s">
        <v>1376</v>
      </c>
      <c r="H1031" s="38">
        <v>69120</v>
      </c>
      <c r="I1031" s="38">
        <f t="shared" si="44"/>
        <v>69120</v>
      </c>
      <c r="L1031" s="37" t="s">
        <v>1181</v>
      </c>
    </row>
    <row r="1032" spans="1:12" x14ac:dyDescent="0.2">
      <c r="A1032" s="37">
        <v>975</v>
      </c>
      <c r="B1032" s="37" t="s">
        <v>1524</v>
      </c>
      <c r="C1032" s="35" t="s">
        <v>1521</v>
      </c>
      <c r="D1032" s="37" t="s">
        <v>1378</v>
      </c>
      <c r="E1032" s="37">
        <v>31118259</v>
      </c>
      <c r="F1032" s="35" t="s">
        <v>1523</v>
      </c>
      <c r="G1032" s="37" t="s">
        <v>1376</v>
      </c>
      <c r="H1032" s="38">
        <v>70786</v>
      </c>
      <c r="I1032" s="38">
        <f t="shared" si="44"/>
        <v>70786</v>
      </c>
      <c r="L1032" s="37" t="s">
        <v>1181</v>
      </c>
    </row>
    <row r="1033" spans="1:12" s="50" customFormat="1" x14ac:dyDescent="0.2">
      <c r="A1033" s="37">
        <v>976</v>
      </c>
      <c r="B1033" s="37" t="s">
        <v>1522</v>
      </c>
      <c r="C1033" s="35" t="s">
        <v>1521</v>
      </c>
      <c r="E1033" s="37">
        <v>31118259</v>
      </c>
      <c r="F1033" s="35" t="s">
        <v>1520</v>
      </c>
      <c r="G1033" s="37" t="s">
        <v>1376</v>
      </c>
      <c r="H1033" s="38">
        <v>32016</v>
      </c>
      <c r="I1033" s="38">
        <f t="shared" si="44"/>
        <v>32016</v>
      </c>
      <c r="J1033" s="38"/>
      <c r="K1033" s="38"/>
      <c r="L1033" s="37" t="s">
        <v>1201</v>
      </c>
    </row>
    <row r="1034" spans="1:12" s="50" customFormat="1" x14ac:dyDescent="0.2">
      <c r="A1034" s="37" t="s">
        <v>1187</v>
      </c>
      <c r="B1034" s="37" t="s">
        <v>1187</v>
      </c>
      <c r="C1034" s="35"/>
      <c r="E1034" s="37"/>
      <c r="F1034" s="35" t="s">
        <v>1187</v>
      </c>
      <c r="G1034" s="37"/>
      <c r="H1034" s="51">
        <f>SUM(H1019:H1033)</f>
        <v>476318</v>
      </c>
      <c r="I1034" s="51">
        <f>SUM(I1019:I1033)</f>
        <v>475742.85</v>
      </c>
      <c r="J1034" s="51">
        <f>SUM(J1019:J1033)</f>
        <v>575.15</v>
      </c>
      <c r="K1034" s="38"/>
      <c r="L1034" s="37"/>
    </row>
    <row r="1035" spans="1:12" x14ac:dyDescent="0.2">
      <c r="A1035" s="37">
        <v>977</v>
      </c>
      <c r="B1035" s="37" t="s">
        <v>1519</v>
      </c>
      <c r="C1035" s="35" t="s">
        <v>1514</v>
      </c>
      <c r="D1035" s="37" t="s">
        <v>1184</v>
      </c>
      <c r="E1035" s="37">
        <v>31321895</v>
      </c>
      <c r="F1035" s="35" t="s">
        <v>1518</v>
      </c>
      <c r="G1035" s="37" t="s">
        <v>1182</v>
      </c>
      <c r="H1035" s="38">
        <v>27000</v>
      </c>
      <c r="I1035" s="38">
        <f>H1035-J1035</f>
        <v>27000</v>
      </c>
      <c r="L1035" s="37" t="s">
        <v>1181</v>
      </c>
    </row>
    <row r="1036" spans="1:12" x14ac:dyDescent="0.2">
      <c r="A1036" s="37">
        <v>978</v>
      </c>
      <c r="B1036" s="37" t="s">
        <v>1517</v>
      </c>
      <c r="C1036" s="35" t="s">
        <v>1514</v>
      </c>
      <c r="D1036" s="37" t="s">
        <v>1184</v>
      </c>
      <c r="E1036" s="37">
        <v>31321895</v>
      </c>
      <c r="F1036" s="35" t="s">
        <v>1516</v>
      </c>
      <c r="G1036" s="37" t="s">
        <v>1182</v>
      </c>
      <c r="H1036" s="38">
        <v>34254</v>
      </c>
      <c r="I1036" s="38">
        <f>H1036-J1036</f>
        <v>34254</v>
      </c>
      <c r="L1036" s="37" t="s">
        <v>1181</v>
      </c>
    </row>
    <row r="1037" spans="1:12" x14ac:dyDescent="0.2">
      <c r="A1037" s="37">
        <v>979</v>
      </c>
      <c r="B1037" s="37" t="s">
        <v>1517</v>
      </c>
      <c r="C1037" s="35" t="s">
        <v>1514</v>
      </c>
      <c r="D1037" s="37" t="s">
        <v>1184</v>
      </c>
      <c r="E1037" s="37">
        <v>31321895</v>
      </c>
      <c r="F1037" s="35" t="s">
        <v>1516</v>
      </c>
      <c r="G1037" s="37" t="s">
        <v>1182</v>
      </c>
      <c r="H1037" s="38">
        <v>67308</v>
      </c>
      <c r="I1037" s="38">
        <f>H1037-J1037</f>
        <v>67308</v>
      </c>
      <c r="L1037" s="37" t="s">
        <v>1181</v>
      </c>
    </row>
    <row r="1038" spans="1:12" s="50" customFormat="1" x14ac:dyDescent="0.2">
      <c r="A1038" s="37">
        <v>980</v>
      </c>
      <c r="B1038" s="37" t="s">
        <v>1515</v>
      </c>
      <c r="C1038" s="35" t="s">
        <v>1514</v>
      </c>
      <c r="D1038" s="37" t="s">
        <v>1184</v>
      </c>
      <c r="E1038" s="37">
        <v>31321895</v>
      </c>
      <c r="F1038" s="35" t="s">
        <v>1513</v>
      </c>
      <c r="G1038" s="37" t="s">
        <v>1182</v>
      </c>
      <c r="H1038" s="38">
        <v>63692</v>
      </c>
      <c r="I1038" s="38">
        <f>H1038-J1038</f>
        <v>63692</v>
      </c>
      <c r="J1038" s="38"/>
      <c r="K1038" s="38"/>
      <c r="L1038" s="37" t="s">
        <v>1201</v>
      </c>
    </row>
    <row r="1039" spans="1:12" s="50" customFormat="1" x14ac:dyDescent="0.2">
      <c r="A1039" s="37" t="s">
        <v>1187</v>
      </c>
      <c r="B1039" s="37" t="s">
        <v>1187</v>
      </c>
      <c r="C1039" s="35"/>
      <c r="E1039" s="37"/>
      <c r="F1039" s="35" t="s">
        <v>1187</v>
      </c>
      <c r="G1039" s="37"/>
      <c r="H1039" s="51">
        <f>SUM(H1035:H1038)</f>
        <v>192254</v>
      </c>
      <c r="I1039" s="51">
        <f>SUM(I1035:I1038)</f>
        <v>192254</v>
      </c>
      <c r="J1039" s="51">
        <f>SUM(J1035:J1038)</f>
        <v>0</v>
      </c>
      <c r="K1039" s="38"/>
      <c r="L1039" s="37"/>
    </row>
    <row r="1040" spans="1:12" x14ac:dyDescent="0.2">
      <c r="A1040" s="37">
        <v>981</v>
      </c>
      <c r="B1040" s="37" t="s">
        <v>1508</v>
      </c>
      <c r="C1040" s="35" t="s">
        <v>1501</v>
      </c>
      <c r="D1040" s="37" t="s">
        <v>1184</v>
      </c>
      <c r="E1040" s="37">
        <v>31380051</v>
      </c>
      <c r="F1040" s="35" t="s">
        <v>1507</v>
      </c>
      <c r="G1040" s="37" t="s">
        <v>1182</v>
      </c>
      <c r="H1040" s="38">
        <v>42395</v>
      </c>
      <c r="I1040" s="38">
        <f t="shared" ref="I1040:I1047" si="45">H1040-J1040</f>
        <v>42395</v>
      </c>
      <c r="L1040" s="37" t="s">
        <v>1181</v>
      </c>
    </row>
    <row r="1041" spans="1:12" x14ac:dyDescent="0.2">
      <c r="A1041" s="37">
        <v>982</v>
      </c>
      <c r="B1041" s="37" t="s">
        <v>1510</v>
      </c>
      <c r="C1041" s="35" t="s">
        <v>1501</v>
      </c>
      <c r="D1041" s="37" t="s">
        <v>1184</v>
      </c>
      <c r="E1041" s="37">
        <v>31380051</v>
      </c>
      <c r="F1041" s="35" t="s">
        <v>1509</v>
      </c>
      <c r="G1041" s="37" t="s">
        <v>1182</v>
      </c>
      <c r="H1041" s="38">
        <v>42750</v>
      </c>
      <c r="I1041" s="38">
        <f t="shared" si="45"/>
        <v>42750</v>
      </c>
      <c r="L1041" s="37" t="s">
        <v>1181</v>
      </c>
    </row>
    <row r="1042" spans="1:12" x14ac:dyDescent="0.2">
      <c r="A1042" s="37">
        <v>983</v>
      </c>
      <c r="B1042" s="37" t="s">
        <v>1512</v>
      </c>
      <c r="C1042" s="35" t="s">
        <v>1501</v>
      </c>
      <c r="D1042" s="37" t="s">
        <v>1184</v>
      </c>
      <c r="E1042" s="37">
        <v>31380051</v>
      </c>
      <c r="F1042" s="35" t="s">
        <v>1511</v>
      </c>
      <c r="G1042" s="37" t="s">
        <v>1182</v>
      </c>
      <c r="H1042" s="38">
        <v>46054</v>
      </c>
      <c r="I1042" s="38">
        <f t="shared" si="45"/>
        <v>46054</v>
      </c>
      <c r="L1042" s="37" t="s">
        <v>1181</v>
      </c>
    </row>
    <row r="1043" spans="1:12" x14ac:dyDescent="0.2">
      <c r="A1043" s="37">
        <v>984</v>
      </c>
      <c r="B1043" s="37" t="s">
        <v>1510</v>
      </c>
      <c r="C1043" s="35" t="s">
        <v>1501</v>
      </c>
      <c r="D1043" s="37" t="s">
        <v>1184</v>
      </c>
      <c r="E1043" s="37">
        <v>31380051</v>
      </c>
      <c r="F1043" s="35" t="s">
        <v>1509</v>
      </c>
      <c r="G1043" s="37" t="s">
        <v>1182</v>
      </c>
      <c r="H1043" s="38">
        <v>79480</v>
      </c>
      <c r="I1043" s="38">
        <f t="shared" si="45"/>
        <v>79480</v>
      </c>
      <c r="L1043" s="37" t="s">
        <v>1181</v>
      </c>
    </row>
    <row r="1044" spans="1:12" x14ac:dyDescent="0.2">
      <c r="A1044" s="37">
        <v>985</v>
      </c>
      <c r="B1044" s="37" t="s">
        <v>1508</v>
      </c>
      <c r="C1044" s="35" t="s">
        <v>1501</v>
      </c>
      <c r="D1044" s="37" t="s">
        <v>1184</v>
      </c>
      <c r="E1044" s="37">
        <v>31380051</v>
      </c>
      <c r="F1044" s="35" t="s">
        <v>1507</v>
      </c>
      <c r="G1044" s="37" t="s">
        <v>1182</v>
      </c>
      <c r="H1044" s="38">
        <v>80215</v>
      </c>
      <c r="I1044" s="38">
        <f t="shared" si="45"/>
        <v>80215</v>
      </c>
      <c r="L1044" s="37" t="s">
        <v>1181</v>
      </c>
    </row>
    <row r="1045" spans="1:12" s="50" customFormat="1" x14ac:dyDescent="0.2">
      <c r="A1045" s="37">
        <v>986</v>
      </c>
      <c r="B1045" s="37" t="s">
        <v>1506</v>
      </c>
      <c r="C1045" s="35" t="s">
        <v>1501</v>
      </c>
      <c r="D1045" s="37" t="s">
        <v>1184</v>
      </c>
      <c r="E1045" s="37">
        <v>31380051</v>
      </c>
      <c r="F1045" s="35" t="s">
        <v>1505</v>
      </c>
      <c r="G1045" s="37" t="s">
        <v>1182</v>
      </c>
      <c r="H1045" s="38">
        <v>74541</v>
      </c>
      <c r="I1045" s="38">
        <f t="shared" si="45"/>
        <v>74541</v>
      </c>
      <c r="J1045" s="38"/>
      <c r="K1045" s="38"/>
      <c r="L1045" s="37" t="s">
        <v>1201</v>
      </c>
    </row>
    <row r="1046" spans="1:12" s="50" customFormat="1" x14ac:dyDescent="0.2">
      <c r="A1046" s="37">
        <v>987</v>
      </c>
      <c r="B1046" s="37" t="s">
        <v>1504</v>
      </c>
      <c r="C1046" s="35" t="s">
        <v>1501</v>
      </c>
      <c r="D1046" s="37" t="s">
        <v>1184</v>
      </c>
      <c r="E1046" s="37">
        <v>31380051</v>
      </c>
      <c r="F1046" s="35" t="s">
        <v>1503</v>
      </c>
      <c r="G1046" s="37" t="s">
        <v>1182</v>
      </c>
      <c r="H1046" s="38">
        <v>77560</v>
      </c>
      <c r="I1046" s="38">
        <f t="shared" si="45"/>
        <v>77560</v>
      </c>
      <c r="J1046" s="38"/>
      <c r="K1046" s="38"/>
      <c r="L1046" s="37" t="s">
        <v>1201</v>
      </c>
    </row>
    <row r="1047" spans="1:12" s="50" customFormat="1" x14ac:dyDescent="0.2">
      <c r="A1047" s="37">
        <v>988</v>
      </c>
      <c r="B1047" s="37" t="s">
        <v>1502</v>
      </c>
      <c r="C1047" s="35" t="s">
        <v>1501</v>
      </c>
      <c r="D1047" s="37" t="s">
        <v>1184</v>
      </c>
      <c r="E1047" s="37">
        <v>31380051</v>
      </c>
      <c r="F1047" s="35" t="s">
        <v>1500</v>
      </c>
      <c r="G1047" s="37" t="s">
        <v>1182</v>
      </c>
      <c r="H1047" s="38">
        <v>79252</v>
      </c>
      <c r="I1047" s="38">
        <f t="shared" si="45"/>
        <v>79252</v>
      </c>
      <c r="J1047" s="38"/>
      <c r="K1047" s="38"/>
      <c r="L1047" s="37" t="s">
        <v>1201</v>
      </c>
    </row>
    <row r="1048" spans="1:12" s="50" customFormat="1" x14ac:dyDescent="0.2">
      <c r="A1048" s="37" t="s">
        <v>1187</v>
      </c>
      <c r="B1048" s="37" t="s">
        <v>1187</v>
      </c>
      <c r="C1048" s="35"/>
      <c r="E1048" s="37"/>
      <c r="F1048" s="35" t="s">
        <v>1187</v>
      </c>
      <c r="G1048" s="37"/>
      <c r="H1048" s="51">
        <f>SUM(H1040:H1047)</f>
        <v>522247</v>
      </c>
      <c r="I1048" s="51">
        <f>SUM(I1040:I1047)</f>
        <v>522247</v>
      </c>
      <c r="J1048" s="51">
        <f>SUM(J1040:J1047)</f>
        <v>0</v>
      </c>
      <c r="K1048" s="38"/>
      <c r="L1048" s="37"/>
    </row>
    <row r="1049" spans="1:12" x14ac:dyDescent="0.2">
      <c r="A1049" s="37">
        <v>989</v>
      </c>
      <c r="B1049" s="37" t="s">
        <v>1499</v>
      </c>
      <c r="C1049" s="35" t="s">
        <v>1498</v>
      </c>
      <c r="D1049" s="37" t="s">
        <v>1184</v>
      </c>
      <c r="E1049" s="37">
        <v>31714129</v>
      </c>
      <c r="F1049" s="35" t="s">
        <v>1497</v>
      </c>
      <c r="G1049" s="37" t="s">
        <v>1182</v>
      </c>
      <c r="H1049" s="38">
        <v>29932</v>
      </c>
      <c r="I1049" s="38">
        <f>H1049-J1049</f>
        <v>29932</v>
      </c>
      <c r="L1049" s="37" t="s">
        <v>1181</v>
      </c>
    </row>
    <row r="1050" spans="1:12" x14ac:dyDescent="0.2">
      <c r="A1050" s="37">
        <v>990</v>
      </c>
      <c r="B1050" s="37" t="s">
        <v>1499</v>
      </c>
      <c r="C1050" s="35" t="s">
        <v>1498</v>
      </c>
      <c r="D1050" s="37" t="s">
        <v>1184</v>
      </c>
      <c r="E1050" s="37">
        <v>31714129</v>
      </c>
      <c r="F1050" s="35" t="s">
        <v>1497</v>
      </c>
      <c r="G1050" s="37" t="s">
        <v>1182</v>
      </c>
      <c r="H1050" s="38">
        <v>71040</v>
      </c>
      <c r="I1050" s="38">
        <f>H1050-J1050</f>
        <v>71040</v>
      </c>
      <c r="L1050" s="37" t="s">
        <v>1181</v>
      </c>
    </row>
    <row r="1051" spans="1:12" s="52" customFormat="1" x14ac:dyDescent="0.2">
      <c r="A1051" s="37" t="s">
        <v>1187</v>
      </c>
      <c r="B1051" s="37" t="s">
        <v>1187</v>
      </c>
      <c r="C1051" s="35"/>
      <c r="D1051" s="56"/>
      <c r="E1051" s="37"/>
      <c r="F1051" s="35" t="s">
        <v>1187</v>
      </c>
      <c r="G1051" s="37"/>
      <c r="H1051" s="51">
        <f>SUM(H1049:H1050)</f>
        <v>100972</v>
      </c>
      <c r="I1051" s="51">
        <f>SUM(I1049:I1050)</f>
        <v>100972</v>
      </c>
      <c r="J1051" s="51">
        <f>SUM(J1049:J1050)</f>
        <v>0</v>
      </c>
      <c r="K1051" s="35"/>
      <c r="L1051" s="37"/>
    </row>
    <row r="1052" spans="1:12" s="50" customFormat="1" x14ac:dyDescent="0.2">
      <c r="A1052" s="37">
        <v>991</v>
      </c>
      <c r="B1052" s="37" t="s">
        <v>1496</v>
      </c>
      <c r="C1052" s="35" t="s">
        <v>1495</v>
      </c>
      <c r="D1052" s="37" t="s">
        <v>1184</v>
      </c>
      <c r="E1052" s="37">
        <v>31562507</v>
      </c>
      <c r="F1052" s="35" t="s">
        <v>1494</v>
      </c>
      <c r="G1052" s="37" t="s">
        <v>1182</v>
      </c>
      <c r="H1052" s="38">
        <v>98759</v>
      </c>
      <c r="I1052" s="38">
        <f>H1052-J1052</f>
        <v>98759</v>
      </c>
      <c r="J1052" s="38"/>
      <c r="K1052" s="38"/>
      <c r="L1052" s="37" t="s">
        <v>1201</v>
      </c>
    </row>
    <row r="1053" spans="1:12" s="50" customFormat="1" x14ac:dyDescent="0.2">
      <c r="A1053" s="37" t="s">
        <v>1187</v>
      </c>
      <c r="B1053" s="37" t="s">
        <v>1187</v>
      </c>
      <c r="C1053" s="35"/>
      <c r="E1053" s="37"/>
      <c r="F1053" s="35" t="s">
        <v>1187</v>
      </c>
      <c r="G1053" s="37"/>
      <c r="H1053" s="51">
        <f>H1052</f>
        <v>98759</v>
      </c>
      <c r="I1053" s="51">
        <f>I1052</f>
        <v>98759</v>
      </c>
      <c r="J1053" s="51">
        <f>J1052</f>
        <v>0</v>
      </c>
      <c r="K1053" s="38"/>
      <c r="L1053" s="37"/>
    </row>
    <row r="1054" spans="1:12" x14ac:dyDescent="0.2">
      <c r="A1054" s="37">
        <v>992</v>
      </c>
      <c r="B1054" s="37" t="s">
        <v>1485</v>
      </c>
      <c r="C1054" s="35" t="s">
        <v>1472</v>
      </c>
      <c r="D1054" s="37" t="s">
        <v>1190</v>
      </c>
      <c r="E1054" s="37">
        <v>31748333</v>
      </c>
      <c r="F1054" s="35" t="s">
        <v>1484</v>
      </c>
      <c r="G1054" s="37" t="s">
        <v>1188</v>
      </c>
      <c r="H1054" s="38">
        <v>16172</v>
      </c>
      <c r="I1054" s="38">
        <f t="shared" ref="I1054:I1066" si="46">H1054-J1054</f>
        <v>16172</v>
      </c>
      <c r="L1054" s="37" t="s">
        <v>1181</v>
      </c>
    </row>
    <row r="1055" spans="1:12" x14ac:dyDescent="0.2">
      <c r="A1055" s="37">
        <v>993</v>
      </c>
      <c r="B1055" s="37" t="s">
        <v>1487</v>
      </c>
      <c r="C1055" s="35" t="s">
        <v>1472</v>
      </c>
      <c r="D1055" s="37" t="s">
        <v>1190</v>
      </c>
      <c r="E1055" s="37">
        <v>31748333</v>
      </c>
      <c r="F1055" s="35" t="s">
        <v>1486</v>
      </c>
      <c r="G1055" s="37" t="s">
        <v>1188</v>
      </c>
      <c r="H1055" s="38">
        <v>27937</v>
      </c>
      <c r="I1055" s="38">
        <f t="shared" si="46"/>
        <v>27937</v>
      </c>
      <c r="L1055" s="37" t="s">
        <v>1181</v>
      </c>
    </row>
    <row r="1056" spans="1:12" x14ac:dyDescent="0.2">
      <c r="A1056" s="37">
        <v>994</v>
      </c>
      <c r="B1056" s="37" t="s">
        <v>1493</v>
      </c>
      <c r="C1056" s="35" t="s">
        <v>1472</v>
      </c>
      <c r="D1056" s="37" t="s">
        <v>1190</v>
      </c>
      <c r="E1056" s="37">
        <v>31748333</v>
      </c>
      <c r="F1056" s="35" t="s">
        <v>1492</v>
      </c>
      <c r="G1056" s="37" t="s">
        <v>1188</v>
      </c>
      <c r="H1056" s="38">
        <v>32918</v>
      </c>
      <c r="I1056" s="38">
        <f t="shared" si="46"/>
        <v>32918</v>
      </c>
      <c r="L1056" s="37" t="s">
        <v>1181</v>
      </c>
    </row>
    <row r="1057" spans="1:12" x14ac:dyDescent="0.2">
      <c r="A1057" s="37">
        <v>995</v>
      </c>
      <c r="B1057" s="37" t="s">
        <v>1491</v>
      </c>
      <c r="C1057" s="35" t="s">
        <v>1472</v>
      </c>
      <c r="D1057" s="37" t="s">
        <v>1190</v>
      </c>
      <c r="E1057" s="37">
        <v>31748333</v>
      </c>
      <c r="F1057" s="35" t="s">
        <v>1490</v>
      </c>
      <c r="G1057" s="37" t="s">
        <v>1188</v>
      </c>
      <c r="H1057" s="38">
        <v>40782</v>
      </c>
      <c r="I1057" s="38">
        <f t="shared" si="46"/>
        <v>40782</v>
      </c>
      <c r="L1057" s="37" t="s">
        <v>1181</v>
      </c>
    </row>
    <row r="1058" spans="1:12" x14ac:dyDescent="0.2">
      <c r="A1058" s="37">
        <v>996</v>
      </c>
      <c r="B1058" s="37" t="s">
        <v>1489</v>
      </c>
      <c r="C1058" s="35" t="s">
        <v>1472</v>
      </c>
      <c r="D1058" s="37" t="s">
        <v>1190</v>
      </c>
      <c r="E1058" s="37">
        <v>31748333</v>
      </c>
      <c r="F1058" s="35" t="s">
        <v>1488</v>
      </c>
      <c r="G1058" s="37" t="s">
        <v>1188</v>
      </c>
      <c r="H1058" s="38">
        <v>41092</v>
      </c>
      <c r="I1058" s="38">
        <f t="shared" si="46"/>
        <v>41092</v>
      </c>
      <c r="L1058" s="37" t="s">
        <v>1181</v>
      </c>
    </row>
    <row r="1059" spans="1:12" x14ac:dyDescent="0.2">
      <c r="A1059" s="37">
        <v>997</v>
      </c>
      <c r="B1059" s="37" t="s">
        <v>1487</v>
      </c>
      <c r="C1059" s="35" t="s">
        <v>1472</v>
      </c>
      <c r="D1059" s="37" t="s">
        <v>1190</v>
      </c>
      <c r="E1059" s="37">
        <v>31748333</v>
      </c>
      <c r="F1059" s="35" t="s">
        <v>1486</v>
      </c>
      <c r="G1059" s="37" t="s">
        <v>1188</v>
      </c>
      <c r="H1059" s="38">
        <v>46458</v>
      </c>
      <c r="I1059" s="38">
        <f t="shared" si="46"/>
        <v>46458</v>
      </c>
      <c r="L1059" s="37" t="s">
        <v>1181</v>
      </c>
    </row>
    <row r="1060" spans="1:12" x14ac:dyDescent="0.2">
      <c r="A1060" s="37">
        <v>998</v>
      </c>
      <c r="B1060" s="37" t="s">
        <v>1485</v>
      </c>
      <c r="C1060" s="35" t="s">
        <v>1472</v>
      </c>
      <c r="D1060" s="37" t="s">
        <v>1190</v>
      </c>
      <c r="E1060" s="37">
        <v>31748333</v>
      </c>
      <c r="F1060" s="35" t="s">
        <v>1484</v>
      </c>
      <c r="G1060" s="37" t="s">
        <v>1188</v>
      </c>
      <c r="H1060" s="38">
        <v>49844</v>
      </c>
      <c r="I1060" s="38">
        <f t="shared" si="46"/>
        <v>49844</v>
      </c>
      <c r="L1060" s="37" t="s">
        <v>1181</v>
      </c>
    </row>
    <row r="1061" spans="1:12" x14ac:dyDescent="0.2">
      <c r="A1061" s="37">
        <v>999</v>
      </c>
      <c r="B1061" s="37" t="s">
        <v>1483</v>
      </c>
      <c r="C1061" s="35" t="s">
        <v>1472</v>
      </c>
      <c r="D1061" s="37" t="s">
        <v>1190</v>
      </c>
      <c r="E1061" s="37">
        <v>31748333</v>
      </c>
      <c r="F1061" s="35" t="s">
        <v>1482</v>
      </c>
      <c r="G1061" s="37" t="s">
        <v>1188</v>
      </c>
      <c r="H1061" s="38">
        <v>56762</v>
      </c>
      <c r="I1061" s="38">
        <f t="shared" si="46"/>
        <v>56762</v>
      </c>
      <c r="L1061" s="37" t="s">
        <v>1181</v>
      </c>
    </row>
    <row r="1062" spans="1:12" x14ac:dyDescent="0.2">
      <c r="A1062" s="37">
        <v>1000</v>
      </c>
      <c r="B1062" s="37" t="s">
        <v>1481</v>
      </c>
      <c r="C1062" s="35" t="s">
        <v>1472</v>
      </c>
      <c r="D1062" s="37" t="s">
        <v>1190</v>
      </c>
      <c r="E1062" s="37">
        <v>31748333</v>
      </c>
      <c r="F1062" s="35" t="s">
        <v>1480</v>
      </c>
      <c r="G1062" s="37" t="s">
        <v>1188</v>
      </c>
      <c r="H1062" s="38">
        <v>72021</v>
      </c>
      <c r="I1062" s="38">
        <f t="shared" si="46"/>
        <v>72021</v>
      </c>
      <c r="L1062" s="37" t="s">
        <v>1181</v>
      </c>
    </row>
    <row r="1063" spans="1:12" x14ac:dyDescent="0.2">
      <c r="A1063" s="37">
        <v>1001</v>
      </c>
      <c r="B1063" s="37" t="s">
        <v>1479</v>
      </c>
      <c r="C1063" s="35" t="s">
        <v>1472</v>
      </c>
      <c r="D1063" s="37" t="s">
        <v>1190</v>
      </c>
      <c r="E1063" s="37">
        <v>31748333</v>
      </c>
      <c r="F1063" s="35" t="s">
        <v>1478</v>
      </c>
      <c r="G1063" s="37" t="s">
        <v>1188</v>
      </c>
      <c r="H1063" s="38">
        <v>76144</v>
      </c>
      <c r="I1063" s="38">
        <f t="shared" si="46"/>
        <v>76144</v>
      </c>
      <c r="L1063" s="37" t="s">
        <v>1181</v>
      </c>
    </row>
    <row r="1064" spans="1:12" x14ac:dyDescent="0.2">
      <c r="A1064" s="37">
        <v>1002</v>
      </c>
      <c r="B1064" s="37" t="s">
        <v>1477</v>
      </c>
      <c r="C1064" s="35" t="s">
        <v>1472</v>
      </c>
      <c r="D1064" s="37" t="s">
        <v>1190</v>
      </c>
      <c r="E1064" s="37">
        <v>31748333</v>
      </c>
      <c r="F1064" s="35" t="s">
        <v>1476</v>
      </c>
      <c r="G1064" s="37" t="s">
        <v>1188</v>
      </c>
      <c r="H1064" s="38">
        <v>80034</v>
      </c>
      <c r="I1064" s="38">
        <f t="shared" si="46"/>
        <v>80034</v>
      </c>
      <c r="L1064" s="37" t="s">
        <v>1181</v>
      </c>
    </row>
    <row r="1065" spans="1:12" s="50" customFormat="1" x14ac:dyDescent="0.2">
      <c r="A1065" s="37">
        <v>1003</v>
      </c>
      <c r="B1065" s="37" t="s">
        <v>1475</v>
      </c>
      <c r="C1065" s="35" t="s">
        <v>1472</v>
      </c>
      <c r="D1065" s="37" t="s">
        <v>1190</v>
      </c>
      <c r="E1065" s="37">
        <v>31748333</v>
      </c>
      <c r="F1065" s="35" t="s">
        <v>1474</v>
      </c>
      <c r="G1065" s="37" t="s">
        <v>1188</v>
      </c>
      <c r="H1065" s="38">
        <v>64176</v>
      </c>
      <c r="I1065" s="38">
        <f t="shared" si="46"/>
        <v>64176</v>
      </c>
      <c r="J1065" s="38"/>
      <c r="K1065" s="38"/>
      <c r="L1065" s="37" t="s">
        <v>1201</v>
      </c>
    </row>
    <row r="1066" spans="1:12" s="50" customFormat="1" x14ac:dyDescent="0.2">
      <c r="A1066" s="37">
        <v>1004</v>
      </c>
      <c r="B1066" s="37" t="s">
        <v>1473</v>
      </c>
      <c r="C1066" s="35" t="s">
        <v>1472</v>
      </c>
      <c r="D1066" s="37" t="s">
        <v>1190</v>
      </c>
      <c r="E1066" s="37">
        <v>31748333</v>
      </c>
      <c r="F1066" s="35" t="s">
        <v>1471</v>
      </c>
      <c r="G1066" s="37" t="s">
        <v>1188</v>
      </c>
      <c r="H1066" s="38">
        <v>82485</v>
      </c>
      <c r="I1066" s="38">
        <f t="shared" si="46"/>
        <v>82485</v>
      </c>
      <c r="J1066" s="38"/>
      <c r="K1066" s="38"/>
      <c r="L1066" s="37" t="s">
        <v>1201</v>
      </c>
    </row>
    <row r="1067" spans="1:12" s="50" customFormat="1" x14ac:dyDescent="0.2">
      <c r="A1067" s="37" t="s">
        <v>1187</v>
      </c>
      <c r="B1067" s="37" t="s">
        <v>1187</v>
      </c>
      <c r="C1067" s="35"/>
      <c r="E1067" s="37"/>
      <c r="F1067" s="35" t="s">
        <v>1187</v>
      </c>
      <c r="G1067" s="37"/>
      <c r="H1067" s="51">
        <f>SUM(H1054:H1066)</f>
        <v>686825</v>
      </c>
      <c r="I1067" s="51">
        <f>SUM(I1054:I1066)</f>
        <v>686825</v>
      </c>
      <c r="J1067" s="51">
        <f>SUM(J1054:J1066)</f>
        <v>0</v>
      </c>
      <c r="K1067" s="38"/>
      <c r="L1067" s="37"/>
    </row>
    <row r="1068" spans="1:12" x14ac:dyDescent="0.2">
      <c r="A1068" s="37">
        <v>1005</v>
      </c>
      <c r="B1068" s="37" t="s">
        <v>1470</v>
      </c>
      <c r="C1068" s="35" t="s">
        <v>1469</v>
      </c>
      <c r="D1068" s="37" t="s">
        <v>1190</v>
      </c>
      <c r="E1068" s="37">
        <v>31750940</v>
      </c>
      <c r="F1068" s="35" t="s">
        <v>1468</v>
      </c>
      <c r="G1068" s="37" t="s">
        <v>1188</v>
      </c>
      <c r="H1068" s="38">
        <v>39780</v>
      </c>
      <c r="I1068" s="38">
        <f>H1068-J1068</f>
        <v>39780</v>
      </c>
      <c r="L1068" s="37" t="s">
        <v>1181</v>
      </c>
    </row>
    <row r="1069" spans="1:12" x14ac:dyDescent="0.2">
      <c r="A1069" s="37" t="s">
        <v>1187</v>
      </c>
      <c r="B1069" s="37" t="s">
        <v>1187</v>
      </c>
      <c r="D1069" s="37"/>
      <c r="E1069" s="37"/>
      <c r="F1069" s="35" t="s">
        <v>1187</v>
      </c>
      <c r="H1069" s="51">
        <f>H1068</f>
        <v>39780</v>
      </c>
      <c r="I1069" s="51">
        <f>I1068</f>
        <v>39780</v>
      </c>
      <c r="J1069" s="51">
        <f>J1068</f>
        <v>0</v>
      </c>
    </row>
    <row r="1070" spans="1:12" x14ac:dyDescent="0.2">
      <c r="A1070" s="37">
        <v>1006</v>
      </c>
      <c r="B1070" s="37" t="s">
        <v>1467</v>
      </c>
      <c r="C1070" s="35" t="s">
        <v>1466</v>
      </c>
      <c r="D1070" s="37" t="s">
        <v>1307</v>
      </c>
      <c r="E1070" s="37">
        <v>31753604</v>
      </c>
      <c r="F1070" s="35" t="s">
        <v>1465</v>
      </c>
      <c r="G1070" s="37" t="s">
        <v>1305</v>
      </c>
      <c r="H1070" s="38">
        <v>59903</v>
      </c>
      <c r="I1070" s="38">
        <f>H1070-J1070</f>
        <v>59903</v>
      </c>
      <c r="L1070" s="37" t="s">
        <v>1181</v>
      </c>
    </row>
    <row r="1071" spans="1:12" x14ac:dyDescent="0.2">
      <c r="A1071" s="37" t="s">
        <v>1187</v>
      </c>
      <c r="B1071" s="37" t="s">
        <v>1187</v>
      </c>
      <c r="D1071" s="37"/>
      <c r="E1071" s="37"/>
      <c r="F1071" s="35" t="s">
        <v>1187</v>
      </c>
      <c r="H1071" s="51">
        <f>H1070</f>
        <v>59903</v>
      </c>
      <c r="I1071" s="51">
        <f>I1070</f>
        <v>59903</v>
      </c>
      <c r="J1071" s="51">
        <f>J1070</f>
        <v>0</v>
      </c>
    </row>
    <row r="1072" spans="1:12" x14ac:dyDescent="0.2">
      <c r="A1072" s="37">
        <v>1007</v>
      </c>
      <c r="B1072" s="37" t="s">
        <v>1464</v>
      </c>
      <c r="C1072" s="35" t="s">
        <v>1449</v>
      </c>
      <c r="D1072" s="37" t="s">
        <v>1378</v>
      </c>
      <c r="E1072" s="37">
        <v>31825249</v>
      </c>
      <c r="F1072" s="35" t="s">
        <v>1463</v>
      </c>
      <c r="G1072" s="37" t="s">
        <v>1376</v>
      </c>
      <c r="H1072" s="38">
        <v>6500</v>
      </c>
      <c r="I1072" s="38">
        <f t="shared" ref="I1072:I1080" si="47">H1072-J1072</f>
        <v>6500</v>
      </c>
      <c r="L1072" s="37" t="s">
        <v>1181</v>
      </c>
    </row>
    <row r="1073" spans="1:12" x14ac:dyDescent="0.2">
      <c r="A1073" s="37">
        <v>1008</v>
      </c>
      <c r="B1073" s="37" t="s">
        <v>1462</v>
      </c>
      <c r="C1073" s="35" t="s">
        <v>1449</v>
      </c>
      <c r="D1073" s="37" t="s">
        <v>1378</v>
      </c>
      <c r="E1073" s="37">
        <v>31825249</v>
      </c>
      <c r="F1073" s="35" t="s">
        <v>1461</v>
      </c>
      <c r="G1073" s="37" t="s">
        <v>1376</v>
      </c>
      <c r="H1073" s="38">
        <v>20365</v>
      </c>
      <c r="I1073" s="38">
        <f t="shared" si="47"/>
        <v>20365</v>
      </c>
      <c r="L1073" s="37" t="s">
        <v>1181</v>
      </c>
    </row>
    <row r="1074" spans="1:12" x14ac:dyDescent="0.2">
      <c r="A1074" s="37">
        <v>1009</v>
      </c>
      <c r="B1074" s="37" t="s">
        <v>1450</v>
      </c>
      <c r="C1074" s="35" t="s">
        <v>1449</v>
      </c>
      <c r="D1074" s="37" t="s">
        <v>1378</v>
      </c>
      <c r="E1074" s="37">
        <v>31825249</v>
      </c>
      <c r="F1074" s="35" t="s">
        <v>1448</v>
      </c>
      <c r="G1074" s="37" t="s">
        <v>1376</v>
      </c>
      <c r="H1074" s="38">
        <v>20461</v>
      </c>
      <c r="I1074" s="38">
        <f t="shared" si="47"/>
        <v>20461</v>
      </c>
      <c r="L1074" s="37" t="s">
        <v>1181</v>
      </c>
    </row>
    <row r="1075" spans="1:12" x14ac:dyDescent="0.2">
      <c r="A1075" s="37">
        <v>1010</v>
      </c>
      <c r="B1075" s="37" t="s">
        <v>1460</v>
      </c>
      <c r="C1075" s="35" t="s">
        <v>1449</v>
      </c>
      <c r="D1075" s="37" t="s">
        <v>1378</v>
      </c>
      <c r="E1075" s="37">
        <v>31825249</v>
      </c>
      <c r="F1075" s="35" t="s">
        <v>1459</v>
      </c>
      <c r="G1075" s="37" t="s">
        <v>1376</v>
      </c>
      <c r="H1075" s="38">
        <v>37708</v>
      </c>
      <c r="I1075" s="38">
        <f t="shared" si="47"/>
        <v>37708</v>
      </c>
      <c r="L1075" s="37" t="s">
        <v>1181</v>
      </c>
    </row>
    <row r="1076" spans="1:12" x14ac:dyDescent="0.2">
      <c r="A1076" s="37">
        <v>1011</v>
      </c>
      <c r="B1076" s="37" t="s">
        <v>1458</v>
      </c>
      <c r="C1076" s="35" t="s">
        <v>1449</v>
      </c>
      <c r="D1076" s="37" t="s">
        <v>1378</v>
      </c>
      <c r="E1076" s="37">
        <v>31825249</v>
      </c>
      <c r="F1076" s="35" t="s">
        <v>1457</v>
      </c>
      <c r="G1076" s="37" t="s">
        <v>1376</v>
      </c>
      <c r="H1076" s="38">
        <v>47916</v>
      </c>
      <c r="I1076" s="38">
        <f t="shared" si="47"/>
        <v>47916</v>
      </c>
      <c r="L1076" s="37" t="s">
        <v>1181</v>
      </c>
    </row>
    <row r="1077" spans="1:12" x14ac:dyDescent="0.2">
      <c r="A1077" s="37">
        <v>1012</v>
      </c>
      <c r="B1077" s="37" t="s">
        <v>1456</v>
      </c>
      <c r="C1077" s="35" t="s">
        <v>1449</v>
      </c>
      <c r="D1077" s="37" t="s">
        <v>1378</v>
      </c>
      <c r="E1077" s="37">
        <v>31825249</v>
      </c>
      <c r="F1077" s="35" t="s">
        <v>1455</v>
      </c>
      <c r="G1077" s="37" t="s">
        <v>1376</v>
      </c>
      <c r="H1077" s="38">
        <v>57500</v>
      </c>
      <c r="I1077" s="38">
        <f t="shared" si="47"/>
        <v>57500</v>
      </c>
      <c r="L1077" s="37" t="s">
        <v>1181</v>
      </c>
    </row>
    <row r="1078" spans="1:12" x14ac:dyDescent="0.2">
      <c r="A1078" s="37">
        <v>1013</v>
      </c>
      <c r="B1078" s="37" t="s">
        <v>1454</v>
      </c>
      <c r="C1078" s="35" t="s">
        <v>1449</v>
      </c>
      <c r="D1078" s="37" t="s">
        <v>1378</v>
      </c>
      <c r="E1078" s="37">
        <v>31825249</v>
      </c>
      <c r="F1078" s="35" t="s">
        <v>1453</v>
      </c>
      <c r="G1078" s="37" t="s">
        <v>1376</v>
      </c>
      <c r="H1078" s="38">
        <v>60462</v>
      </c>
      <c r="I1078" s="38">
        <f t="shared" si="47"/>
        <v>60462</v>
      </c>
      <c r="L1078" s="37" t="s">
        <v>1181</v>
      </c>
    </row>
    <row r="1079" spans="1:12" x14ac:dyDescent="0.2">
      <c r="A1079" s="37">
        <v>1014</v>
      </c>
      <c r="B1079" s="37" t="s">
        <v>1452</v>
      </c>
      <c r="C1079" s="35" t="s">
        <v>1449</v>
      </c>
      <c r="D1079" s="37" t="s">
        <v>1378</v>
      </c>
      <c r="E1079" s="37">
        <v>31825249</v>
      </c>
      <c r="F1079" s="35" t="s">
        <v>1451</v>
      </c>
      <c r="G1079" s="37" t="s">
        <v>1376</v>
      </c>
      <c r="H1079" s="38">
        <v>103810</v>
      </c>
      <c r="I1079" s="38">
        <f t="shared" si="47"/>
        <v>103810</v>
      </c>
      <c r="L1079" s="37" t="s">
        <v>1181</v>
      </c>
    </row>
    <row r="1080" spans="1:12" x14ac:dyDescent="0.2">
      <c r="A1080" s="37">
        <v>1015</v>
      </c>
      <c r="B1080" s="37" t="s">
        <v>1450</v>
      </c>
      <c r="C1080" s="35" t="s">
        <v>1449</v>
      </c>
      <c r="D1080" s="37" t="s">
        <v>1378</v>
      </c>
      <c r="E1080" s="37">
        <v>31825249</v>
      </c>
      <c r="F1080" s="35" t="s">
        <v>1448</v>
      </c>
      <c r="G1080" s="37" t="s">
        <v>1376</v>
      </c>
      <c r="H1080" s="38">
        <v>114155</v>
      </c>
      <c r="I1080" s="38">
        <f t="shared" si="47"/>
        <v>114155</v>
      </c>
      <c r="L1080" s="37" t="s">
        <v>1181</v>
      </c>
    </row>
    <row r="1081" spans="1:12" x14ac:dyDescent="0.2">
      <c r="A1081" s="37" t="s">
        <v>1187</v>
      </c>
      <c r="B1081" s="37" t="s">
        <v>1187</v>
      </c>
      <c r="D1081" s="37"/>
      <c r="E1081" s="37"/>
      <c r="F1081" s="35" t="s">
        <v>1187</v>
      </c>
      <c r="H1081" s="51">
        <f>SUM(H1072:H1080)</f>
        <v>468877</v>
      </c>
      <c r="I1081" s="51">
        <f>SUM(I1072:I1080)</f>
        <v>468877</v>
      </c>
      <c r="J1081" s="51">
        <f>SUM(J1072:J1080)</f>
        <v>0</v>
      </c>
    </row>
    <row r="1082" spans="1:12" x14ac:dyDescent="0.2">
      <c r="A1082" s="37">
        <v>1016</v>
      </c>
      <c r="B1082" s="37" t="s">
        <v>1447</v>
      </c>
      <c r="C1082" s="35" t="s">
        <v>1446</v>
      </c>
      <c r="D1082" s="37" t="s">
        <v>1373</v>
      </c>
      <c r="E1082" s="37">
        <v>34028587</v>
      </c>
      <c r="F1082" s="35" t="s">
        <v>1445</v>
      </c>
      <c r="G1082" s="37" t="s">
        <v>1371</v>
      </c>
      <c r="H1082" s="38">
        <v>39946</v>
      </c>
      <c r="I1082" s="38">
        <f>H1082-J1082</f>
        <v>39946</v>
      </c>
      <c r="L1082" s="37" t="s">
        <v>1181</v>
      </c>
    </row>
    <row r="1083" spans="1:12" x14ac:dyDescent="0.2">
      <c r="A1083" s="37" t="s">
        <v>1187</v>
      </c>
      <c r="B1083" s="37" t="s">
        <v>1187</v>
      </c>
      <c r="D1083" s="37"/>
      <c r="E1083" s="37"/>
      <c r="F1083" s="35" t="s">
        <v>1187</v>
      </c>
      <c r="H1083" s="51">
        <f>H1082</f>
        <v>39946</v>
      </c>
      <c r="I1083" s="51">
        <f>I1082</f>
        <v>39946</v>
      </c>
      <c r="J1083" s="51">
        <f>J1082</f>
        <v>0</v>
      </c>
    </row>
    <row r="1084" spans="1:12" x14ac:dyDescent="0.2">
      <c r="A1084" s="37">
        <v>1017</v>
      </c>
      <c r="B1084" s="37" t="s">
        <v>1444</v>
      </c>
      <c r="C1084" s="35" t="s">
        <v>1443</v>
      </c>
      <c r="D1084" s="37" t="s">
        <v>1184</v>
      </c>
      <c r="E1084" s="37">
        <v>35791489</v>
      </c>
      <c r="F1084" s="35" t="s">
        <v>1442</v>
      </c>
      <c r="G1084" s="37" t="s">
        <v>1182</v>
      </c>
      <c r="H1084" s="38">
        <v>56759</v>
      </c>
      <c r="I1084" s="38">
        <f>H1084-J1084</f>
        <v>56759</v>
      </c>
      <c r="L1084" s="37" t="s">
        <v>1181</v>
      </c>
    </row>
    <row r="1085" spans="1:12" x14ac:dyDescent="0.2">
      <c r="A1085" s="37" t="s">
        <v>1187</v>
      </c>
      <c r="B1085" s="37" t="s">
        <v>1187</v>
      </c>
      <c r="D1085" s="37"/>
      <c r="E1085" s="37"/>
      <c r="F1085" s="35" t="s">
        <v>1187</v>
      </c>
      <c r="H1085" s="51">
        <f>H1084</f>
        <v>56759</v>
      </c>
      <c r="I1085" s="51">
        <f>I1084</f>
        <v>56759</v>
      </c>
      <c r="J1085" s="51">
        <f>J1084</f>
        <v>0</v>
      </c>
    </row>
    <row r="1086" spans="1:12" x14ac:dyDescent="0.2">
      <c r="A1086" s="37">
        <v>1018</v>
      </c>
      <c r="B1086" s="37" t="s">
        <v>1441</v>
      </c>
      <c r="C1086" s="35" t="s">
        <v>1436</v>
      </c>
      <c r="D1086" s="37" t="s">
        <v>1184</v>
      </c>
      <c r="E1086" s="37">
        <v>35805609</v>
      </c>
      <c r="F1086" s="35" t="s">
        <v>1440</v>
      </c>
      <c r="G1086" s="37" t="s">
        <v>1182</v>
      </c>
      <c r="H1086" s="38">
        <v>65725</v>
      </c>
      <c r="I1086" s="38">
        <f>H1086-J1086</f>
        <v>65725</v>
      </c>
      <c r="L1086" s="37" t="s">
        <v>1181</v>
      </c>
    </row>
    <row r="1087" spans="1:12" x14ac:dyDescent="0.2">
      <c r="A1087" s="37">
        <v>1019</v>
      </c>
      <c r="B1087" s="37" t="s">
        <v>1439</v>
      </c>
      <c r="C1087" s="35" t="s">
        <v>1436</v>
      </c>
      <c r="D1087" s="37" t="s">
        <v>1184</v>
      </c>
      <c r="E1087" s="37">
        <v>35805609</v>
      </c>
      <c r="F1087" s="35" t="s">
        <v>1438</v>
      </c>
      <c r="G1087" s="37" t="s">
        <v>1182</v>
      </c>
      <c r="H1087" s="38">
        <v>70300</v>
      </c>
      <c r="I1087" s="38">
        <f>H1087-J1087</f>
        <v>70300</v>
      </c>
      <c r="L1087" s="37" t="s">
        <v>1181</v>
      </c>
    </row>
    <row r="1088" spans="1:12" x14ac:dyDescent="0.2">
      <c r="A1088" s="37">
        <v>1020</v>
      </c>
      <c r="B1088" s="37" t="s">
        <v>1437</v>
      </c>
      <c r="C1088" s="35" t="s">
        <v>1436</v>
      </c>
      <c r="D1088" s="37" t="s">
        <v>1184</v>
      </c>
      <c r="E1088" s="37">
        <v>35805609</v>
      </c>
      <c r="F1088" s="35" t="s">
        <v>1435</v>
      </c>
      <c r="G1088" s="37" t="s">
        <v>1182</v>
      </c>
      <c r="H1088" s="38">
        <v>74000</v>
      </c>
      <c r="I1088" s="38">
        <f>H1088-J1088</f>
        <v>74000</v>
      </c>
      <c r="L1088" s="37" t="s">
        <v>1181</v>
      </c>
    </row>
    <row r="1089" spans="1:12" x14ac:dyDescent="0.2">
      <c r="A1089" s="37" t="s">
        <v>1187</v>
      </c>
      <c r="B1089" s="37" t="s">
        <v>1187</v>
      </c>
      <c r="D1089" s="37"/>
      <c r="E1089" s="37"/>
      <c r="F1089" s="35" t="s">
        <v>1187</v>
      </c>
      <c r="H1089" s="51">
        <f>SUM(H1086:H1088)</f>
        <v>210025</v>
      </c>
      <c r="I1089" s="51">
        <f>SUM(I1086:I1088)</f>
        <v>210025</v>
      </c>
      <c r="J1089" s="51">
        <f>SUM(J1086:J1088)</f>
        <v>0</v>
      </c>
    </row>
    <row r="1090" spans="1:12" x14ac:dyDescent="0.2">
      <c r="A1090" s="37">
        <v>1021</v>
      </c>
      <c r="B1090" s="37" t="s">
        <v>1434</v>
      </c>
      <c r="C1090" s="35" t="s">
        <v>1433</v>
      </c>
      <c r="D1090" s="37" t="s">
        <v>1184</v>
      </c>
      <c r="E1090" s="37">
        <v>36002071</v>
      </c>
      <c r="F1090" s="35" t="s">
        <v>1432</v>
      </c>
      <c r="G1090" s="37" t="s">
        <v>1182</v>
      </c>
      <c r="H1090" s="38">
        <v>33673</v>
      </c>
      <c r="I1090" s="38">
        <f>H1090-J1090</f>
        <v>33673</v>
      </c>
      <c r="L1090" s="37" t="s">
        <v>1181</v>
      </c>
    </row>
    <row r="1091" spans="1:12" x14ac:dyDescent="0.2">
      <c r="A1091" s="37" t="s">
        <v>1187</v>
      </c>
      <c r="B1091" s="37" t="s">
        <v>1187</v>
      </c>
      <c r="D1091" s="37"/>
      <c r="E1091" s="37"/>
      <c r="F1091" s="35" t="s">
        <v>1187</v>
      </c>
      <c r="H1091" s="51">
        <f>H1090</f>
        <v>33673</v>
      </c>
      <c r="I1091" s="51">
        <f>I1090</f>
        <v>33673</v>
      </c>
      <c r="J1091" s="51">
        <f>J1090</f>
        <v>0</v>
      </c>
    </row>
    <row r="1092" spans="1:12" x14ac:dyDescent="0.2">
      <c r="A1092" s="37">
        <v>1022</v>
      </c>
      <c r="B1092" s="37" t="s">
        <v>1431</v>
      </c>
      <c r="C1092" s="35" t="s">
        <v>1430</v>
      </c>
      <c r="D1092" s="37" t="s">
        <v>1373</v>
      </c>
      <c r="E1092" s="37">
        <v>36065722</v>
      </c>
      <c r="F1092" s="35" t="s">
        <v>1429</v>
      </c>
      <c r="G1092" s="37" t="s">
        <v>1371</v>
      </c>
      <c r="H1092" s="38">
        <v>40095</v>
      </c>
      <c r="I1092" s="38">
        <f>H1092-J1092</f>
        <v>39232.089999999997</v>
      </c>
      <c r="J1092" s="38">
        <v>862.91</v>
      </c>
      <c r="K1092" s="53">
        <v>45519</v>
      </c>
      <c r="L1092" s="37" t="s">
        <v>1181</v>
      </c>
    </row>
    <row r="1093" spans="1:12" x14ac:dyDescent="0.2">
      <c r="A1093" s="37" t="s">
        <v>1187</v>
      </c>
      <c r="B1093" s="37" t="s">
        <v>1187</v>
      </c>
      <c r="D1093" s="37"/>
      <c r="E1093" s="37"/>
      <c r="F1093" s="35" t="s">
        <v>1187</v>
      </c>
      <c r="H1093" s="51">
        <f>H1092</f>
        <v>40095</v>
      </c>
      <c r="I1093" s="51">
        <f>I1092</f>
        <v>39232.089999999997</v>
      </c>
      <c r="J1093" s="51">
        <f>J1092</f>
        <v>862.91</v>
      </c>
    </row>
    <row r="1094" spans="1:12" x14ac:dyDescent="0.2">
      <c r="A1094" s="37">
        <v>1023</v>
      </c>
      <c r="B1094" s="37" t="s">
        <v>1428</v>
      </c>
      <c r="C1094" s="35" t="s">
        <v>1427</v>
      </c>
      <c r="D1094" s="37" t="s">
        <v>1426</v>
      </c>
      <c r="E1094" s="37">
        <v>36077429</v>
      </c>
      <c r="F1094" s="35" t="s">
        <v>1425</v>
      </c>
      <c r="G1094" s="37" t="s">
        <v>1424</v>
      </c>
      <c r="H1094" s="38">
        <v>57819</v>
      </c>
      <c r="I1094" s="38">
        <f>H1094-J1094</f>
        <v>57819</v>
      </c>
      <c r="L1094" s="37" t="s">
        <v>1181</v>
      </c>
    </row>
    <row r="1095" spans="1:12" x14ac:dyDescent="0.2">
      <c r="A1095" s="37" t="s">
        <v>1187</v>
      </c>
      <c r="B1095" s="37" t="s">
        <v>1187</v>
      </c>
      <c r="D1095" s="37"/>
      <c r="E1095" s="37"/>
      <c r="F1095" s="35" t="s">
        <v>1187</v>
      </c>
      <c r="H1095" s="51">
        <f>H1094</f>
        <v>57819</v>
      </c>
      <c r="I1095" s="51">
        <f>I1094</f>
        <v>57819</v>
      </c>
    </row>
    <row r="1096" spans="1:12" x14ac:dyDescent="0.2">
      <c r="A1096" s="37">
        <v>1024</v>
      </c>
      <c r="B1096" s="37" t="s">
        <v>1423</v>
      </c>
      <c r="C1096" s="35" t="s">
        <v>1402</v>
      </c>
      <c r="D1096" s="37" t="s">
        <v>1378</v>
      </c>
      <c r="E1096" s="37">
        <v>36078913</v>
      </c>
      <c r="F1096" s="35" t="s">
        <v>1422</v>
      </c>
      <c r="G1096" s="37" t="s">
        <v>1376</v>
      </c>
      <c r="H1096" s="38">
        <v>1700</v>
      </c>
      <c r="I1096" s="38">
        <f t="shared" ref="I1096:I1107" si="48">H1096-J1096</f>
        <v>1700</v>
      </c>
      <c r="L1096" s="37" t="s">
        <v>1181</v>
      </c>
    </row>
    <row r="1097" spans="1:12" x14ac:dyDescent="0.2">
      <c r="A1097" s="37">
        <v>1025</v>
      </c>
      <c r="B1097" s="37" t="s">
        <v>1421</v>
      </c>
      <c r="C1097" s="35" t="s">
        <v>1402</v>
      </c>
      <c r="D1097" s="37" t="s">
        <v>1378</v>
      </c>
      <c r="E1097" s="37">
        <v>36078913</v>
      </c>
      <c r="F1097" s="35" t="s">
        <v>1420</v>
      </c>
      <c r="G1097" s="37" t="s">
        <v>1376</v>
      </c>
      <c r="H1097" s="38">
        <v>28599</v>
      </c>
      <c r="I1097" s="38">
        <f t="shared" si="48"/>
        <v>27960.14</v>
      </c>
      <c r="J1097" s="38">
        <v>638.86</v>
      </c>
      <c r="K1097" s="53">
        <v>45496</v>
      </c>
      <c r="L1097" s="37" t="s">
        <v>1181</v>
      </c>
    </row>
    <row r="1098" spans="1:12" x14ac:dyDescent="0.2">
      <c r="A1098" s="37">
        <v>1026</v>
      </c>
      <c r="B1098" s="37" t="s">
        <v>1411</v>
      </c>
      <c r="C1098" s="35" t="s">
        <v>1402</v>
      </c>
      <c r="D1098" s="37" t="s">
        <v>1378</v>
      </c>
      <c r="E1098" s="37">
        <v>36078913</v>
      </c>
      <c r="F1098" s="35" t="s">
        <v>1410</v>
      </c>
      <c r="G1098" s="37" t="s">
        <v>1376</v>
      </c>
      <c r="H1098" s="38">
        <v>30176</v>
      </c>
      <c r="I1098" s="38">
        <f t="shared" si="48"/>
        <v>30176</v>
      </c>
      <c r="L1098" s="37" t="s">
        <v>1181</v>
      </c>
    </row>
    <row r="1099" spans="1:12" x14ac:dyDescent="0.2">
      <c r="A1099" s="37">
        <v>1027</v>
      </c>
      <c r="B1099" s="37" t="s">
        <v>1419</v>
      </c>
      <c r="C1099" s="35" t="s">
        <v>1402</v>
      </c>
      <c r="D1099" s="37" t="s">
        <v>1378</v>
      </c>
      <c r="E1099" s="37">
        <v>36078913</v>
      </c>
      <c r="F1099" s="35" t="s">
        <v>1418</v>
      </c>
      <c r="G1099" s="37" t="s">
        <v>1376</v>
      </c>
      <c r="H1099" s="38">
        <v>32611</v>
      </c>
      <c r="I1099" s="38">
        <f t="shared" si="48"/>
        <v>32611</v>
      </c>
      <c r="L1099" s="37" t="s">
        <v>1181</v>
      </c>
    </row>
    <row r="1100" spans="1:12" x14ac:dyDescent="0.2">
      <c r="A1100" s="37">
        <v>1028</v>
      </c>
      <c r="B1100" s="37" t="s">
        <v>1417</v>
      </c>
      <c r="C1100" s="35" t="s">
        <v>1402</v>
      </c>
      <c r="D1100" s="37" t="s">
        <v>1378</v>
      </c>
      <c r="E1100" s="37">
        <v>36078913</v>
      </c>
      <c r="F1100" s="35" t="s">
        <v>1416</v>
      </c>
      <c r="G1100" s="37" t="s">
        <v>1376</v>
      </c>
      <c r="H1100" s="38">
        <v>33468</v>
      </c>
      <c r="I1100" s="38">
        <f t="shared" si="48"/>
        <v>33468</v>
      </c>
      <c r="L1100" s="37" t="s">
        <v>1181</v>
      </c>
    </row>
    <row r="1101" spans="1:12" x14ac:dyDescent="0.2">
      <c r="A1101" s="37">
        <v>1029</v>
      </c>
      <c r="B1101" s="37" t="s">
        <v>1415</v>
      </c>
      <c r="C1101" s="35" t="s">
        <v>1402</v>
      </c>
      <c r="D1101" s="37" t="s">
        <v>1378</v>
      </c>
      <c r="E1101" s="37">
        <v>36078913</v>
      </c>
      <c r="F1101" s="35" t="s">
        <v>1414</v>
      </c>
      <c r="G1101" s="37" t="s">
        <v>1376</v>
      </c>
      <c r="H1101" s="38">
        <v>38546</v>
      </c>
      <c r="I1101" s="38">
        <f t="shared" si="48"/>
        <v>38546</v>
      </c>
      <c r="L1101" s="37" t="s">
        <v>1181</v>
      </c>
    </row>
    <row r="1102" spans="1:12" x14ac:dyDescent="0.2">
      <c r="A1102" s="37">
        <v>1030</v>
      </c>
      <c r="B1102" s="37" t="s">
        <v>1413</v>
      </c>
      <c r="C1102" s="35" t="s">
        <v>1402</v>
      </c>
      <c r="D1102" s="37" t="s">
        <v>1378</v>
      </c>
      <c r="E1102" s="37">
        <v>36078913</v>
      </c>
      <c r="F1102" s="35" t="s">
        <v>1412</v>
      </c>
      <c r="G1102" s="37" t="s">
        <v>1376</v>
      </c>
      <c r="H1102" s="38">
        <v>44130</v>
      </c>
      <c r="I1102" s="38">
        <f t="shared" si="48"/>
        <v>44130</v>
      </c>
      <c r="L1102" s="37" t="s">
        <v>1181</v>
      </c>
    </row>
    <row r="1103" spans="1:12" x14ac:dyDescent="0.2">
      <c r="A1103" s="37">
        <v>1031</v>
      </c>
      <c r="B1103" s="37" t="s">
        <v>1411</v>
      </c>
      <c r="C1103" s="35" t="s">
        <v>1402</v>
      </c>
      <c r="D1103" s="37" t="s">
        <v>1378</v>
      </c>
      <c r="E1103" s="37">
        <v>36078913</v>
      </c>
      <c r="F1103" s="35" t="s">
        <v>1410</v>
      </c>
      <c r="G1103" s="37" t="s">
        <v>1376</v>
      </c>
      <c r="H1103" s="38">
        <v>52470</v>
      </c>
      <c r="I1103" s="38">
        <f t="shared" si="48"/>
        <v>52470</v>
      </c>
      <c r="L1103" s="37" t="s">
        <v>1181</v>
      </c>
    </row>
    <row r="1104" spans="1:12" x14ac:dyDescent="0.2">
      <c r="A1104" s="37">
        <v>1032</v>
      </c>
      <c r="B1104" s="37" t="s">
        <v>1409</v>
      </c>
      <c r="C1104" s="35" t="s">
        <v>1402</v>
      </c>
      <c r="D1104" s="37" t="s">
        <v>1378</v>
      </c>
      <c r="E1104" s="37">
        <v>36078913</v>
      </c>
      <c r="F1104" s="35" t="s">
        <v>1408</v>
      </c>
      <c r="G1104" s="37" t="s">
        <v>1376</v>
      </c>
      <c r="H1104" s="38">
        <v>61950</v>
      </c>
      <c r="I1104" s="38">
        <f t="shared" si="48"/>
        <v>61950</v>
      </c>
      <c r="L1104" s="37" t="s">
        <v>1181</v>
      </c>
    </row>
    <row r="1105" spans="1:12" x14ac:dyDescent="0.2">
      <c r="A1105" s="37">
        <v>1033</v>
      </c>
      <c r="B1105" s="37" t="s">
        <v>1407</v>
      </c>
      <c r="C1105" s="35" t="s">
        <v>1402</v>
      </c>
      <c r="D1105" s="37" t="s">
        <v>1378</v>
      </c>
      <c r="E1105" s="37">
        <v>36078913</v>
      </c>
      <c r="F1105" s="35" t="s">
        <v>1406</v>
      </c>
      <c r="G1105" s="37" t="s">
        <v>1376</v>
      </c>
      <c r="H1105" s="38">
        <v>70845</v>
      </c>
      <c r="I1105" s="38">
        <f t="shared" si="48"/>
        <v>70845</v>
      </c>
      <c r="L1105" s="37" t="s">
        <v>1181</v>
      </c>
    </row>
    <row r="1106" spans="1:12" s="50" customFormat="1" x14ac:dyDescent="0.2">
      <c r="A1106" s="37">
        <v>1034</v>
      </c>
      <c r="B1106" s="37" t="s">
        <v>1405</v>
      </c>
      <c r="C1106" s="35" t="s">
        <v>1402</v>
      </c>
      <c r="D1106" s="37" t="s">
        <v>1378</v>
      </c>
      <c r="E1106" s="37">
        <v>36078913</v>
      </c>
      <c r="F1106" s="35" t="s">
        <v>1404</v>
      </c>
      <c r="G1106" s="37" t="s">
        <v>1376</v>
      </c>
      <c r="H1106" s="38">
        <v>55401</v>
      </c>
      <c r="I1106" s="38">
        <f t="shared" si="48"/>
        <v>55401</v>
      </c>
      <c r="J1106" s="38"/>
      <c r="K1106" s="38"/>
      <c r="L1106" s="37" t="s">
        <v>1201</v>
      </c>
    </row>
    <row r="1107" spans="1:12" s="50" customFormat="1" x14ac:dyDescent="0.2">
      <c r="A1107" s="37">
        <v>1035</v>
      </c>
      <c r="B1107" s="37" t="s">
        <v>1403</v>
      </c>
      <c r="C1107" s="35" t="s">
        <v>1402</v>
      </c>
      <c r="D1107" s="37" t="s">
        <v>1378</v>
      </c>
      <c r="E1107" s="37">
        <v>36078913</v>
      </c>
      <c r="F1107" s="35" t="s">
        <v>1401</v>
      </c>
      <c r="G1107" s="37" t="s">
        <v>1376</v>
      </c>
      <c r="H1107" s="38">
        <v>69480</v>
      </c>
      <c r="I1107" s="38">
        <f t="shared" si="48"/>
        <v>69480</v>
      </c>
      <c r="J1107" s="38"/>
      <c r="K1107" s="38"/>
      <c r="L1107" s="37" t="s">
        <v>1201</v>
      </c>
    </row>
    <row r="1108" spans="1:12" s="50" customFormat="1" x14ac:dyDescent="0.2">
      <c r="A1108" s="37" t="s">
        <v>1187</v>
      </c>
      <c r="B1108" s="37" t="s">
        <v>1187</v>
      </c>
      <c r="C1108" s="35"/>
      <c r="E1108" s="37"/>
      <c r="F1108" s="35" t="s">
        <v>1187</v>
      </c>
      <c r="G1108" s="37"/>
      <c r="H1108" s="51">
        <f>SUM(H1096:H1107)</f>
        <v>519376</v>
      </c>
      <c r="I1108" s="51">
        <f>SUM(I1096:I1107)</f>
        <v>518737.14</v>
      </c>
      <c r="J1108" s="51">
        <f>SUM(J1094:J1107)</f>
        <v>638.86</v>
      </c>
      <c r="K1108" s="38"/>
      <c r="L1108" s="37"/>
    </row>
    <row r="1109" spans="1:12" x14ac:dyDescent="0.2">
      <c r="A1109" s="37">
        <v>1036</v>
      </c>
      <c r="B1109" s="37" t="s">
        <v>1400</v>
      </c>
      <c r="C1109" s="35" t="s">
        <v>1399</v>
      </c>
      <c r="D1109" s="37" t="s">
        <v>1184</v>
      </c>
      <c r="E1109" s="37">
        <v>36285595</v>
      </c>
      <c r="F1109" s="35" t="s">
        <v>1398</v>
      </c>
      <c r="G1109" s="37" t="s">
        <v>1182</v>
      </c>
      <c r="H1109" s="38">
        <v>35650</v>
      </c>
      <c r="I1109" s="38">
        <f>H1109-J1109</f>
        <v>35650</v>
      </c>
      <c r="L1109" s="37" t="s">
        <v>1181</v>
      </c>
    </row>
    <row r="1110" spans="1:12" x14ac:dyDescent="0.2">
      <c r="A1110" s="37">
        <v>1037</v>
      </c>
      <c r="B1110" s="37" t="s">
        <v>1400</v>
      </c>
      <c r="C1110" s="35" t="s">
        <v>1399</v>
      </c>
      <c r="D1110" s="37" t="s">
        <v>1184</v>
      </c>
      <c r="E1110" s="37">
        <v>36285595</v>
      </c>
      <c r="F1110" s="35" t="s">
        <v>1398</v>
      </c>
      <c r="G1110" s="37" t="s">
        <v>1182</v>
      </c>
      <c r="H1110" s="38">
        <v>65800</v>
      </c>
      <c r="I1110" s="38">
        <f>H1110-J1110</f>
        <v>65800</v>
      </c>
      <c r="L1110" s="37" t="s">
        <v>1181</v>
      </c>
    </row>
    <row r="1111" spans="1:12" x14ac:dyDescent="0.2">
      <c r="A1111" s="37" t="s">
        <v>1187</v>
      </c>
      <c r="B1111" s="37" t="s">
        <v>1187</v>
      </c>
      <c r="D1111" s="37"/>
      <c r="E1111" s="37"/>
      <c r="F1111" s="35" t="s">
        <v>1187</v>
      </c>
      <c r="H1111" s="54">
        <f>SUM(H1109:H1110)</f>
        <v>101450</v>
      </c>
      <c r="I1111" s="54">
        <f>SUM(I1109:I1110)</f>
        <v>101450</v>
      </c>
    </row>
    <row r="1112" spans="1:12" x14ac:dyDescent="0.2">
      <c r="A1112" s="37">
        <v>1038</v>
      </c>
      <c r="B1112" s="37" t="s">
        <v>1397</v>
      </c>
      <c r="C1112" s="35" t="s">
        <v>1396</v>
      </c>
      <c r="D1112" s="37" t="s">
        <v>1184</v>
      </c>
      <c r="E1112" s="37">
        <v>36369284</v>
      </c>
      <c r="F1112" s="35" t="s">
        <v>1395</v>
      </c>
      <c r="G1112" s="37" t="s">
        <v>1182</v>
      </c>
      <c r="H1112" s="55">
        <v>56456</v>
      </c>
      <c r="I1112" s="55">
        <f>H1112-J1112</f>
        <v>56456</v>
      </c>
      <c r="L1112" s="37" t="s">
        <v>1181</v>
      </c>
    </row>
    <row r="1113" spans="1:12" x14ac:dyDescent="0.2">
      <c r="A1113" s="37" t="s">
        <v>1187</v>
      </c>
      <c r="B1113" s="37" t="s">
        <v>1187</v>
      </c>
      <c r="D1113" s="37"/>
      <c r="E1113" s="37"/>
      <c r="F1113" s="35" t="s">
        <v>1187</v>
      </c>
      <c r="H1113" s="54">
        <f>H1112</f>
        <v>56456</v>
      </c>
      <c r="I1113" s="54">
        <f>I1112</f>
        <v>56456</v>
      </c>
    </row>
    <row r="1114" spans="1:12" x14ac:dyDescent="0.2">
      <c r="A1114" s="37">
        <v>1039</v>
      </c>
      <c r="B1114" s="37" t="s">
        <v>1394</v>
      </c>
      <c r="C1114" s="35" t="s">
        <v>1393</v>
      </c>
      <c r="D1114" s="37" t="s">
        <v>1184</v>
      </c>
      <c r="E1114" s="37">
        <v>36522457</v>
      </c>
      <c r="F1114" s="35" t="s">
        <v>1392</v>
      </c>
      <c r="G1114" s="37" t="s">
        <v>1182</v>
      </c>
      <c r="H1114" s="55">
        <v>58296</v>
      </c>
      <c r="I1114" s="55">
        <f>H1114-J1114</f>
        <v>58296</v>
      </c>
      <c r="L1114" s="37" t="s">
        <v>1181</v>
      </c>
    </row>
    <row r="1115" spans="1:12" x14ac:dyDescent="0.2">
      <c r="A1115" s="37" t="s">
        <v>1187</v>
      </c>
      <c r="B1115" s="37" t="s">
        <v>1187</v>
      </c>
      <c r="D1115" s="37"/>
      <c r="E1115" s="37"/>
      <c r="F1115" s="35" t="s">
        <v>1187</v>
      </c>
      <c r="H1115" s="54">
        <f>H1114</f>
        <v>58296</v>
      </c>
      <c r="I1115" s="54">
        <f>I1114</f>
        <v>58296</v>
      </c>
    </row>
    <row r="1116" spans="1:12" x14ac:dyDescent="0.2">
      <c r="A1116" s="37">
        <v>1040</v>
      </c>
      <c r="B1116" s="37" t="s">
        <v>1389</v>
      </c>
      <c r="C1116" s="35" t="s">
        <v>1388</v>
      </c>
      <c r="D1116" s="37" t="s">
        <v>1184</v>
      </c>
      <c r="E1116" s="37">
        <v>36543411</v>
      </c>
      <c r="F1116" s="35" t="s">
        <v>1387</v>
      </c>
      <c r="G1116" s="37" t="s">
        <v>1182</v>
      </c>
      <c r="H1116" s="38">
        <v>34095</v>
      </c>
      <c r="I1116" s="38">
        <f>H1116-J1116</f>
        <v>34095</v>
      </c>
      <c r="L1116" s="37" t="s">
        <v>1181</v>
      </c>
    </row>
    <row r="1117" spans="1:12" x14ac:dyDescent="0.2">
      <c r="A1117" s="37">
        <v>1041</v>
      </c>
      <c r="B1117" s="37" t="s">
        <v>1391</v>
      </c>
      <c r="C1117" s="35" t="s">
        <v>1388</v>
      </c>
      <c r="D1117" s="37" t="s">
        <v>1184</v>
      </c>
      <c r="E1117" s="37">
        <v>36543411</v>
      </c>
      <c r="F1117" s="35" t="s">
        <v>1390</v>
      </c>
      <c r="G1117" s="37" t="s">
        <v>1182</v>
      </c>
      <c r="H1117" s="38">
        <v>41684</v>
      </c>
      <c r="I1117" s="38">
        <f>H1117-J1117</f>
        <v>41606.89</v>
      </c>
      <c r="J1117" s="38">
        <v>77.11</v>
      </c>
      <c r="K1117" s="53">
        <v>45505</v>
      </c>
      <c r="L1117" s="37" t="s">
        <v>1181</v>
      </c>
    </row>
    <row r="1118" spans="1:12" x14ac:dyDescent="0.2">
      <c r="A1118" s="37">
        <v>1042</v>
      </c>
      <c r="B1118" s="37" t="s">
        <v>1389</v>
      </c>
      <c r="C1118" s="35" t="s">
        <v>1388</v>
      </c>
      <c r="D1118" s="37" t="s">
        <v>1184</v>
      </c>
      <c r="E1118" s="37">
        <v>36543411</v>
      </c>
      <c r="F1118" s="35" t="s">
        <v>1387</v>
      </c>
      <c r="G1118" s="37" t="s">
        <v>1182</v>
      </c>
      <c r="H1118" s="38">
        <v>66153</v>
      </c>
      <c r="I1118" s="38">
        <f>H1118-J1118</f>
        <v>66153</v>
      </c>
      <c r="L1118" s="37" t="s">
        <v>1181</v>
      </c>
    </row>
    <row r="1119" spans="1:12" x14ac:dyDescent="0.2">
      <c r="A1119" s="37" t="s">
        <v>1187</v>
      </c>
      <c r="B1119" s="37" t="s">
        <v>1187</v>
      </c>
      <c r="D1119" s="37"/>
      <c r="E1119" s="37"/>
      <c r="F1119" s="35" t="s">
        <v>1187</v>
      </c>
      <c r="H1119" s="51">
        <f>SUM(H1116:H1118)</f>
        <v>141932</v>
      </c>
      <c r="I1119" s="51">
        <f>SUM(I1116:I1118)</f>
        <v>141854.89000000001</v>
      </c>
      <c r="J1119" s="51">
        <f>SUM(J1109:J1118)</f>
        <v>77.11</v>
      </c>
    </row>
    <row r="1120" spans="1:12" x14ac:dyDescent="0.2">
      <c r="A1120" s="37">
        <v>1043</v>
      </c>
      <c r="B1120" s="37" t="s">
        <v>1386</v>
      </c>
      <c r="C1120" s="35" t="s">
        <v>1385</v>
      </c>
      <c r="D1120" s="37" t="s">
        <v>1184</v>
      </c>
      <c r="E1120" s="37">
        <v>36601284</v>
      </c>
      <c r="F1120" s="35" t="s">
        <v>1384</v>
      </c>
      <c r="G1120" s="37" t="s">
        <v>1182</v>
      </c>
      <c r="H1120" s="38">
        <v>61280</v>
      </c>
      <c r="I1120" s="38">
        <f>H1120-J1120</f>
        <v>61280</v>
      </c>
      <c r="L1120" s="37" t="s">
        <v>1181</v>
      </c>
    </row>
    <row r="1121" spans="1:12" x14ac:dyDescent="0.2">
      <c r="A1121" s="37" t="s">
        <v>1187</v>
      </c>
      <c r="B1121" s="37" t="s">
        <v>1187</v>
      </c>
      <c r="D1121" s="37"/>
      <c r="E1121" s="37"/>
      <c r="F1121" s="35" t="s">
        <v>1187</v>
      </c>
      <c r="H1121" s="51">
        <f>H1120</f>
        <v>61280</v>
      </c>
      <c r="I1121" s="51">
        <f>I1120</f>
        <v>61280</v>
      </c>
      <c r="J1121" s="51">
        <f>J1120</f>
        <v>0</v>
      </c>
    </row>
    <row r="1122" spans="1:12" x14ac:dyDescent="0.2">
      <c r="A1122" s="37">
        <v>1044</v>
      </c>
      <c r="B1122" s="37" t="s">
        <v>1383</v>
      </c>
      <c r="C1122" s="35" t="s">
        <v>1382</v>
      </c>
      <c r="D1122" s="37" t="s">
        <v>1184</v>
      </c>
      <c r="E1122" s="37">
        <v>36744930</v>
      </c>
      <c r="F1122" s="35" t="s">
        <v>1381</v>
      </c>
      <c r="G1122" s="37" t="s">
        <v>1182</v>
      </c>
      <c r="H1122" s="38">
        <v>39837</v>
      </c>
      <c r="I1122" s="38">
        <f>H1122-J1122</f>
        <v>39837</v>
      </c>
      <c r="L1122" s="37" t="s">
        <v>1181</v>
      </c>
    </row>
    <row r="1123" spans="1:12" x14ac:dyDescent="0.2">
      <c r="A1123" s="37" t="s">
        <v>1187</v>
      </c>
      <c r="B1123" s="37" t="s">
        <v>1187</v>
      </c>
      <c r="D1123" s="37"/>
      <c r="E1123" s="37"/>
      <c r="F1123" s="35" t="s">
        <v>1187</v>
      </c>
      <c r="H1123" s="51">
        <f>H1122</f>
        <v>39837</v>
      </c>
      <c r="I1123" s="51">
        <f>I1122</f>
        <v>39837</v>
      </c>
      <c r="J1123" s="51">
        <f>J1122</f>
        <v>0</v>
      </c>
    </row>
    <row r="1124" spans="1:12" x14ac:dyDescent="0.2">
      <c r="A1124" s="37">
        <v>1045</v>
      </c>
      <c r="B1124" s="37" t="s">
        <v>1380</v>
      </c>
      <c r="C1124" s="35" t="s">
        <v>1379</v>
      </c>
      <c r="D1124" s="37" t="s">
        <v>1378</v>
      </c>
      <c r="E1124" s="37">
        <v>37801279</v>
      </c>
      <c r="F1124" s="35" t="s">
        <v>1377</v>
      </c>
      <c r="G1124" s="37" t="s">
        <v>1376</v>
      </c>
      <c r="H1124" s="38">
        <v>41640</v>
      </c>
      <c r="I1124" s="38">
        <f>H1124-J1124</f>
        <v>41640</v>
      </c>
      <c r="L1124" s="37" t="s">
        <v>1181</v>
      </c>
    </row>
    <row r="1125" spans="1:12" x14ac:dyDescent="0.2">
      <c r="A1125" s="37">
        <v>1046</v>
      </c>
      <c r="B1125" s="37" t="s">
        <v>1380</v>
      </c>
      <c r="C1125" s="35" t="s">
        <v>1379</v>
      </c>
      <c r="D1125" s="37" t="s">
        <v>1378</v>
      </c>
      <c r="E1125" s="37">
        <v>37801279</v>
      </c>
      <c r="F1125" s="35" t="s">
        <v>1377</v>
      </c>
      <c r="G1125" s="37" t="s">
        <v>1376</v>
      </c>
      <c r="H1125" s="38">
        <v>54889</v>
      </c>
      <c r="I1125" s="38">
        <f>H1125-J1125</f>
        <v>54889</v>
      </c>
      <c r="L1125" s="37" t="s">
        <v>1181</v>
      </c>
    </row>
    <row r="1126" spans="1:12" x14ac:dyDescent="0.2">
      <c r="A1126" s="37" t="s">
        <v>1187</v>
      </c>
      <c r="B1126" s="37" t="s">
        <v>1187</v>
      </c>
      <c r="D1126" s="37"/>
      <c r="E1126" s="37"/>
      <c r="F1126" s="35" t="s">
        <v>1187</v>
      </c>
      <c r="H1126" s="51">
        <f>SUM(H1124:H1125)</f>
        <v>96529</v>
      </c>
      <c r="I1126" s="51">
        <f>SUM(I1124:I1125)</f>
        <v>96529</v>
      </c>
      <c r="J1126" s="51">
        <f>SUM(J1124:J1125)</f>
        <v>0</v>
      </c>
    </row>
    <row r="1127" spans="1:12" x14ac:dyDescent="0.2">
      <c r="A1127" s="37">
        <v>1047</v>
      </c>
      <c r="B1127" s="37" t="s">
        <v>1375</v>
      </c>
      <c r="C1127" s="35" t="s">
        <v>1374</v>
      </c>
      <c r="D1127" s="37" t="s">
        <v>1373</v>
      </c>
      <c r="E1127" s="37">
        <v>37986805</v>
      </c>
      <c r="F1127" s="35" t="s">
        <v>1372</v>
      </c>
      <c r="G1127" s="37" t="s">
        <v>1371</v>
      </c>
      <c r="H1127" s="38">
        <v>32460</v>
      </c>
      <c r="I1127" s="38">
        <f>H1127-J1127</f>
        <v>32460</v>
      </c>
      <c r="L1127" s="37" t="s">
        <v>1181</v>
      </c>
    </row>
    <row r="1128" spans="1:12" x14ac:dyDescent="0.2">
      <c r="A1128" s="37">
        <v>1048</v>
      </c>
      <c r="B1128" s="37" t="s">
        <v>1375</v>
      </c>
      <c r="C1128" s="35" t="s">
        <v>1374</v>
      </c>
      <c r="D1128" s="37" t="s">
        <v>1373</v>
      </c>
      <c r="E1128" s="37">
        <v>37986805</v>
      </c>
      <c r="F1128" s="35" t="s">
        <v>1372</v>
      </c>
      <c r="G1128" s="37" t="s">
        <v>1371</v>
      </c>
      <c r="H1128" s="38">
        <v>67750</v>
      </c>
      <c r="I1128" s="38">
        <f>H1128-J1128</f>
        <v>67750</v>
      </c>
      <c r="L1128" s="37" t="s">
        <v>1181</v>
      </c>
    </row>
    <row r="1129" spans="1:12" x14ac:dyDescent="0.2">
      <c r="A1129" s="37" t="s">
        <v>1187</v>
      </c>
      <c r="B1129" s="37" t="s">
        <v>1187</v>
      </c>
      <c r="D1129" s="37"/>
      <c r="E1129" s="37"/>
      <c r="F1129" s="35" t="s">
        <v>1187</v>
      </c>
      <c r="H1129" s="51">
        <f>SUM(H1127:H1128)</f>
        <v>100210</v>
      </c>
      <c r="I1129" s="51">
        <f>SUM(I1127:I1128)</f>
        <v>100210</v>
      </c>
      <c r="J1129" s="51">
        <f>SUM(J1127:J1128)</f>
        <v>0</v>
      </c>
    </row>
    <row r="1130" spans="1:12" x14ac:dyDescent="0.2">
      <c r="A1130" s="37">
        <v>1049</v>
      </c>
      <c r="B1130" s="37" t="s">
        <v>1358</v>
      </c>
      <c r="C1130" s="35" t="s">
        <v>1341</v>
      </c>
      <c r="D1130" s="37" t="s">
        <v>1307</v>
      </c>
      <c r="E1130" s="37">
        <v>42001315</v>
      </c>
      <c r="F1130" s="35" t="s">
        <v>1357</v>
      </c>
      <c r="G1130" s="37" t="s">
        <v>1305</v>
      </c>
      <c r="H1130" s="38">
        <v>19790</v>
      </c>
      <c r="I1130" s="38">
        <f t="shared" ref="I1130:I1147" si="49">H1130-J1130</f>
        <v>19790</v>
      </c>
      <c r="L1130" s="37" t="s">
        <v>1181</v>
      </c>
    </row>
    <row r="1131" spans="1:12" x14ac:dyDescent="0.2">
      <c r="A1131" s="37">
        <v>1050</v>
      </c>
      <c r="B1131" s="37" t="s">
        <v>1344</v>
      </c>
      <c r="C1131" s="35" t="s">
        <v>1341</v>
      </c>
      <c r="D1131" s="37" t="s">
        <v>1307</v>
      </c>
      <c r="E1131" s="37">
        <v>42001315</v>
      </c>
      <c r="F1131" s="35" t="s">
        <v>1343</v>
      </c>
      <c r="G1131" s="37" t="s">
        <v>1305</v>
      </c>
      <c r="H1131" s="38">
        <v>27856</v>
      </c>
      <c r="I1131" s="38">
        <f t="shared" si="49"/>
        <v>27856</v>
      </c>
      <c r="L1131" s="37" t="s">
        <v>1181</v>
      </c>
    </row>
    <row r="1132" spans="1:12" x14ac:dyDescent="0.2">
      <c r="A1132" s="37">
        <v>1051</v>
      </c>
      <c r="B1132" s="37" t="s">
        <v>1370</v>
      </c>
      <c r="C1132" s="35" t="s">
        <v>1341</v>
      </c>
      <c r="D1132" s="37" t="s">
        <v>1307</v>
      </c>
      <c r="E1132" s="37">
        <v>42001315</v>
      </c>
      <c r="F1132" s="35" t="s">
        <v>1369</v>
      </c>
      <c r="G1132" s="37" t="s">
        <v>1305</v>
      </c>
      <c r="H1132" s="38">
        <v>34431</v>
      </c>
      <c r="I1132" s="38">
        <f t="shared" si="49"/>
        <v>33712.129999999997</v>
      </c>
      <c r="J1132" s="38">
        <v>718.87</v>
      </c>
      <c r="K1132" s="53">
        <v>45496</v>
      </c>
      <c r="L1132" s="37" t="s">
        <v>1181</v>
      </c>
    </row>
    <row r="1133" spans="1:12" x14ac:dyDescent="0.2">
      <c r="A1133" s="37">
        <v>1052</v>
      </c>
      <c r="B1133" s="37" t="s">
        <v>1354</v>
      </c>
      <c r="C1133" s="35" t="s">
        <v>1341</v>
      </c>
      <c r="D1133" s="37" t="s">
        <v>1307</v>
      </c>
      <c r="E1133" s="37">
        <v>42001315</v>
      </c>
      <c r="F1133" s="35" t="s">
        <v>1353</v>
      </c>
      <c r="G1133" s="37" t="s">
        <v>1305</v>
      </c>
      <c r="H1133" s="38">
        <v>37530</v>
      </c>
      <c r="I1133" s="38">
        <f t="shared" si="49"/>
        <v>37530</v>
      </c>
      <c r="L1133" s="37" t="s">
        <v>1181</v>
      </c>
    </row>
    <row r="1134" spans="1:12" x14ac:dyDescent="0.2">
      <c r="A1134" s="37">
        <v>1053</v>
      </c>
      <c r="B1134" s="37" t="s">
        <v>1368</v>
      </c>
      <c r="C1134" s="35" t="s">
        <v>1341</v>
      </c>
      <c r="D1134" s="37" t="s">
        <v>1307</v>
      </c>
      <c r="E1134" s="37">
        <v>42001315</v>
      </c>
      <c r="F1134" s="35" t="s">
        <v>1367</v>
      </c>
      <c r="G1134" s="37" t="s">
        <v>1305</v>
      </c>
      <c r="H1134" s="38">
        <v>53366</v>
      </c>
      <c r="I1134" s="38">
        <f t="shared" si="49"/>
        <v>53366</v>
      </c>
      <c r="L1134" s="37" t="s">
        <v>1181</v>
      </c>
    </row>
    <row r="1135" spans="1:12" x14ac:dyDescent="0.2">
      <c r="A1135" s="37">
        <v>1054</v>
      </c>
      <c r="B1135" s="37" t="s">
        <v>1366</v>
      </c>
      <c r="C1135" s="35" t="s">
        <v>1341</v>
      </c>
      <c r="D1135" s="37" t="s">
        <v>1307</v>
      </c>
      <c r="E1135" s="37">
        <v>42001315</v>
      </c>
      <c r="F1135" s="35" t="s">
        <v>1365</v>
      </c>
      <c r="G1135" s="37" t="s">
        <v>1305</v>
      </c>
      <c r="H1135" s="38">
        <v>55500</v>
      </c>
      <c r="I1135" s="38">
        <f t="shared" si="49"/>
        <v>55500</v>
      </c>
      <c r="L1135" s="37" t="s">
        <v>1181</v>
      </c>
    </row>
    <row r="1136" spans="1:12" x14ac:dyDescent="0.2">
      <c r="A1136" s="37">
        <v>1055</v>
      </c>
      <c r="B1136" s="37" t="s">
        <v>1364</v>
      </c>
      <c r="C1136" s="35" t="s">
        <v>1341</v>
      </c>
      <c r="D1136" s="37" t="s">
        <v>1307</v>
      </c>
      <c r="E1136" s="37">
        <v>42001315</v>
      </c>
      <c r="F1136" s="35" t="s">
        <v>1363</v>
      </c>
      <c r="G1136" s="37" t="s">
        <v>1305</v>
      </c>
      <c r="H1136" s="38">
        <v>61177</v>
      </c>
      <c r="I1136" s="38">
        <f t="shared" si="49"/>
        <v>61177</v>
      </c>
      <c r="L1136" s="37" t="s">
        <v>1181</v>
      </c>
    </row>
    <row r="1137" spans="1:12" x14ac:dyDescent="0.2">
      <c r="A1137" s="37">
        <v>1056</v>
      </c>
      <c r="B1137" s="37" t="s">
        <v>1362</v>
      </c>
      <c r="C1137" s="35" t="s">
        <v>1341</v>
      </c>
      <c r="D1137" s="37" t="s">
        <v>1307</v>
      </c>
      <c r="E1137" s="37">
        <v>42001315</v>
      </c>
      <c r="F1137" s="35" t="s">
        <v>1361</v>
      </c>
      <c r="G1137" s="37" t="s">
        <v>1305</v>
      </c>
      <c r="H1137" s="38">
        <v>62423</v>
      </c>
      <c r="I1137" s="38">
        <f t="shared" si="49"/>
        <v>62423</v>
      </c>
      <c r="L1137" s="37" t="s">
        <v>1181</v>
      </c>
    </row>
    <row r="1138" spans="1:12" x14ac:dyDescent="0.2">
      <c r="A1138" s="37">
        <v>1057</v>
      </c>
      <c r="B1138" s="37" t="s">
        <v>1360</v>
      </c>
      <c r="C1138" s="35" t="s">
        <v>1341</v>
      </c>
      <c r="D1138" s="37" t="s">
        <v>1307</v>
      </c>
      <c r="E1138" s="37">
        <v>42001315</v>
      </c>
      <c r="F1138" s="35" t="s">
        <v>1359</v>
      </c>
      <c r="G1138" s="37" t="s">
        <v>1305</v>
      </c>
      <c r="H1138" s="38">
        <v>63291</v>
      </c>
      <c r="I1138" s="38">
        <f t="shared" si="49"/>
        <v>63291</v>
      </c>
      <c r="L1138" s="37" t="s">
        <v>1181</v>
      </c>
    </row>
    <row r="1139" spans="1:12" x14ac:dyDescent="0.2">
      <c r="A1139" s="37">
        <v>1058</v>
      </c>
      <c r="B1139" s="37" t="s">
        <v>1358</v>
      </c>
      <c r="C1139" s="35" t="s">
        <v>1341</v>
      </c>
      <c r="D1139" s="37" t="s">
        <v>1307</v>
      </c>
      <c r="E1139" s="37">
        <v>42001315</v>
      </c>
      <c r="F1139" s="35" t="s">
        <v>1357</v>
      </c>
      <c r="G1139" s="37" t="s">
        <v>1305</v>
      </c>
      <c r="H1139" s="38">
        <v>64423</v>
      </c>
      <c r="I1139" s="38">
        <f t="shared" si="49"/>
        <v>64423</v>
      </c>
      <c r="L1139" s="37" t="s">
        <v>1181</v>
      </c>
    </row>
    <row r="1140" spans="1:12" x14ac:dyDescent="0.2">
      <c r="A1140" s="37">
        <v>1059</v>
      </c>
      <c r="B1140" s="37" t="s">
        <v>1356</v>
      </c>
      <c r="C1140" s="35" t="s">
        <v>1341</v>
      </c>
      <c r="D1140" s="37" t="s">
        <v>1307</v>
      </c>
      <c r="E1140" s="37">
        <v>42001315</v>
      </c>
      <c r="F1140" s="35" t="s">
        <v>1355</v>
      </c>
      <c r="G1140" s="37" t="s">
        <v>1305</v>
      </c>
      <c r="H1140" s="38">
        <v>65207</v>
      </c>
      <c r="I1140" s="38">
        <f t="shared" si="49"/>
        <v>65207</v>
      </c>
      <c r="L1140" s="37" t="s">
        <v>1181</v>
      </c>
    </row>
    <row r="1141" spans="1:12" x14ac:dyDescent="0.2">
      <c r="A1141" s="37">
        <v>1060</v>
      </c>
      <c r="B1141" s="37" t="s">
        <v>1354</v>
      </c>
      <c r="C1141" s="35" t="s">
        <v>1341</v>
      </c>
      <c r="D1141" s="37" t="s">
        <v>1307</v>
      </c>
      <c r="E1141" s="37">
        <v>42001315</v>
      </c>
      <c r="F1141" s="35" t="s">
        <v>1353</v>
      </c>
      <c r="G1141" s="37" t="s">
        <v>1305</v>
      </c>
      <c r="H1141" s="38">
        <v>65641</v>
      </c>
      <c r="I1141" s="38">
        <f t="shared" si="49"/>
        <v>65641</v>
      </c>
      <c r="L1141" s="37" t="s">
        <v>1181</v>
      </c>
    </row>
    <row r="1142" spans="1:12" x14ac:dyDescent="0.2">
      <c r="A1142" s="37">
        <v>1061</v>
      </c>
      <c r="B1142" s="37" t="s">
        <v>1352</v>
      </c>
      <c r="C1142" s="35" t="s">
        <v>1341</v>
      </c>
      <c r="D1142" s="37" t="s">
        <v>1307</v>
      </c>
      <c r="E1142" s="37">
        <v>42001315</v>
      </c>
      <c r="F1142" s="35" t="s">
        <v>1351</v>
      </c>
      <c r="G1142" s="37" t="s">
        <v>1305</v>
      </c>
      <c r="H1142" s="38">
        <v>79451</v>
      </c>
      <c r="I1142" s="38">
        <f t="shared" si="49"/>
        <v>79451</v>
      </c>
      <c r="L1142" s="37" t="s">
        <v>1181</v>
      </c>
    </row>
    <row r="1143" spans="1:12" x14ac:dyDescent="0.2">
      <c r="A1143" s="37">
        <v>1062</v>
      </c>
      <c r="B1143" s="37" t="s">
        <v>1350</v>
      </c>
      <c r="C1143" s="35" t="s">
        <v>1341</v>
      </c>
      <c r="D1143" s="37" t="s">
        <v>1307</v>
      </c>
      <c r="E1143" s="37">
        <v>42001315</v>
      </c>
      <c r="F1143" s="35" t="s">
        <v>1349</v>
      </c>
      <c r="G1143" s="37" t="s">
        <v>1305</v>
      </c>
      <c r="H1143" s="38">
        <v>83898</v>
      </c>
      <c r="I1143" s="38">
        <f t="shared" si="49"/>
        <v>83898</v>
      </c>
      <c r="L1143" s="37" t="s">
        <v>1181</v>
      </c>
    </row>
    <row r="1144" spans="1:12" x14ac:dyDescent="0.2">
      <c r="A1144" s="37">
        <v>1063</v>
      </c>
      <c r="B1144" s="37" t="s">
        <v>1348</v>
      </c>
      <c r="C1144" s="35" t="s">
        <v>1341</v>
      </c>
      <c r="D1144" s="37" t="s">
        <v>1307</v>
      </c>
      <c r="E1144" s="37">
        <v>42001315</v>
      </c>
      <c r="F1144" s="35" t="s">
        <v>1347</v>
      </c>
      <c r="G1144" s="37" t="s">
        <v>1305</v>
      </c>
      <c r="H1144" s="38">
        <v>85271</v>
      </c>
      <c r="I1144" s="38">
        <f t="shared" si="49"/>
        <v>85271</v>
      </c>
      <c r="L1144" s="37" t="s">
        <v>1181</v>
      </c>
    </row>
    <row r="1145" spans="1:12" x14ac:dyDescent="0.2">
      <c r="A1145" s="37">
        <v>1064</v>
      </c>
      <c r="B1145" s="37" t="s">
        <v>1346</v>
      </c>
      <c r="C1145" s="35" t="s">
        <v>1341</v>
      </c>
      <c r="D1145" s="37" t="s">
        <v>1307</v>
      </c>
      <c r="E1145" s="37">
        <v>42001315</v>
      </c>
      <c r="F1145" s="35" t="s">
        <v>1345</v>
      </c>
      <c r="G1145" s="37" t="s">
        <v>1305</v>
      </c>
      <c r="H1145" s="38">
        <v>93670</v>
      </c>
      <c r="I1145" s="38">
        <f t="shared" si="49"/>
        <v>93670</v>
      </c>
      <c r="L1145" s="37" t="s">
        <v>1181</v>
      </c>
    </row>
    <row r="1146" spans="1:12" x14ac:dyDescent="0.2">
      <c r="A1146" s="37">
        <v>1065</v>
      </c>
      <c r="B1146" s="37" t="s">
        <v>1344</v>
      </c>
      <c r="C1146" s="35" t="s">
        <v>1341</v>
      </c>
      <c r="D1146" s="37" t="s">
        <v>1307</v>
      </c>
      <c r="E1146" s="37">
        <v>42001315</v>
      </c>
      <c r="F1146" s="35" t="s">
        <v>1343</v>
      </c>
      <c r="G1146" s="37" t="s">
        <v>1305</v>
      </c>
      <c r="H1146" s="38">
        <v>100016</v>
      </c>
      <c r="I1146" s="38">
        <f t="shared" si="49"/>
        <v>100016</v>
      </c>
      <c r="L1146" s="37" t="s">
        <v>1181</v>
      </c>
    </row>
    <row r="1147" spans="1:12" x14ac:dyDescent="0.2">
      <c r="A1147" s="37">
        <v>1066</v>
      </c>
      <c r="B1147" s="37" t="s">
        <v>1342</v>
      </c>
      <c r="C1147" s="35" t="s">
        <v>1341</v>
      </c>
      <c r="D1147" s="37" t="s">
        <v>1307</v>
      </c>
      <c r="E1147" s="37">
        <v>42001315</v>
      </c>
      <c r="F1147" s="35" t="s">
        <v>1340</v>
      </c>
      <c r="G1147" s="37" t="s">
        <v>1305</v>
      </c>
      <c r="H1147" s="38">
        <v>100745</v>
      </c>
      <c r="I1147" s="38">
        <f t="shared" si="49"/>
        <v>100745</v>
      </c>
      <c r="L1147" s="37" t="s">
        <v>1181</v>
      </c>
    </row>
    <row r="1148" spans="1:12" x14ac:dyDescent="0.2">
      <c r="A1148" s="37" t="s">
        <v>1187</v>
      </c>
      <c r="B1148" s="37" t="s">
        <v>1187</v>
      </c>
      <c r="D1148" s="37"/>
      <c r="E1148" s="37"/>
      <c r="F1148" s="35" t="s">
        <v>1187</v>
      </c>
      <c r="H1148" s="49">
        <f>SUM(H1130:H1147)</f>
        <v>1153686</v>
      </c>
      <c r="I1148" s="49">
        <f>SUM(I1130:I1147)</f>
        <v>1152967.1299999999</v>
      </c>
      <c r="J1148" s="49">
        <f>SUM(J1130:J1147)</f>
        <v>718.87</v>
      </c>
    </row>
    <row r="1149" spans="1:12" x14ac:dyDescent="0.2">
      <c r="A1149" s="37">
        <v>1067</v>
      </c>
      <c r="B1149" s="37" t="s">
        <v>1339</v>
      </c>
      <c r="C1149" s="35" t="s">
        <v>1308</v>
      </c>
      <c r="D1149" s="37" t="s">
        <v>1307</v>
      </c>
      <c r="E1149" s="37">
        <v>42337402</v>
      </c>
      <c r="F1149" s="35" t="s">
        <v>1338</v>
      </c>
      <c r="G1149" s="37" t="s">
        <v>1305</v>
      </c>
      <c r="H1149" s="38">
        <v>1000</v>
      </c>
      <c r="I1149" s="38">
        <f t="shared" ref="I1149:I1168" si="50">H1149-J1149</f>
        <v>1000</v>
      </c>
      <c r="L1149" s="37" t="s">
        <v>1181</v>
      </c>
    </row>
    <row r="1150" spans="1:12" x14ac:dyDescent="0.2">
      <c r="A1150" s="37">
        <v>1068</v>
      </c>
      <c r="B1150" s="37" t="s">
        <v>1337</v>
      </c>
      <c r="C1150" s="35" t="s">
        <v>1308</v>
      </c>
      <c r="D1150" s="37" t="s">
        <v>1307</v>
      </c>
      <c r="E1150" s="37">
        <v>42337402</v>
      </c>
      <c r="F1150" s="35" t="s">
        <v>1336</v>
      </c>
      <c r="G1150" s="37" t="s">
        <v>1305</v>
      </c>
      <c r="H1150" s="38">
        <v>1800</v>
      </c>
      <c r="I1150" s="38">
        <f t="shared" si="50"/>
        <v>1800</v>
      </c>
      <c r="L1150" s="37" t="s">
        <v>1181</v>
      </c>
    </row>
    <row r="1151" spans="1:12" x14ac:dyDescent="0.2">
      <c r="A1151" s="37">
        <v>1069</v>
      </c>
      <c r="B1151" s="37" t="s">
        <v>1335</v>
      </c>
      <c r="C1151" s="35" t="s">
        <v>1308</v>
      </c>
      <c r="D1151" s="37" t="s">
        <v>1307</v>
      </c>
      <c r="E1151" s="37">
        <v>42337402</v>
      </c>
      <c r="F1151" s="35" t="s">
        <v>1334</v>
      </c>
      <c r="G1151" s="37" t="s">
        <v>1305</v>
      </c>
      <c r="H1151" s="38">
        <v>2350</v>
      </c>
      <c r="I1151" s="38">
        <f t="shared" si="50"/>
        <v>2350</v>
      </c>
      <c r="L1151" s="37" t="s">
        <v>1181</v>
      </c>
    </row>
    <row r="1152" spans="1:12" x14ac:dyDescent="0.2">
      <c r="A1152" s="37">
        <v>1070</v>
      </c>
      <c r="B1152" s="37" t="s">
        <v>1333</v>
      </c>
      <c r="C1152" s="35" t="s">
        <v>1308</v>
      </c>
      <c r="D1152" s="37" t="s">
        <v>1307</v>
      </c>
      <c r="E1152" s="37">
        <v>42337402</v>
      </c>
      <c r="F1152" s="35" t="s">
        <v>1332</v>
      </c>
      <c r="G1152" s="37" t="s">
        <v>1305</v>
      </c>
      <c r="H1152" s="38">
        <v>3750</v>
      </c>
      <c r="I1152" s="38">
        <f t="shared" si="50"/>
        <v>3750</v>
      </c>
      <c r="L1152" s="37" t="s">
        <v>1181</v>
      </c>
    </row>
    <row r="1153" spans="1:12" x14ac:dyDescent="0.2">
      <c r="A1153" s="37">
        <v>1071</v>
      </c>
      <c r="B1153" s="37" t="s">
        <v>1331</v>
      </c>
      <c r="C1153" s="35" t="s">
        <v>1308</v>
      </c>
      <c r="D1153" s="37" t="s">
        <v>1307</v>
      </c>
      <c r="E1153" s="37">
        <v>42337402</v>
      </c>
      <c r="F1153" s="35" t="s">
        <v>1330</v>
      </c>
      <c r="G1153" s="37" t="s">
        <v>1305</v>
      </c>
      <c r="H1153" s="38">
        <v>12172</v>
      </c>
      <c r="I1153" s="38">
        <f t="shared" si="50"/>
        <v>12172</v>
      </c>
      <c r="L1153" s="37" t="s">
        <v>1181</v>
      </c>
    </row>
    <row r="1154" spans="1:12" x14ac:dyDescent="0.2">
      <c r="A1154" s="37">
        <v>1072</v>
      </c>
      <c r="B1154" s="37" t="s">
        <v>1313</v>
      </c>
      <c r="C1154" s="35" t="s">
        <v>1308</v>
      </c>
      <c r="D1154" s="37" t="s">
        <v>1307</v>
      </c>
      <c r="E1154" s="37">
        <v>42337402</v>
      </c>
      <c r="F1154" s="35" t="s">
        <v>1312</v>
      </c>
      <c r="G1154" s="37" t="s">
        <v>1305</v>
      </c>
      <c r="H1154" s="38">
        <v>18871</v>
      </c>
      <c r="I1154" s="38">
        <f t="shared" si="50"/>
        <v>18871</v>
      </c>
      <c r="L1154" s="37" t="s">
        <v>1181</v>
      </c>
    </row>
    <row r="1155" spans="1:12" x14ac:dyDescent="0.2">
      <c r="A1155" s="37">
        <v>1073</v>
      </c>
      <c r="B1155" s="37" t="s">
        <v>1325</v>
      </c>
      <c r="C1155" s="35" t="s">
        <v>1308</v>
      </c>
      <c r="D1155" s="37" t="s">
        <v>1307</v>
      </c>
      <c r="E1155" s="37">
        <v>42337402</v>
      </c>
      <c r="F1155" s="35" t="s">
        <v>1324</v>
      </c>
      <c r="G1155" s="37" t="s">
        <v>1305</v>
      </c>
      <c r="H1155" s="38">
        <v>21614</v>
      </c>
      <c r="I1155" s="38">
        <f t="shared" si="50"/>
        <v>21614</v>
      </c>
      <c r="L1155" s="37" t="s">
        <v>1181</v>
      </c>
    </row>
    <row r="1156" spans="1:12" x14ac:dyDescent="0.2">
      <c r="A1156" s="37">
        <v>1074</v>
      </c>
      <c r="B1156" s="37" t="s">
        <v>1317</v>
      </c>
      <c r="C1156" s="35" t="s">
        <v>1308</v>
      </c>
      <c r="D1156" s="37" t="s">
        <v>1307</v>
      </c>
      <c r="E1156" s="37">
        <v>42337402</v>
      </c>
      <c r="F1156" s="35" t="s">
        <v>1316</v>
      </c>
      <c r="G1156" s="37" t="s">
        <v>1305</v>
      </c>
      <c r="H1156" s="38">
        <v>21710</v>
      </c>
      <c r="I1156" s="38">
        <f t="shared" si="50"/>
        <v>21710</v>
      </c>
      <c r="L1156" s="37" t="s">
        <v>1181</v>
      </c>
    </row>
    <row r="1157" spans="1:12" x14ac:dyDescent="0.2">
      <c r="A1157" s="37">
        <v>1075</v>
      </c>
      <c r="B1157" s="37" t="s">
        <v>1319</v>
      </c>
      <c r="C1157" s="35" t="s">
        <v>1308</v>
      </c>
      <c r="D1157" s="37" t="s">
        <v>1307</v>
      </c>
      <c r="E1157" s="37">
        <v>42337402</v>
      </c>
      <c r="F1157" s="35" t="s">
        <v>1318</v>
      </c>
      <c r="G1157" s="37" t="s">
        <v>1305</v>
      </c>
      <c r="H1157" s="38">
        <v>23854</v>
      </c>
      <c r="I1157" s="38">
        <f t="shared" si="50"/>
        <v>23854</v>
      </c>
      <c r="L1157" s="37" t="s">
        <v>1181</v>
      </c>
    </row>
    <row r="1158" spans="1:12" x14ac:dyDescent="0.2">
      <c r="A1158" s="37">
        <v>1076</v>
      </c>
      <c r="B1158" s="37" t="s">
        <v>1329</v>
      </c>
      <c r="C1158" s="35" t="s">
        <v>1308</v>
      </c>
      <c r="D1158" s="37" t="s">
        <v>1307</v>
      </c>
      <c r="E1158" s="37">
        <v>42337402</v>
      </c>
      <c r="F1158" s="35" t="s">
        <v>1328</v>
      </c>
      <c r="G1158" s="37" t="s">
        <v>1305</v>
      </c>
      <c r="H1158" s="38">
        <v>27381</v>
      </c>
      <c r="I1158" s="38">
        <f t="shared" si="50"/>
        <v>27381</v>
      </c>
      <c r="L1158" s="37" t="s">
        <v>1181</v>
      </c>
    </row>
    <row r="1159" spans="1:12" x14ac:dyDescent="0.2">
      <c r="A1159" s="37">
        <v>1077</v>
      </c>
      <c r="B1159" s="37" t="s">
        <v>1327</v>
      </c>
      <c r="C1159" s="35" t="s">
        <v>1308</v>
      </c>
      <c r="D1159" s="37" t="s">
        <v>1307</v>
      </c>
      <c r="E1159" s="37">
        <v>42337402</v>
      </c>
      <c r="F1159" s="35" t="s">
        <v>1326</v>
      </c>
      <c r="G1159" s="37" t="s">
        <v>1305</v>
      </c>
      <c r="H1159" s="38">
        <v>28782</v>
      </c>
      <c r="I1159" s="38">
        <f t="shared" si="50"/>
        <v>28782</v>
      </c>
      <c r="L1159" s="37" t="s">
        <v>1181</v>
      </c>
    </row>
    <row r="1160" spans="1:12" x14ac:dyDescent="0.2">
      <c r="A1160" s="37">
        <v>1078</v>
      </c>
      <c r="B1160" s="37" t="s">
        <v>1325</v>
      </c>
      <c r="C1160" s="35" t="s">
        <v>1308</v>
      </c>
      <c r="D1160" s="37" t="s">
        <v>1307</v>
      </c>
      <c r="E1160" s="37">
        <v>42337402</v>
      </c>
      <c r="F1160" s="35" t="s">
        <v>1324</v>
      </c>
      <c r="G1160" s="37" t="s">
        <v>1305</v>
      </c>
      <c r="H1160" s="38">
        <v>44662</v>
      </c>
      <c r="I1160" s="38">
        <f t="shared" si="50"/>
        <v>44662</v>
      </c>
      <c r="L1160" s="37" t="s">
        <v>1181</v>
      </c>
    </row>
    <row r="1161" spans="1:12" x14ac:dyDescent="0.2">
      <c r="A1161" s="37">
        <v>1079</v>
      </c>
      <c r="B1161" s="37" t="s">
        <v>1323</v>
      </c>
      <c r="C1161" s="35" t="s">
        <v>1308</v>
      </c>
      <c r="D1161" s="37" t="s">
        <v>1307</v>
      </c>
      <c r="E1161" s="37">
        <v>42337402</v>
      </c>
      <c r="F1161" s="35" t="s">
        <v>1322</v>
      </c>
      <c r="G1161" s="37" t="s">
        <v>1305</v>
      </c>
      <c r="H1161" s="38">
        <v>47000</v>
      </c>
      <c r="I1161" s="38">
        <f t="shared" si="50"/>
        <v>47000</v>
      </c>
      <c r="L1161" s="37" t="s">
        <v>1181</v>
      </c>
    </row>
    <row r="1162" spans="1:12" x14ac:dyDescent="0.2">
      <c r="A1162" s="37">
        <v>1080</v>
      </c>
      <c r="B1162" s="37" t="s">
        <v>1321</v>
      </c>
      <c r="C1162" s="35" t="s">
        <v>1308</v>
      </c>
      <c r="D1162" s="37" t="s">
        <v>1307</v>
      </c>
      <c r="E1162" s="37">
        <v>42337402</v>
      </c>
      <c r="F1162" s="35" t="s">
        <v>1320</v>
      </c>
      <c r="G1162" s="37" t="s">
        <v>1305</v>
      </c>
      <c r="H1162" s="38">
        <v>50529</v>
      </c>
      <c r="I1162" s="38">
        <f t="shared" si="50"/>
        <v>50529</v>
      </c>
      <c r="L1162" s="37" t="s">
        <v>1181</v>
      </c>
    </row>
    <row r="1163" spans="1:12" x14ac:dyDescent="0.2">
      <c r="A1163" s="37">
        <v>1081</v>
      </c>
      <c r="B1163" s="37" t="s">
        <v>1319</v>
      </c>
      <c r="C1163" s="35" t="s">
        <v>1308</v>
      </c>
      <c r="D1163" s="37" t="s">
        <v>1307</v>
      </c>
      <c r="E1163" s="37">
        <v>42337402</v>
      </c>
      <c r="F1163" s="35" t="s">
        <v>1318</v>
      </c>
      <c r="G1163" s="37" t="s">
        <v>1305</v>
      </c>
      <c r="H1163" s="38">
        <v>50665</v>
      </c>
      <c r="I1163" s="38">
        <f t="shared" si="50"/>
        <v>50665</v>
      </c>
      <c r="L1163" s="37" t="s">
        <v>1181</v>
      </c>
    </row>
    <row r="1164" spans="1:12" x14ac:dyDescent="0.2">
      <c r="A1164" s="37">
        <v>1082</v>
      </c>
      <c r="B1164" s="37" t="s">
        <v>1317</v>
      </c>
      <c r="C1164" s="35" t="s">
        <v>1308</v>
      </c>
      <c r="D1164" s="37" t="s">
        <v>1307</v>
      </c>
      <c r="E1164" s="37">
        <v>42337402</v>
      </c>
      <c r="F1164" s="35" t="s">
        <v>1316</v>
      </c>
      <c r="G1164" s="37" t="s">
        <v>1305</v>
      </c>
      <c r="H1164" s="38">
        <v>50743</v>
      </c>
      <c r="I1164" s="38">
        <f t="shared" si="50"/>
        <v>50743</v>
      </c>
      <c r="L1164" s="37" t="s">
        <v>1181</v>
      </c>
    </row>
    <row r="1165" spans="1:12" x14ac:dyDescent="0.2">
      <c r="A1165" s="37">
        <v>1083</v>
      </c>
      <c r="B1165" s="37" t="s">
        <v>1315</v>
      </c>
      <c r="C1165" s="35" t="s">
        <v>1308</v>
      </c>
      <c r="D1165" s="37" t="s">
        <v>1307</v>
      </c>
      <c r="E1165" s="37">
        <v>42337402</v>
      </c>
      <c r="F1165" s="35" t="s">
        <v>1314</v>
      </c>
      <c r="G1165" s="37" t="s">
        <v>1305</v>
      </c>
      <c r="H1165" s="38">
        <v>52392</v>
      </c>
      <c r="I1165" s="38">
        <f t="shared" si="50"/>
        <v>52392</v>
      </c>
      <c r="L1165" s="37" t="s">
        <v>1181</v>
      </c>
    </row>
    <row r="1166" spans="1:12" x14ac:dyDescent="0.2">
      <c r="A1166" s="37">
        <v>1084</v>
      </c>
      <c r="B1166" s="37" t="s">
        <v>1313</v>
      </c>
      <c r="C1166" s="35" t="s">
        <v>1308</v>
      </c>
      <c r="D1166" s="37" t="s">
        <v>1307</v>
      </c>
      <c r="E1166" s="37">
        <v>42337402</v>
      </c>
      <c r="F1166" s="35" t="s">
        <v>1312</v>
      </c>
      <c r="G1166" s="37" t="s">
        <v>1305</v>
      </c>
      <c r="H1166" s="38">
        <v>53575</v>
      </c>
      <c r="I1166" s="38">
        <f t="shared" si="50"/>
        <v>53575</v>
      </c>
      <c r="L1166" s="37" t="s">
        <v>1181</v>
      </c>
    </row>
    <row r="1167" spans="1:12" x14ac:dyDescent="0.2">
      <c r="A1167" s="37">
        <v>1085</v>
      </c>
      <c r="B1167" s="37" t="s">
        <v>1311</v>
      </c>
      <c r="C1167" s="35" t="s">
        <v>1308</v>
      </c>
      <c r="D1167" s="37" t="s">
        <v>1307</v>
      </c>
      <c r="E1167" s="37">
        <v>42337402</v>
      </c>
      <c r="F1167" s="35" t="s">
        <v>1310</v>
      </c>
      <c r="G1167" s="37" t="s">
        <v>1305</v>
      </c>
      <c r="H1167" s="38">
        <v>64980</v>
      </c>
      <c r="I1167" s="38">
        <f t="shared" si="50"/>
        <v>64980</v>
      </c>
      <c r="L1167" s="37" t="s">
        <v>1181</v>
      </c>
    </row>
    <row r="1168" spans="1:12" x14ac:dyDescent="0.2">
      <c r="A1168" s="37">
        <v>1086</v>
      </c>
      <c r="B1168" s="37" t="s">
        <v>1309</v>
      </c>
      <c r="C1168" s="35" t="s">
        <v>1308</v>
      </c>
      <c r="D1168" s="37" t="s">
        <v>1307</v>
      </c>
      <c r="E1168" s="37">
        <v>42337402</v>
      </c>
      <c r="F1168" s="35" t="s">
        <v>1306</v>
      </c>
      <c r="G1168" s="37" t="s">
        <v>1305</v>
      </c>
      <c r="H1168" s="38">
        <v>69957</v>
      </c>
      <c r="I1168" s="38">
        <f t="shared" si="50"/>
        <v>69957</v>
      </c>
      <c r="L1168" s="37" t="s">
        <v>1181</v>
      </c>
    </row>
    <row r="1169" spans="1:12" x14ac:dyDescent="0.2">
      <c r="A1169" s="37" t="s">
        <v>1187</v>
      </c>
      <c r="B1169" s="37" t="s">
        <v>1187</v>
      </c>
      <c r="D1169" s="37"/>
      <c r="E1169" s="37"/>
      <c r="F1169" s="35" t="s">
        <v>1187</v>
      </c>
      <c r="H1169" s="51">
        <f>SUM(H1149:H1168)</f>
        <v>647787</v>
      </c>
      <c r="I1169" s="51">
        <f>SUM(I1149:I1168)</f>
        <v>647787</v>
      </c>
      <c r="J1169" s="51">
        <f>SUM(J1149:J1168)</f>
        <v>0</v>
      </c>
    </row>
    <row r="1170" spans="1:12" x14ac:dyDescent="0.2">
      <c r="A1170" s="37">
        <v>1087</v>
      </c>
      <c r="B1170" s="37" t="s">
        <v>1304</v>
      </c>
      <c r="C1170" s="35" t="s">
        <v>1303</v>
      </c>
      <c r="D1170" s="37" t="s">
        <v>1184</v>
      </c>
      <c r="E1170" s="37">
        <v>44547056</v>
      </c>
      <c r="F1170" s="35" t="s">
        <v>1302</v>
      </c>
      <c r="G1170" s="37" t="s">
        <v>1182</v>
      </c>
      <c r="H1170" s="38">
        <v>42250</v>
      </c>
      <c r="I1170" s="38">
        <f>H1170-J1170</f>
        <v>42250</v>
      </c>
      <c r="L1170" s="37" t="s">
        <v>1181</v>
      </c>
    </row>
    <row r="1171" spans="1:12" x14ac:dyDescent="0.2">
      <c r="A1171" s="37" t="s">
        <v>1187</v>
      </c>
      <c r="B1171" s="37" t="s">
        <v>1187</v>
      </c>
      <c r="D1171" s="37"/>
      <c r="E1171" s="37"/>
      <c r="F1171" s="35" t="s">
        <v>1187</v>
      </c>
      <c r="H1171" s="51">
        <f>H1170</f>
        <v>42250</v>
      </c>
      <c r="I1171" s="51">
        <f>I1170</f>
        <v>42250</v>
      </c>
      <c r="J1171" s="51">
        <f>J1170</f>
        <v>0</v>
      </c>
    </row>
    <row r="1172" spans="1:12" x14ac:dyDescent="0.2">
      <c r="A1172" s="37">
        <v>1088</v>
      </c>
      <c r="B1172" s="37" t="s">
        <v>1301</v>
      </c>
      <c r="C1172" s="35" t="s">
        <v>1300</v>
      </c>
      <c r="D1172" s="37" t="s">
        <v>1184</v>
      </c>
      <c r="E1172" s="37">
        <v>46939849</v>
      </c>
      <c r="F1172" s="35" t="s">
        <v>1299</v>
      </c>
      <c r="G1172" s="37" t="s">
        <v>1182</v>
      </c>
      <c r="H1172" s="38">
        <v>14957</v>
      </c>
      <c r="I1172" s="38">
        <f>H1172-J1172</f>
        <v>14957</v>
      </c>
      <c r="L1172" s="37" t="s">
        <v>1181</v>
      </c>
    </row>
    <row r="1173" spans="1:12" x14ac:dyDescent="0.2">
      <c r="A1173" s="37">
        <v>1089</v>
      </c>
      <c r="B1173" s="37" t="s">
        <v>1301</v>
      </c>
      <c r="C1173" s="35" t="s">
        <v>1300</v>
      </c>
      <c r="D1173" s="37" t="s">
        <v>1184</v>
      </c>
      <c r="E1173" s="37">
        <v>46939849</v>
      </c>
      <c r="F1173" s="35" t="s">
        <v>1299</v>
      </c>
      <c r="G1173" s="37" t="s">
        <v>1182</v>
      </c>
      <c r="H1173" s="38">
        <v>59828</v>
      </c>
      <c r="I1173" s="38">
        <f>H1173-J1173</f>
        <v>59828</v>
      </c>
      <c r="L1173" s="37" t="s">
        <v>1181</v>
      </c>
    </row>
    <row r="1174" spans="1:12" x14ac:dyDescent="0.2">
      <c r="A1174" s="37" t="s">
        <v>1187</v>
      </c>
      <c r="B1174" s="37" t="s">
        <v>1187</v>
      </c>
      <c r="D1174" s="37"/>
      <c r="E1174" s="37"/>
      <c r="F1174" s="35" t="s">
        <v>1187</v>
      </c>
      <c r="H1174" s="51">
        <f>SUM(H1172:H1173)</f>
        <v>74785</v>
      </c>
      <c r="I1174" s="51">
        <f>SUM(I1172:I1173)</f>
        <v>74785</v>
      </c>
      <c r="J1174" s="51">
        <f>SUM(J1172:J1173)</f>
        <v>0</v>
      </c>
    </row>
    <row r="1175" spans="1:12" x14ac:dyDescent="0.2">
      <c r="A1175" s="37">
        <v>1090</v>
      </c>
      <c r="B1175" s="37" t="s">
        <v>1298</v>
      </c>
      <c r="C1175" s="35" t="s">
        <v>1297</v>
      </c>
      <c r="D1175" s="37" t="s">
        <v>1184</v>
      </c>
      <c r="E1175" s="37">
        <v>47871130</v>
      </c>
      <c r="F1175" s="35" t="s">
        <v>1296</v>
      </c>
      <c r="G1175" s="37" t="s">
        <v>1182</v>
      </c>
      <c r="H1175" s="38">
        <v>29525</v>
      </c>
      <c r="I1175" s="38">
        <f>H1175-J1175</f>
        <v>29512.6</v>
      </c>
      <c r="J1175" s="38">
        <v>12.4</v>
      </c>
      <c r="K1175" s="53">
        <v>45523</v>
      </c>
      <c r="L1175" s="37" t="s">
        <v>1181</v>
      </c>
    </row>
    <row r="1176" spans="1:12" x14ac:dyDescent="0.2">
      <c r="A1176" s="37" t="s">
        <v>1187</v>
      </c>
      <c r="B1176" s="37" t="s">
        <v>1187</v>
      </c>
      <c r="D1176" s="37"/>
      <c r="E1176" s="37"/>
      <c r="F1176" s="35" t="s">
        <v>1187</v>
      </c>
      <c r="H1176" s="51">
        <f>H1175</f>
        <v>29525</v>
      </c>
      <c r="I1176" s="51">
        <f>I1175</f>
        <v>29512.6</v>
      </c>
      <c r="J1176" s="51">
        <f>J1175</f>
        <v>12.4</v>
      </c>
    </row>
    <row r="1177" spans="1:12" x14ac:dyDescent="0.2">
      <c r="A1177" s="37">
        <v>1091</v>
      </c>
      <c r="B1177" s="37" t="s">
        <v>1295</v>
      </c>
      <c r="C1177" s="35" t="s">
        <v>1212</v>
      </c>
      <c r="D1177" s="37" t="s">
        <v>1190</v>
      </c>
      <c r="E1177" s="37">
        <v>50073869</v>
      </c>
      <c r="F1177" s="35" t="s">
        <v>1294</v>
      </c>
      <c r="G1177" s="37" t="s">
        <v>1188</v>
      </c>
      <c r="H1177" s="38">
        <v>3750</v>
      </c>
      <c r="I1177" s="38">
        <f t="shared" ref="I1177:I1208" si="51">H1177-J1177</f>
        <v>3750</v>
      </c>
      <c r="L1177" s="37" t="s">
        <v>1181</v>
      </c>
    </row>
    <row r="1178" spans="1:12" x14ac:dyDescent="0.2">
      <c r="A1178" s="37">
        <v>1092</v>
      </c>
      <c r="B1178" s="37" t="s">
        <v>1267</v>
      </c>
      <c r="C1178" s="35" t="s">
        <v>1212</v>
      </c>
      <c r="D1178" s="37" t="s">
        <v>1190</v>
      </c>
      <c r="E1178" s="37">
        <v>50073869</v>
      </c>
      <c r="F1178" s="35" t="s">
        <v>1266</v>
      </c>
      <c r="G1178" s="37" t="s">
        <v>1188</v>
      </c>
      <c r="H1178" s="38">
        <v>11157</v>
      </c>
      <c r="I1178" s="38">
        <f t="shared" si="51"/>
        <v>11157</v>
      </c>
      <c r="L1178" s="37" t="s">
        <v>1181</v>
      </c>
    </row>
    <row r="1179" spans="1:12" x14ac:dyDescent="0.2">
      <c r="A1179" s="37">
        <v>1093</v>
      </c>
      <c r="B1179" s="37" t="s">
        <v>1275</v>
      </c>
      <c r="C1179" s="35" t="s">
        <v>1212</v>
      </c>
      <c r="D1179" s="37" t="s">
        <v>1190</v>
      </c>
      <c r="E1179" s="37">
        <v>50073869</v>
      </c>
      <c r="F1179" s="35" t="s">
        <v>1274</v>
      </c>
      <c r="G1179" s="37" t="s">
        <v>1188</v>
      </c>
      <c r="H1179" s="38">
        <v>11257</v>
      </c>
      <c r="I1179" s="38">
        <f t="shared" si="51"/>
        <v>11257</v>
      </c>
      <c r="L1179" s="37" t="s">
        <v>1181</v>
      </c>
    </row>
    <row r="1180" spans="1:12" x14ac:dyDescent="0.2">
      <c r="A1180" s="37">
        <v>1094</v>
      </c>
      <c r="B1180" s="37" t="s">
        <v>1273</v>
      </c>
      <c r="C1180" s="35" t="s">
        <v>1212</v>
      </c>
      <c r="D1180" s="37" t="s">
        <v>1190</v>
      </c>
      <c r="E1180" s="37">
        <v>50073869</v>
      </c>
      <c r="F1180" s="35" t="s">
        <v>1272</v>
      </c>
      <c r="G1180" s="37" t="s">
        <v>1188</v>
      </c>
      <c r="H1180" s="38">
        <v>11695</v>
      </c>
      <c r="I1180" s="38">
        <f t="shared" si="51"/>
        <v>11695</v>
      </c>
      <c r="L1180" s="37" t="s">
        <v>1181</v>
      </c>
    </row>
    <row r="1181" spans="1:12" x14ac:dyDescent="0.2">
      <c r="A1181" s="37">
        <v>1095</v>
      </c>
      <c r="B1181" s="37" t="s">
        <v>1293</v>
      </c>
      <c r="C1181" s="35" t="s">
        <v>1212</v>
      </c>
      <c r="D1181" s="37" t="s">
        <v>1190</v>
      </c>
      <c r="E1181" s="37">
        <v>50073869</v>
      </c>
      <c r="F1181" s="35" t="s">
        <v>1292</v>
      </c>
      <c r="G1181" s="37" t="s">
        <v>1188</v>
      </c>
      <c r="H1181" s="38">
        <v>14893</v>
      </c>
      <c r="I1181" s="38">
        <f t="shared" si="51"/>
        <v>14893</v>
      </c>
      <c r="L1181" s="37" t="s">
        <v>1181</v>
      </c>
    </row>
    <row r="1182" spans="1:12" x14ac:dyDescent="0.2">
      <c r="A1182" s="37">
        <v>1096</v>
      </c>
      <c r="B1182" s="37" t="s">
        <v>1271</v>
      </c>
      <c r="C1182" s="35" t="s">
        <v>1212</v>
      </c>
      <c r="D1182" s="37" t="s">
        <v>1190</v>
      </c>
      <c r="E1182" s="37">
        <v>50073869</v>
      </c>
      <c r="F1182" s="35" t="s">
        <v>1270</v>
      </c>
      <c r="G1182" s="37" t="s">
        <v>1188</v>
      </c>
      <c r="H1182" s="38">
        <v>16367</v>
      </c>
      <c r="I1182" s="38">
        <f t="shared" si="51"/>
        <v>16367</v>
      </c>
      <c r="L1182" s="37" t="s">
        <v>1181</v>
      </c>
    </row>
    <row r="1183" spans="1:12" x14ac:dyDescent="0.2">
      <c r="A1183" s="37">
        <v>1097</v>
      </c>
      <c r="B1183" s="37" t="s">
        <v>1245</v>
      </c>
      <c r="C1183" s="35" t="s">
        <v>1212</v>
      </c>
      <c r="D1183" s="37" t="s">
        <v>1190</v>
      </c>
      <c r="E1183" s="37">
        <v>50073869</v>
      </c>
      <c r="F1183" s="35" t="s">
        <v>1244</v>
      </c>
      <c r="G1183" s="37" t="s">
        <v>1188</v>
      </c>
      <c r="H1183" s="38">
        <v>17409</v>
      </c>
      <c r="I1183" s="38">
        <f t="shared" si="51"/>
        <v>17409</v>
      </c>
      <c r="L1183" s="37" t="s">
        <v>1181</v>
      </c>
    </row>
    <row r="1184" spans="1:12" x14ac:dyDescent="0.2">
      <c r="A1184" s="37">
        <v>1098</v>
      </c>
      <c r="B1184" s="37" t="s">
        <v>1291</v>
      </c>
      <c r="C1184" s="35" t="s">
        <v>1212</v>
      </c>
      <c r="D1184" s="37" t="s">
        <v>1190</v>
      </c>
      <c r="E1184" s="37">
        <v>50073869</v>
      </c>
      <c r="F1184" s="35" t="s">
        <v>1290</v>
      </c>
      <c r="G1184" s="37" t="s">
        <v>1188</v>
      </c>
      <c r="H1184" s="38">
        <v>17500</v>
      </c>
      <c r="I1184" s="38">
        <f t="shared" si="51"/>
        <v>17500</v>
      </c>
      <c r="L1184" s="37" t="s">
        <v>1181</v>
      </c>
    </row>
    <row r="1185" spans="1:12" x14ac:dyDescent="0.2">
      <c r="A1185" s="37">
        <v>1099</v>
      </c>
      <c r="B1185" s="37" t="s">
        <v>1255</v>
      </c>
      <c r="C1185" s="35" t="s">
        <v>1212</v>
      </c>
      <c r="D1185" s="37" t="s">
        <v>1190</v>
      </c>
      <c r="E1185" s="37">
        <v>50073869</v>
      </c>
      <c r="F1185" s="35" t="s">
        <v>1254</v>
      </c>
      <c r="G1185" s="37" t="s">
        <v>1188</v>
      </c>
      <c r="H1185" s="38">
        <v>18396</v>
      </c>
      <c r="I1185" s="38">
        <f t="shared" si="51"/>
        <v>18396</v>
      </c>
      <c r="L1185" s="37" t="s">
        <v>1181</v>
      </c>
    </row>
    <row r="1186" spans="1:12" x14ac:dyDescent="0.2">
      <c r="A1186" s="37">
        <v>1100</v>
      </c>
      <c r="B1186" s="37" t="s">
        <v>1289</v>
      </c>
      <c r="C1186" s="35" t="s">
        <v>1212</v>
      </c>
      <c r="D1186" s="37" t="s">
        <v>1190</v>
      </c>
      <c r="E1186" s="37">
        <v>50073869</v>
      </c>
      <c r="F1186" s="35" t="s">
        <v>1288</v>
      </c>
      <c r="G1186" s="37" t="s">
        <v>1188</v>
      </c>
      <c r="H1186" s="38">
        <v>20000</v>
      </c>
      <c r="I1186" s="38">
        <f t="shared" si="51"/>
        <v>20000</v>
      </c>
      <c r="L1186" s="37" t="s">
        <v>1181</v>
      </c>
    </row>
    <row r="1187" spans="1:12" x14ac:dyDescent="0.2">
      <c r="A1187" s="37">
        <v>1101</v>
      </c>
      <c r="B1187" s="37" t="s">
        <v>1269</v>
      </c>
      <c r="C1187" s="35" t="s">
        <v>1212</v>
      </c>
      <c r="D1187" s="37" t="s">
        <v>1190</v>
      </c>
      <c r="E1187" s="37">
        <v>50073869</v>
      </c>
      <c r="F1187" s="35" t="s">
        <v>1268</v>
      </c>
      <c r="G1187" s="37" t="s">
        <v>1188</v>
      </c>
      <c r="H1187" s="38">
        <v>21945</v>
      </c>
      <c r="I1187" s="38">
        <f t="shared" si="51"/>
        <v>21945</v>
      </c>
      <c r="L1187" s="37" t="s">
        <v>1181</v>
      </c>
    </row>
    <row r="1188" spans="1:12" x14ac:dyDescent="0.2">
      <c r="A1188" s="37">
        <v>1102</v>
      </c>
      <c r="B1188" s="37" t="s">
        <v>1287</v>
      </c>
      <c r="C1188" s="35" t="s">
        <v>1212</v>
      </c>
      <c r="D1188" s="37" t="s">
        <v>1190</v>
      </c>
      <c r="E1188" s="37">
        <v>50073869</v>
      </c>
      <c r="F1188" s="35" t="s">
        <v>1286</v>
      </c>
      <c r="G1188" s="37" t="s">
        <v>1188</v>
      </c>
      <c r="H1188" s="38">
        <v>23700</v>
      </c>
      <c r="I1188" s="38">
        <f t="shared" si="51"/>
        <v>23700</v>
      </c>
      <c r="L1188" s="37" t="s">
        <v>1181</v>
      </c>
    </row>
    <row r="1189" spans="1:12" x14ac:dyDescent="0.2">
      <c r="A1189" s="37">
        <v>1103</v>
      </c>
      <c r="B1189" s="37" t="s">
        <v>1237</v>
      </c>
      <c r="C1189" s="35" t="s">
        <v>1212</v>
      </c>
      <c r="D1189" s="37" t="s">
        <v>1190</v>
      </c>
      <c r="E1189" s="37">
        <v>50073869</v>
      </c>
      <c r="F1189" s="35" t="s">
        <v>1236</v>
      </c>
      <c r="G1189" s="37" t="s">
        <v>1188</v>
      </c>
      <c r="H1189" s="38">
        <v>25000</v>
      </c>
      <c r="I1189" s="38">
        <f t="shared" si="51"/>
        <v>25000</v>
      </c>
      <c r="L1189" s="37" t="s">
        <v>1181</v>
      </c>
    </row>
    <row r="1190" spans="1:12" x14ac:dyDescent="0.2">
      <c r="A1190" s="37">
        <v>1104</v>
      </c>
      <c r="B1190" s="37" t="s">
        <v>1259</v>
      </c>
      <c r="C1190" s="35" t="s">
        <v>1212</v>
      </c>
      <c r="D1190" s="37" t="s">
        <v>1190</v>
      </c>
      <c r="E1190" s="37">
        <v>50073869</v>
      </c>
      <c r="F1190" s="35" t="s">
        <v>1258</v>
      </c>
      <c r="G1190" s="37" t="s">
        <v>1188</v>
      </c>
      <c r="H1190" s="38">
        <v>25146</v>
      </c>
      <c r="I1190" s="38">
        <f t="shared" si="51"/>
        <v>25146</v>
      </c>
      <c r="L1190" s="37" t="s">
        <v>1181</v>
      </c>
    </row>
    <row r="1191" spans="1:12" x14ac:dyDescent="0.2">
      <c r="A1191" s="37">
        <v>1105</v>
      </c>
      <c r="B1191" s="37" t="s">
        <v>1249</v>
      </c>
      <c r="C1191" s="35" t="s">
        <v>1212</v>
      </c>
      <c r="D1191" s="37" t="s">
        <v>1190</v>
      </c>
      <c r="E1191" s="37">
        <v>50073869</v>
      </c>
      <c r="F1191" s="35" t="s">
        <v>1248</v>
      </c>
      <c r="G1191" s="37" t="s">
        <v>1188</v>
      </c>
      <c r="H1191" s="38">
        <v>25660</v>
      </c>
      <c r="I1191" s="38">
        <f t="shared" si="51"/>
        <v>25660</v>
      </c>
      <c r="L1191" s="37" t="s">
        <v>1181</v>
      </c>
    </row>
    <row r="1192" spans="1:12" x14ac:dyDescent="0.2">
      <c r="A1192" s="37">
        <v>1106</v>
      </c>
      <c r="B1192" s="37" t="s">
        <v>1285</v>
      </c>
      <c r="C1192" s="35" t="s">
        <v>1212</v>
      </c>
      <c r="D1192" s="37" t="s">
        <v>1190</v>
      </c>
      <c r="E1192" s="37">
        <v>50073869</v>
      </c>
      <c r="F1192" s="35" t="s">
        <v>1284</v>
      </c>
      <c r="G1192" s="37" t="s">
        <v>1188</v>
      </c>
      <c r="H1192" s="38">
        <v>26102</v>
      </c>
      <c r="I1192" s="38">
        <f t="shared" si="51"/>
        <v>26102</v>
      </c>
      <c r="L1192" s="37" t="s">
        <v>1181</v>
      </c>
    </row>
    <row r="1193" spans="1:12" x14ac:dyDescent="0.2">
      <c r="A1193" s="37">
        <v>1107</v>
      </c>
      <c r="B1193" s="37" t="s">
        <v>1283</v>
      </c>
      <c r="C1193" s="35" t="s">
        <v>1212</v>
      </c>
      <c r="D1193" s="37" t="s">
        <v>1190</v>
      </c>
      <c r="E1193" s="37">
        <v>50073869</v>
      </c>
      <c r="F1193" s="35" t="s">
        <v>1282</v>
      </c>
      <c r="G1193" s="37" t="s">
        <v>1188</v>
      </c>
      <c r="H1193" s="38">
        <v>26141</v>
      </c>
      <c r="I1193" s="38">
        <f t="shared" si="51"/>
        <v>26141</v>
      </c>
      <c r="L1193" s="37" t="s">
        <v>1181</v>
      </c>
    </row>
    <row r="1194" spans="1:12" x14ac:dyDescent="0.2">
      <c r="A1194" s="37">
        <v>1108</v>
      </c>
      <c r="B1194" s="37" t="s">
        <v>1257</v>
      </c>
      <c r="C1194" s="35" t="s">
        <v>1212</v>
      </c>
      <c r="D1194" s="37" t="s">
        <v>1190</v>
      </c>
      <c r="E1194" s="37">
        <v>50073869</v>
      </c>
      <c r="F1194" s="35" t="s">
        <v>1256</v>
      </c>
      <c r="G1194" s="37" t="s">
        <v>1188</v>
      </c>
      <c r="H1194" s="38">
        <v>26150</v>
      </c>
      <c r="I1194" s="38">
        <f t="shared" si="51"/>
        <v>26150</v>
      </c>
      <c r="L1194" s="37" t="s">
        <v>1181</v>
      </c>
    </row>
    <row r="1195" spans="1:12" x14ac:dyDescent="0.2">
      <c r="A1195" s="37">
        <v>1109</v>
      </c>
      <c r="B1195" s="37" t="s">
        <v>1281</v>
      </c>
      <c r="C1195" s="35" t="s">
        <v>1212</v>
      </c>
      <c r="D1195" s="37" t="s">
        <v>1190</v>
      </c>
      <c r="E1195" s="37">
        <v>50073869</v>
      </c>
      <c r="F1195" s="35" t="s">
        <v>1280</v>
      </c>
      <c r="G1195" s="37" t="s">
        <v>1188</v>
      </c>
      <c r="H1195" s="38">
        <v>26860</v>
      </c>
      <c r="I1195" s="38">
        <f t="shared" si="51"/>
        <v>26860</v>
      </c>
      <c r="L1195" s="37" t="s">
        <v>1181</v>
      </c>
    </row>
    <row r="1196" spans="1:12" x14ac:dyDescent="0.2">
      <c r="A1196" s="37">
        <v>1110</v>
      </c>
      <c r="B1196" s="37" t="s">
        <v>1279</v>
      </c>
      <c r="C1196" s="35" t="s">
        <v>1212</v>
      </c>
      <c r="D1196" s="37" t="s">
        <v>1190</v>
      </c>
      <c r="E1196" s="37">
        <v>50073869</v>
      </c>
      <c r="F1196" s="35" t="s">
        <v>1278</v>
      </c>
      <c r="G1196" s="37" t="s">
        <v>1188</v>
      </c>
      <c r="H1196" s="38">
        <v>28265</v>
      </c>
      <c r="I1196" s="38">
        <f t="shared" si="51"/>
        <v>28265</v>
      </c>
      <c r="L1196" s="37" t="s">
        <v>1181</v>
      </c>
    </row>
    <row r="1197" spans="1:12" x14ac:dyDescent="0.2">
      <c r="A1197" s="37">
        <v>1111</v>
      </c>
      <c r="B1197" s="37" t="s">
        <v>1277</v>
      </c>
      <c r="C1197" s="35" t="s">
        <v>1212</v>
      </c>
      <c r="D1197" s="37" t="s">
        <v>1190</v>
      </c>
      <c r="E1197" s="37">
        <v>50073869</v>
      </c>
      <c r="F1197" s="35" t="s">
        <v>1276</v>
      </c>
      <c r="G1197" s="37" t="s">
        <v>1188</v>
      </c>
      <c r="H1197" s="38">
        <v>30150</v>
      </c>
      <c r="I1197" s="38">
        <f t="shared" si="51"/>
        <v>30150</v>
      </c>
      <c r="L1197" s="37" t="s">
        <v>1181</v>
      </c>
    </row>
    <row r="1198" spans="1:12" x14ac:dyDescent="0.2">
      <c r="A1198" s="37">
        <v>1112</v>
      </c>
      <c r="B1198" s="37" t="s">
        <v>1275</v>
      </c>
      <c r="C1198" s="35" t="s">
        <v>1212</v>
      </c>
      <c r="D1198" s="37" t="s">
        <v>1190</v>
      </c>
      <c r="E1198" s="37">
        <v>50073869</v>
      </c>
      <c r="F1198" s="35" t="s">
        <v>1274</v>
      </c>
      <c r="G1198" s="37" t="s">
        <v>1188</v>
      </c>
      <c r="H1198" s="38">
        <v>30814</v>
      </c>
      <c r="I1198" s="38">
        <f t="shared" si="51"/>
        <v>30814</v>
      </c>
      <c r="L1198" s="37" t="s">
        <v>1181</v>
      </c>
    </row>
    <row r="1199" spans="1:12" x14ac:dyDescent="0.2">
      <c r="A1199" s="37">
        <v>1113</v>
      </c>
      <c r="B1199" s="37" t="s">
        <v>1273</v>
      </c>
      <c r="C1199" s="35" t="s">
        <v>1212</v>
      </c>
      <c r="D1199" s="37" t="s">
        <v>1190</v>
      </c>
      <c r="E1199" s="37">
        <v>50073869</v>
      </c>
      <c r="F1199" s="35" t="s">
        <v>1272</v>
      </c>
      <c r="G1199" s="37" t="s">
        <v>1188</v>
      </c>
      <c r="H1199" s="38">
        <v>33839</v>
      </c>
      <c r="I1199" s="38">
        <f t="shared" si="51"/>
        <v>33839</v>
      </c>
      <c r="L1199" s="37" t="s">
        <v>1181</v>
      </c>
    </row>
    <row r="1200" spans="1:12" x14ac:dyDescent="0.2">
      <c r="A1200" s="37">
        <v>1114</v>
      </c>
      <c r="B1200" s="37" t="s">
        <v>1271</v>
      </c>
      <c r="C1200" s="35" t="s">
        <v>1212</v>
      </c>
      <c r="D1200" s="37" t="s">
        <v>1190</v>
      </c>
      <c r="E1200" s="37">
        <v>50073869</v>
      </c>
      <c r="F1200" s="35" t="s">
        <v>1270</v>
      </c>
      <c r="G1200" s="37" t="s">
        <v>1188</v>
      </c>
      <c r="H1200" s="38">
        <v>37058</v>
      </c>
      <c r="I1200" s="38">
        <f t="shared" si="51"/>
        <v>37058</v>
      </c>
      <c r="L1200" s="37" t="s">
        <v>1181</v>
      </c>
    </row>
    <row r="1201" spans="1:12" x14ac:dyDescent="0.2">
      <c r="A1201" s="37">
        <v>1115</v>
      </c>
      <c r="B1201" s="37" t="s">
        <v>1269</v>
      </c>
      <c r="C1201" s="35" t="s">
        <v>1212</v>
      </c>
      <c r="D1201" s="37" t="s">
        <v>1190</v>
      </c>
      <c r="E1201" s="37">
        <v>50073869</v>
      </c>
      <c r="F1201" s="35" t="s">
        <v>1268</v>
      </c>
      <c r="G1201" s="37" t="s">
        <v>1188</v>
      </c>
      <c r="H1201" s="38">
        <v>38890</v>
      </c>
      <c r="I1201" s="38">
        <f t="shared" si="51"/>
        <v>38890</v>
      </c>
      <c r="L1201" s="37" t="s">
        <v>1181</v>
      </c>
    </row>
    <row r="1202" spans="1:12" x14ac:dyDescent="0.2">
      <c r="A1202" s="37">
        <v>1116</v>
      </c>
      <c r="B1202" s="37" t="s">
        <v>1267</v>
      </c>
      <c r="C1202" s="35" t="s">
        <v>1212</v>
      </c>
      <c r="D1202" s="37" t="s">
        <v>1190</v>
      </c>
      <c r="E1202" s="37">
        <v>50073869</v>
      </c>
      <c r="F1202" s="35" t="s">
        <v>1266</v>
      </c>
      <c r="G1202" s="37" t="s">
        <v>1188</v>
      </c>
      <c r="H1202" s="38">
        <v>42212</v>
      </c>
      <c r="I1202" s="38">
        <f t="shared" si="51"/>
        <v>42212</v>
      </c>
      <c r="L1202" s="37" t="s">
        <v>1181</v>
      </c>
    </row>
    <row r="1203" spans="1:12" x14ac:dyDescent="0.2">
      <c r="A1203" s="37">
        <v>1117</v>
      </c>
      <c r="B1203" s="37" t="s">
        <v>1265</v>
      </c>
      <c r="C1203" s="35" t="s">
        <v>1212</v>
      </c>
      <c r="D1203" s="37" t="s">
        <v>1190</v>
      </c>
      <c r="E1203" s="37">
        <v>50073869</v>
      </c>
      <c r="F1203" s="35" t="s">
        <v>1264</v>
      </c>
      <c r="G1203" s="37" t="s">
        <v>1188</v>
      </c>
      <c r="H1203" s="38">
        <v>45000</v>
      </c>
      <c r="I1203" s="38">
        <f t="shared" si="51"/>
        <v>45000</v>
      </c>
      <c r="L1203" s="37" t="s">
        <v>1181</v>
      </c>
    </row>
    <row r="1204" spans="1:12" x14ac:dyDescent="0.2">
      <c r="A1204" s="37">
        <v>1118</v>
      </c>
      <c r="B1204" s="37" t="s">
        <v>1263</v>
      </c>
      <c r="C1204" s="35" t="s">
        <v>1212</v>
      </c>
      <c r="D1204" s="37" t="s">
        <v>1190</v>
      </c>
      <c r="E1204" s="37">
        <v>50073869</v>
      </c>
      <c r="F1204" s="35" t="s">
        <v>1262</v>
      </c>
      <c r="G1204" s="37" t="s">
        <v>1188</v>
      </c>
      <c r="H1204" s="38">
        <v>47320</v>
      </c>
      <c r="I1204" s="38">
        <f t="shared" si="51"/>
        <v>47320</v>
      </c>
      <c r="L1204" s="37" t="s">
        <v>1181</v>
      </c>
    </row>
    <row r="1205" spans="1:12" x14ac:dyDescent="0.2">
      <c r="A1205" s="37">
        <v>1119</v>
      </c>
      <c r="B1205" s="37" t="s">
        <v>1261</v>
      </c>
      <c r="C1205" s="35" t="s">
        <v>1212</v>
      </c>
      <c r="D1205" s="37" t="s">
        <v>1190</v>
      </c>
      <c r="E1205" s="37">
        <v>50073869</v>
      </c>
      <c r="F1205" s="35" t="s">
        <v>1260</v>
      </c>
      <c r="G1205" s="37" t="s">
        <v>1188</v>
      </c>
      <c r="H1205" s="38">
        <v>48540</v>
      </c>
      <c r="I1205" s="38">
        <f t="shared" si="51"/>
        <v>48540</v>
      </c>
      <c r="L1205" s="37" t="s">
        <v>1181</v>
      </c>
    </row>
    <row r="1206" spans="1:12" x14ac:dyDescent="0.2">
      <c r="A1206" s="37">
        <v>1120</v>
      </c>
      <c r="B1206" s="37" t="s">
        <v>1259</v>
      </c>
      <c r="C1206" s="35" t="s">
        <v>1212</v>
      </c>
      <c r="D1206" s="37" t="s">
        <v>1190</v>
      </c>
      <c r="E1206" s="37">
        <v>50073869</v>
      </c>
      <c r="F1206" s="35" t="s">
        <v>1258</v>
      </c>
      <c r="G1206" s="37" t="s">
        <v>1188</v>
      </c>
      <c r="H1206" s="38">
        <v>51592</v>
      </c>
      <c r="I1206" s="38">
        <f t="shared" si="51"/>
        <v>51592</v>
      </c>
      <c r="L1206" s="37" t="s">
        <v>1181</v>
      </c>
    </row>
    <row r="1207" spans="1:12" x14ac:dyDescent="0.2">
      <c r="A1207" s="37">
        <v>1121</v>
      </c>
      <c r="B1207" s="37" t="s">
        <v>1257</v>
      </c>
      <c r="C1207" s="35" t="s">
        <v>1212</v>
      </c>
      <c r="D1207" s="37" t="s">
        <v>1190</v>
      </c>
      <c r="E1207" s="37">
        <v>50073869</v>
      </c>
      <c r="F1207" s="35" t="s">
        <v>1256</v>
      </c>
      <c r="G1207" s="37" t="s">
        <v>1188</v>
      </c>
      <c r="H1207" s="38">
        <v>51840</v>
      </c>
      <c r="I1207" s="38">
        <f t="shared" si="51"/>
        <v>51840</v>
      </c>
      <c r="L1207" s="37" t="s">
        <v>1181</v>
      </c>
    </row>
    <row r="1208" spans="1:12" x14ac:dyDescent="0.2">
      <c r="A1208" s="37">
        <v>1122</v>
      </c>
      <c r="B1208" s="37" t="s">
        <v>1255</v>
      </c>
      <c r="C1208" s="35" t="s">
        <v>1212</v>
      </c>
      <c r="D1208" s="37" t="s">
        <v>1190</v>
      </c>
      <c r="E1208" s="37">
        <v>50073869</v>
      </c>
      <c r="F1208" s="35" t="s">
        <v>1254</v>
      </c>
      <c r="G1208" s="37" t="s">
        <v>1188</v>
      </c>
      <c r="H1208" s="38">
        <v>52140</v>
      </c>
      <c r="I1208" s="38">
        <f t="shared" si="51"/>
        <v>52140</v>
      </c>
      <c r="L1208" s="37" t="s">
        <v>1181</v>
      </c>
    </row>
    <row r="1209" spans="1:12" x14ac:dyDescent="0.2">
      <c r="A1209" s="37">
        <v>1123</v>
      </c>
      <c r="B1209" s="37" t="s">
        <v>1253</v>
      </c>
      <c r="C1209" s="35" t="s">
        <v>1212</v>
      </c>
      <c r="D1209" s="37" t="s">
        <v>1190</v>
      </c>
      <c r="E1209" s="37">
        <v>50073869</v>
      </c>
      <c r="F1209" s="35" t="s">
        <v>1252</v>
      </c>
      <c r="G1209" s="37" t="s">
        <v>1188</v>
      </c>
      <c r="H1209" s="38">
        <v>53054</v>
      </c>
      <c r="I1209" s="38">
        <f t="shared" ref="I1209:I1240" si="52">H1209-J1209</f>
        <v>53054</v>
      </c>
      <c r="L1209" s="37" t="s">
        <v>1181</v>
      </c>
    </row>
    <row r="1210" spans="1:12" x14ac:dyDescent="0.2">
      <c r="A1210" s="37">
        <v>1124</v>
      </c>
      <c r="B1210" s="37" t="s">
        <v>1251</v>
      </c>
      <c r="C1210" s="35" t="s">
        <v>1212</v>
      </c>
      <c r="D1210" s="37" t="s">
        <v>1190</v>
      </c>
      <c r="E1210" s="37">
        <v>50073869</v>
      </c>
      <c r="F1210" s="35" t="s">
        <v>1250</v>
      </c>
      <c r="G1210" s="37" t="s">
        <v>1188</v>
      </c>
      <c r="H1210" s="38">
        <v>53627</v>
      </c>
      <c r="I1210" s="38">
        <f t="shared" si="52"/>
        <v>53627</v>
      </c>
      <c r="L1210" s="37" t="s">
        <v>1181</v>
      </c>
    </row>
    <row r="1211" spans="1:12" x14ac:dyDescent="0.2">
      <c r="A1211" s="37">
        <v>1125</v>
      </c>
      <c r="B1211" s="37" t="s">
        <v>1249</v>
      </c>
      <c r="C1211" s="35" t="s">
        <v>1212</v>
      </c>
      <c r="D1211" s="37" t="s">
        <v>1190</v>
      </c>
      <c r="E1211" s="37">
        <v>50073869</v>
      </c>
      <c r="F1211" s="35" t="s">
        <v>1248</v>
      </c>
      <c r="G1211" s="37" t="s">
        <v>1188</v>
      </c>
      <c r="H1211" s="38">
        <v>54720</v>
      </c>
      <c r="I1211" s="38">
        <f t="shared" si="52"/>
        <v>54720</v>
      </c>
      <c r="L1211" s="37" t="s">
        <v>1181</v>
      </c>
    </row>
    <row r="1212" spans="1:12" x14ac:dyDescent="0.2">
      <c r="A1212" s="37">
        <v>1126</v>
      </c>
      <c r="B1212" s="37" t="s">
        <v>1247</v>
      </c>
      <c r="C1212" s="35" t="s">
        <v>1212</v>
      </c>
      <c r="D1212" s="37" t="s">
        <v>1190</v>
      </c>
      <c r="E1212" s="37">
        <v>50073869</v>
      </c>
      <c r="F1212" s="35" t="s">
        <v>1246</v>
      </c>
      <c r="G1212" s="37" t="s">
        <v>1188</v>
      </c>
      <c r="H1212" s="38">
        <v>55354</v>
      </c>
      <c r="I1212" s="38">
        <f t="shared" si="52"/>
        <v>55354</v>
      </c>
      <c r="L1212" s="37" t="s">
        <v>1181</v>
      </c>
    </row>
    <row r="1213" spans="1:12" x14ac:dyDescent="0.2">
      <c r="A1213" s="37">
        <v>1127</v>
      </c>
      <c r="B1213" s="37" t="s">
        <v>1245</v>
      </c>
      <c r="C1213" s="35" t="s">
        <v>1212</v>
      </c>
      <c r="D1213" s="37" t="s">
        <v>1190</v>
      </c>
      <c r="E1213" s="37">
        <v>50073869</v>
      </c>
      <c r="F1213" s="35" t="s">
        <v>1244</v>
      </c>
      <c r="G1213" s="37" t="s">
        <v>1188</v>
      </c>
      <c r="H1213" s="38">
        <v>56418</v>
      </c>
      <c r="I1213" s="38">
        <f t="shared" si="52"/>
        <v>56418</v>
      </c>
      <c r="L1213" s="37" t="s">
        <v>1181</v>
      </c>
    </row>
    <row r="1214" spans="1:12" x14ac:dyDescent="0.2">
      <c r="A1214" s="37">
        <v>1128</v>
      </c>
      <c r="B1214" s="37" t="s">
        <v>1243</v>
      </c>
      <c r="C1214" s="35" t="s">
        <v>1212</v>
      </c>
      <c r="D1214" s="37" t="s">
        <v>1190</v>
      </c>
      <c r="E1214" s="37">
        <v>50073869</v>
      </c>
      <c r="F1214" s="35" t="s">
        <v>1242</v>
      </c>
      <c r="G1214" s="37" t="s">
        <v>1188</v>
      </c>
      <c r="H1214" s="38">
        <v>56446</v>
      </c>
      <c r="I1214" s="38">
        <f t="shared" si="52"/>
        <v>56446</v>
      </c>
      <c r="L1214" s="37" t="s">
        <v>1181</v>
      </c>
    </row>
    <row r="1215" spans="1:12" x14ac:dyDescent="0.2">
      <c r="A1215" s="37">
        <v>1129</v>
      </c>
      <c r="B1215" s="37" t="s">
        <v>1241</v>
      </c>
      <c r="C1215" s="35" t="s">
        <v>1212</v>
      </c>
      <c r="D1215" s="37" t="s">
        <v>1190</v>
      </c>
      <c r="E1215" s="37">
        <v>50073869</v>
      </c>
      <c r="F1215" s="35" t="s">
        <v>1240</v>
      </c>
      <c r="G1215" s="37" t="s">
        <v>1188</v>
      </c>
      <c r="H1215" s="38">
        <v>59029</v>
      </c>
      <c r="I1215" s="38">
        <f t="shared" si="52"/>
        <v>59029</v>
      </c>
      <c r="L1215" s="37" t="s">
        <v>1181</v>
      </c>
    </row>
    <row r="1216" spans="1:12" x14ac:dyDescent="0.2">
      <c r="A1216" s="37">
        <v>1130</v>
      </c>
      <c r="B1216" s="37" t="s">
        <v>1239</v>
      </c>
      <c r="C1216" s="35" t="s">
        <v>1212</v>
      </c>
      <c r="D1216" s="37" t="s">
        <v>1190</v>
      </c>
      <c r="E1216" s="37">
        <v>50073869</v>
      </c>
      <c r="F1216" s="35" t="s">
        <v>1238</v>
      </c>
      <c r="G1216" s="37" t="s">
        <v>1188</v>
      </c>
      <c r="H1216" s="38">
        <v>59264</v>
      </c>
      <c r="I1216" s="38">
        <f t="shared" si="52"/>
        <v>59264</v>
      </c>
      <c r="L1216" s="37" t="s">
        <v>1181</v>
      </c>
    </row>
    <row r="1217" spans="1:12" x14ac:dyDescent="0.2">
      <c r="A1217" s="37">
        <v>1131</v>
      </c>
      <c r="B1217" s="37" t="s">
        <v>1237</v>
      </c>
      <c r="C1217" s="35" t="s">
        <v>1212</v>
      </c>
      <c r="D1217" s="37" t="s">
        <v>1190</v>
      </c>
      <c r="E1217" s="37">
        <v>50073869</v>
      </c>
      <c r="F1217" s="35" t="s">
        <v>1236</v>
      </c>
      <c r="G1217" s="37" t="s">
        <v>1188</v>
      </c>
      <c r="H1217" s="38">
        <v>60000</v>
      </c>
      <c r="I1217" s="38">
        <f t="shared" si="52"/>
        <v>60000</v>
      </c>
      <c r="L1217" s="37" t="s">
        <v>1181</v>
      </c>
    </row>
    <row r="1218" spans="1:12" x14ac:dyDescent="0.2">
      <c r="A1218" s="37">
        <v>1132</v>
      </c>
      <c r="B1218" s="37" t="s">
        <v>1235</v>
      </c>
      <c r="C1218" s="35" t="s">
        <v>1212</v>
      </c>
      <c r="D1218" s="37" t="s">
        <v>1190</v>
      </c>
      <c r="E1218" s="37">
        <v>50073869</v>
      </c>
      <c r="F1218" s="35" t="s">
        <v>1234</v>
      </c>
      <c r="G1218" s="37" t="s">
        <v>1188</v>
      </c>
      <c r="H1218" s="38">
        <v>60115</v>
      </c>
      <c r="I1218" s="38">
        <f t="shared" si="52"/>
        <v>60115</v>
      </c>
      <c r="L1218" s="37" t="s">
        <v>1181</v>
      </c>
    </row>
    <row r="1219" spans="1:12" x14ac:dyDescent="0.2">
      <c r="A1219" s="37">
        <v>1133</v>
      </c>
      <c r="B1219" s="37" t="s">
        <v>1233</v>
      </c>
      <c r="C1219" s="35" t="s">
        <v>1212</v>
      </c>
      <c r="D1219" s="37" t="s">
        <v>1190</v>
      </c>
      <c r="E1219" s="37">
        <v>50073869</v>
      </c>
      <c r="F1219" s="35" t="s">
        <v>1232</v>
      </c>
      <c r="G1219" s="37" t="s">
        <v>1188</v>
      </c>
      <c r="H1219" s="38">
        <v>60570</v>
      </c>
      <c r="I1219" s="38">
        <f t="shared" si="52"/>
        <v>60570</v>
      </c>
      <c r="L1219" s="37" t="s">
        <v>1181</v>
      </c>
    </row>
    <row r="1220" spans="1:12" x14ac:dyDescent="0.2">
      <c r="A1220" s="37">
        <v>1134</v>
      </c>
      <c r="B1220" s="37" t="s">
        <v>1231</v>
      </c>
      <c r="C1220" s="35" t="s">
        <v>1212</v>
      </c>
      <c r="D1220" s="37" t="s">
        <v>1190</v>
      </c>
      <c r="E1220" s="37">
        <v>50073869</v>
      </c>
      <c r="F1220" s="35" t="s">
        <v>1230</v>
      </c>
      <c r="G1220" s="37" t="s">
        <v>1188</v>
      </c>
      <c r="H1220" s="38">
        <v>60791</v>
      </c>
      <c r="I1220" s="38">
        <f t="shared" si="52"/>
        <v>60791</v>
      </c>
      <c r="L1220" s="37" t="s">
        <v>1181</v>
      </c>
    </row>
    <row r="1221" spans="1:12" x14ac:dyDescent="0.2">
      <c r="A1221" s="37">
        <v>1135</v>
      </c>
      <c r="B1221" s="37" t="s">
        <v>1229</v>
      </c>
      <c r="C1221" s="35" t="s">
        <v>1212</v>
      </c>
      <c r="D1221" s="37" t="s">
        <v>1190</v>
      </c>
      <c r="E1221" s="37">
        <v>50073869</v>
      </c>
      <c r="F1221" s="35" t="s">
        <v>1228</v>
      </c>
      <c r="G1221" s="37" t="s">
        <v>1188</v>
      </c>
      <c r="H1221" s="38">
        <v>61530</v>
      </c>
      <c r="I1221" s="38">
        <f t="shared" si="52"/>
        <v>61530</v>
      </c>
      <c r="L1221" s="37" t="s">
        <v>1181</v>
      </c>
    </row>
    <row r="1222" spans="1:12" x14ac:dyDescent="0.2">
      <c r="A1222" s="37">
        <v>1136</v>
      </c>
      <c r="B1222" s="37" t="s">
        <v>1227</v>
      </c>
      <c r="C1222" s="35" t="s">
        <v>1212</v>
      </c>
      <c r="D1222" s="37" t="s">
        <v>1190</v>
      </c>
      <c r="E1222" s="37">
        <v>50073869</v>
      </c>
      <c r="F1222" s="35" t="s">
        <v>1226</v>
      </c>
      <c r="G1222" s="37" t="s">
        <v>1188</v>
      </c>
      <c r="H1222" s="38">
        <v>62401</v>
      </c>
      <c r="I1222" s="38">
        <f t="shared" si="52"/>
        <v>62401</v>
      </c>
      <c r="L1222" s="37" t="s">
        <v>1181</v>
      </c>
    </row>
    <row r="1223" spans="1:12" x14ac:dyDescent="0.2">
      <c r="A1223" s="37">
        <v>1137</v>
      </c>
      <c r="B1223" s="37" t="s">
        <v>1225</v>
      </c>
      <c r="C1223" s="35" t="s">
        <v>1212</v>
      </c>
      <c r="D1223" s="37" t="s">
        <v>1190</v>
      </c>
      <c r="E1223" s="37">
        <v>50073869</v>
      </c>
      <c r="F1223" s="35" t="s">
        <v>1224</v>
      </c>
      <c r="G1223" s="37" t="s">
        <v>1188</v>
      </c>
      <c r="H1223" s="38">
        <v>63000</v>
      </c>
      <c r="I1223" s="38">
        <f t="shared" si="52"/>
        <v>63000</v>
      </c>
      <c r="L1223" s="37" t="s">
        <v>1181</v>
      </c>
    </row>
    <row r="1224" spans="1:12" x14ac:dyDescent="0.2">
      <c r="A1224" s="37">
        <v>1138</v>
      </c>
      <c r="B1224" s="37" t="s">
        <v>1223</v>
      </c>
      <c r="C1224" s="35" t="s">
        <v>1212</v>
      </c>
      <c r="D1224" s="37" t="s">
        <v>1190</v>
      </c>
      <c r="E1224" s="37">
        <v>50073869</v>
      </c>
      <c r="F1224" s="35" t="s">
        <v>1222</v>
      </c>
      <c r="G1224" s="37" t="s">
        <v>1188</v>
      </c>
      <c r="H1224" s="38">
        <v>66780</v>
      </c>
      <c r="I1224" s="38">
        <f t="shared" si="52"/>
        <v>66780</v>
      </c>
      <c r="L1224" s="37" t="s">
        <v>1181</v>
      </c>
    </row>
    <row r="1225" spans="1:12" x14ac:dyDescent="0.2">
      <c r="A1225" s="37">
        <v>1139</v>
      </c>
      <c r="B1225" s="37" t="s">
        <v>1221</v>
      </c>
      <c r="C1225" s="35" t="s">
        <v>1212</v>
      </c>
      <c r="D1225" s="37" t="s">
        <v>1190</v>
      </c>
      <c r="E1225" s="37">
        <v>50073869</v>
      </c>
      <c r="F1225" s="35" t="s">
        <v>1220</v>
      </c>
      <c r="G1225" s="37" t="s">
        <v>1188</v>
      </c>
      <c r="H1225" s="38">
        <v>67188</v>
      </c>
      <c r="I1225" s="38">
        <f t="shared" si="52"/>
        <v>67188</v>
      </c>
      <c r="L1225" s="37" t="s">
        <v>1181</v>
      </c>
    </row>
    <row r="1226" spans="1:12" x14ac:dyDescent="0.2">
      <c r="A1226" s="37">
        <v>1140</v>
      </c>
      <c r="B1226" s="37" t="s">
        <v>1219</v>
      </c>
      <c r="C1226" s="35" t="s">
        <v>1212</v>
      </c>
      <c r="D1226" s="37" t="s">
        <v>1190</v>
      </c>
      <c r="E1226" s="37">
        <v>50073869</v>
      </c>
      <c r="F1226" s="35" t="s">
        <v>1218</v>
      </c>
      <c r="G1226" s="37" t="s">
        <v>1188</v>
      </c>
      <c r="H1226" s="38">
        <v>75391</v>
      </c>
      <c r="I1226" s="38">
        <f t="shared" si="52"/>
        <v>75391</v>
      </c>
      <c r="L1226" s="37" t="s">
        <v>1181</v>
      </c>
    </row>
    <row r="1227" spans="1:12" x14ac:dyDescent="0.2">
      <c r="A1227" s="37">
        <v>1141</v>
      </c>
      <c r="B1227" s="37" t="s">
        <v>1217</v>
      </c>
      <c r="C1227" s="35" t="s">
        <v>1212</v>
      </c>
      <c r="D1227" s="37" t="s">
        <v>1190</v>
      </c>
      <c r="E1227" s="37">
        <v>50073869</v>
      </c>
      <c r="F1227" s="35" t="s">
        <v>1216</v>
      </c>
      <c r="G1227" s="37" t="s">
        <v>1188</v>
      </c>
      <c r="H1227" s="38">
        <v>97000</v>
      </c>
      <c r="I1227" s="38">
        <f t="shared" si="52"/>
        <v>97000</v>
      </c>
      <c r="L1227" s="37" t="s">
        <v>1181</v>
      </c>
    </row>
    <row r="1228" spans="1:12" s="50" customFormat="1" x14ac:dyDescent="0.2">
      <c r="A1228" s="37">
        <v>1142</v>
      </c>
      <c r="B1228" s="37" t="s">
        <v>1215</v>
      </c>
      <c r="C1228" s="35" t="s">
        <v>1212</v>
      </c>
      <c r="D1228" s="37" t="s">
        <v>1190</v>
      </c>
      <c r="E1228" s="37">
        <v>50073869</v>
      </c>
      <c r="F1228" s="35" t="s">
        <v>1214</v>
      </c>
      <c r="G1228" s="37" t="s">
        <v>1188</v>
      </c>
      <c r="H1228" s="38">
        <v>62128</v>
      </c>
      <c r="I1228" s="38">
        <f t="shared" si="52"/>
        <v>62128</v>
      </c>
      <c r="J1228" s="38"/>
      <c r="K1228" s="38"/>
      <c r="L1228" s="37" t="s">
        <v>1201</v>
      </c>
    </row>
    <row r="1229" spans="1:12" s="50" customFormat="1" x14ac:dyDescent="0.2">
      <c r="A1229" s="37">
        <v>1143</v>
      </c>
      <c r="B1229" s="37" t="s">
        <v>1213</v>
      </c>
      <c r="C1229" s="35" t="s">
        <v>1212</v>
      </c>
      <c r="D1229" s="37" t="s">
        <v>1190</v>
      </c>
      <c r="E1229" s="37">
        <v>50073869</v>
      </c>
      <c r="F1229" s="35" t="s">
        <v>1211</v>
      </c>
      <c r="G1229" s="37" t="s">
        <v>1188</v>
      </c>
      <c r="H1229" s="38">
        <v>62256</v>
      </c>
      <c r="I1229" s="38">
        <f t="shared" si="52"/>
        <v>62256</v>
      </c>
      <c r="J1229" s="38"/>
      <c r="K1229" s="38"/>
      <c r="L1229" s="37" t="s">
        <v>1201</v>
      </c>
    </row>
    <row r="1230" spans="1:12" s="50" customFormat="1" x14ac:dyDescent="0.2">
      <c r="A1230" s="37" t="s">
        <v>1187</v>
      </c>
      <c r="B1230" s="37" t="s">
        <v>1187</v>
      </c>
      <c r="C1230" s="35"/>
      <c r="E1230" s="37"/>
      <c r="F1230" s="35" t="s">
        <v>1187</v>
      </c>
      <c r="G1230" s="37"/>
      <c r="H1230" s="51">
        <f>SUM(H1177:H1229)</f>
        <v>2213850</v>
      </c>
      <c r="I1230" s="51">
        <f>SUM(I1177:I1229)</f>
        <v>2213850</v>
      </c>
      <c r="J1230" s="51">
        <f>SUM(J1177:J1229)</f>
        <v>0</v>
      </c>
      <c r="K1230" s="38"/>
      <c r="L1230" s="37"/>
    </row>
    <row r="1231" spans="1:12" x14ac:dyDescent="0.2">
      <c r="A1231" s="37">
        <v>1144</v>
      </c>
      <c r="B1231" s="37" t="s">
        <v>1210</v>
      </c>
      <c r="C1231" s="35" t="s">
        <v>1209</v>
      </c>
      <c r="D1231" s="37" t="s">
        <v>1184</v>
      </c>
      <c r="E1231" s="37">
        <v>50846710</v>
      </c>
      <c r="F1231" s="35" t="s">
        <v>1208</v>
      </c>
      <c r="G1231" s="37" t="s">
        <v>1182</v>
      </c>
      <c r="H1231" s="38">
        <v>51943</v>
      </c>
      <c r="I1231" s="38">
        <f>H1231-J1231</f>
        <v>51943</v>
      </c>
      <c r="L1231" s="37" t="s">
        <v>1181</v>
      </c>
    </row>
    <row r="1232" spans="1:12" x14ac:dyDescent="0.2">
      <c r="A1232" s="37">
        <v>1145</v>
      </c>
      <c r="B1232" s="37" t="s">
        <v>1210</v>
      </c>
      <c r="C1232" s="35" t="s">
        <v>1209</v>
      </c>
      <c r="D1232" s="37" t="s">
        <v>1184</v>
      </c>
      <c r="E1232" s="37">
        <v>50846710</v>
      </c>
      <c r="F1232" s="35" t="s">
        <v>1208</v>
      </c>
      <c r="G1232" s="37" t="s">
        <v>1182</v>
      </c>
      <c r="H1232" s="38">
        <v>117632</v>
      </c>
      <c r="I1232" s="38">
        <f>H1232-J1232</f>
        <v>117632</v>
      </c>
      <c r="L1232" s="37" t="s">
        <v>1181</v>
      </c>
    </row>
    <row r="1233" spans="1:12" s="52" customFormat="1" x14ac:dyDescent="0.2">
      <c r="A1233" s="37" t="s">
        <v>1187</v>
      </c>
      <c r="B1233" s="37" t="s">
        <v>1187</v>
      </c>
      <c r="C1233" s="35"/>
      <c r="D1233" s="37"/>
      <c r="E1233" s="37"/>
      <c r="F1233" s="35" t="s">
        <v>1187</v>
      </c>
      <c r="G1233" s="37"/>
      <c r="H1233" s="51">
        <f>SUM(H1231:H1232)</f>
        <v>169575</v>
      </c>
      <c r="I1233" s="51">
        <f>SUM(I1231:I1232)</f>
        <v>169575</v>
      </c>
      <c r="J1233" s="35"/>
      <c r="K1233" s="35"/>
      <c r="L1233" s="37"/>
    </row>
    <row r="1234" spans="1:12" s="50" customFormat="1" x14ac:dyDescent="0.2">
      <c r="A1234" s="37">
        <v>1146</v>
      </c>
      <c r="B1234" s="37" t="s">
        <v>1207</v>
      </c>
      <c r="C1234" s="35" t="s">
        <v>1206</v>
      </c>
      <c r="D1234" s="37" t="s">
        <v>1184</v>
      </c>
      <c r="E1234" s="37">
        <v>50720350</v>
      </c>
      <c r="F1234" s="35" t="s">
        <v>1205</v>
      </c>
      <c r="G1234" s="37" t="s">
        <v>1182</v>
      </c>
      <c r="H1234" s="38">
        <v>81740</v>
      </c>
      <c r="I1234" s="38">
        <f>H1234-J1234</f>
        <v>81740</v>
      </c>
      <c r="J1234" s="38"/>
      <c r="K1234" s="38"/>
      <c r="L1234" s="37" t="s">
        <v>1201</v>
      </c>
    </row>
    <row r="1235" spans="1:12" s="50" customFormat="1" x14ac:dyDescent="0.2">
      <c r="A1235" s="37" t="s">
        <v>1187</v>
      </c>
      <c r="B1235" s="37" t="s">
        <v>1187</v>
      </c>
      <c r="C1235" s="35"/>
      <c r="D1235" s="37"/>
      <c r="E1235" s="37"/>
      <c r="F1235" s="35" t="s">
        <v>1187</v>
      </c>
      <c r="G1235" s="37"/>
      <c r="H1235" s="51">
        <f>H1234</f>
        <v>81740</v>
      </c>
      <c r="I1235" s="51">
        <f>I1234</f>
        <v>81740</v>
      </c>
      <c r="J1235" s="51">
        <f>SUM(J1231:J1234)</f>
        <v>0</v>
      </c>
      <c r="K1235" s="38"/>
      <c r="L1235" s="37"/>
    </row>
    <row r="1236" spans="1:12" s="50" customFormat="1" x14ac:dyDescent="0.2">
      <c r="A1236" s="37">
        <v>1147</v>
      </c>
      <c r="B1236" s="37" t="s">
        <v>1204</v>
      </c>
      <c r="C1236" s="35" t="s">
        <v>1203</v>
      </c>
      <c r="D1236" s="37" t="s">
        <v>1184</v>
      </c>
      <c r="E1236" s="37">
        <v>51886847</v>
      </c>
      <c r="F1236" s="35" t="s">
        <v>1202</v>
      </c>
      <c r="G1236" s="37" t="s">
        <v>1182</v>
      </c>
      <c r="H1236" s="38">
        <v>56338</v>
      </c>
      <c r="I1236" s="38">
        <f>H1236-J1236</f>
        <v>56338</v>
      </c>
      <c r="J1236" s="38"/>
      <c r="K1236" s="38"/>
      <c r="L1236" s="37" t="s">
        <v>1201</v>
      </c>
    </row>
    <row r="1237" spans="1:12" s="50" customFormat="1" x14ac:dyDescent="0.2">
      <c r="A1237" s="37" t="s">
        <v>1187</v>
      </c>
      <c r="B1237" s="37" t="s">
        <v>1187</v>
      </c>
      <c r="C1237" s="35"/>
      <c r="E1237" s="37"/>
      <c r="F1237" s="35" t="s">
        <v>1187</v>
      </c>
      <c r="G1237" s="37"/>
      <c r="H1237" s="51">
        <f>H1236</f>
        <v>56338</v>
      </c>
      <c r="I1237" s="51">
        <f>I1236</f>
        <v>56338</v>
      </c>
      <c r="J1237" s="51">
        <f>J1236</f>
        <v>0</v>
      </c>
      <c r="K1237" s="38"/>
      <c r="L1237" s="37"/>
    </row>
    <row r="1238" spans="1:12" x14ac:dyDescent="0.2">
      <c r="A1238" s="37">
        <v>1148</v>
      </c>
      <c r="B1238" s="37" t="s">
        <v>1196</v>
      </c>
      <c r="C1238" s="35" t="s">
        <v>1191</v>
      </c>
      <c r="D1238" s="37" t="s">
        <v>1190</v>
      </c>
      <c r="E1238" s="37">
        <v>50976044</v>
      </c>
      <c r="F1238" s="35" t="s">
        <v>1195</v>
      </c>
      <c r="G1238" s="37" t="s">
        <v>1188</v>
      </c>
      <c r="H1238" s="38">
        <v>16955</v>
      </c>
      <c r="I1238" s="38">
        <f t="shared" ref="I1238:I1244" si="53">H1238-J1238</f>
        <v>16955</v>
      </c>
      <c r="L1238" s="37" t="s">
        <v>1181</v>
      </c>
    </row>
    <row r="1239" spans="1:12" x14ac:dyDescent="0.2">
      <c r="A1239" s="37">
        <v>1149</v>
      </c>
      <c r="B1239" s="37" t="s">
        <v>1194</v>
      </c>
      <c r="C1239" s="35" t="s">
        <v>1191</v>
      </c>
      <c r="D1239" s="37" t="s">
        <v>1190</v>
      </c>
      <c r="E1239" s="37">
        <v>50976044</v>
      </c>
      <c r="F1239" s="35" t="s">
        <v>1193</v>
      </c>
      <c r="G1239" s="37" t="s">
        <v>1188</v>
      </c>
      <c r="H1239" s="38">
        <v>24945</v>
      </c>
      <c r="I1239" s="38">
        <f t="shared" si="53"/>
        <v>24945</v>
      </c>
      <c r="L1239" s="37" t="s">
        <v>1181</v>
      </c>
    </row>
    <row r="1240" spans="1:12" x14ac:dyDescent="0.2">
      <c r="A1240" s="37">
        <v>1150</v>
      </c>
      <c r="B1240" s="37" t="s">
        <v>1200</v>
      </c>
      <c r="C1240" s="35" t="s">
        <v>1191</v>
      </c>
      <c r="D1240" s="37" t="s">
        <v>1190</v>
      </c>
      <c r="E1240" s="37">
        <v>50976044</v>
      </c>
      <c r="F1240" s="35" t="s">
        <v>1199</v>
      </c>
      <c r="G1240" s="37" t="s">
        <v>1188</v>
      </c>
      <c r="H1240" s="38">
        <v>31959</v>
      </c>
      <c r="I1240" s="38">
        <f t="shared" si="53"/>
        <v>31959</v>
      </c>
      <c r="L1240" s="37" t="s">
        <v>1181</v>
      </c>
    </row>
    <row r="1241" spans="1:12" x14ac:dyDescent="0.2">
      <c r="A1241" s="37">
        <v>1151</v>
      </c>
      <c r="B1241" s="37" t="s">
        <v>1198</v>
      </c>
      <c r="C1241" s="35" t="s">
        <v>1191</v>
      </c>
      <c r="D1241" s="37" t="s">
        <v>1190</v>
      </c>
      <c r="E1241" s="37">
        <v>50976044</v>
      </c>
      <c r="F1241" s="35" t="s">
        <v>1197</v>
      </c>
      <c r="G1241" s="37" t="s">
        <v>1188</v>
      </c>
      <c r="H1241" s="38">
        <v>40296</v>
      </c>
      <c r="I1241" s="38">
        <f t="shared" si="53"/>
        <v>40296</v>
      </c>
      <c r="L1241" s="37" t="s">
        <v>1181</v>
      </c>
    </row>
    <row r="1242" spans="1:12" x14ac:dyDescent="0.2">
      <c r="A1242" s="37">
        <v>1152</v>
      </c>
      <c r="B1242" s="37" t="s">
        <v>1196</v>
      </c>
      <c r="C1242" s="35" t="s">
        <v>1191</v>
      </c>
      <c r="D1242" s="37" t="s">
        <v>1190</v>
      </c>
      <c r="E1242" s="37">
        <v>50976044</v>
      </c>
      <c r="F1242" s="35" t="s">
        <v>1195</v>
      </c>
      <c r="G1242" s="37" t="s">
        <v>1188</v>
      </c>
      <c r="H1242" s="38">
        <v>44547</v>
      </c>
      <c r="I1242" s="38">
        <f t="shared" si="53"/>
        <v>44547</v>
      </c>
      <c r="L1242" s="37" t="s">
        <v>1181</v>
      </c>
    </row>
    <row r="1243" spans="1:12" x14ac:dyDescent="0.2">
      <c r="A1243" s="37">
        <v>1153</v>
      </c>
      <c r="B1243" s="37" t="s">
        <v>1194</v>
      </c>
      <c r="C1243" s="35" t="s">
        <v>1191</v>
      </c>
      <c r="D1243" s="37" t="s">
        <v>1190</v>
      </c>
      <c r="E1243" s="37">
        <v>50976044</v>
      </c>
      <c r="F1243" s="35" t="s">
        <v>1193</v>
      </c>
      <c r="G1243" s="37" t="s">
        <v>1188</v>
      </c>
      <c r="H1243" s="38">
        <v>49977</v>
      </c>
      <c r="I1243" s="38">
        <f t="shared" si="53"/>
        <v>49977</v>
      </c>
      <c r="L1243" s="37" t="s">
        <v>1181</v>
      </c>
    </row>
    <row r="1244" spans="1:12" x14ac:dyDescent="0.2">
      <c r="A1244" s="37">
        <v>1154</v>
      </c>
      <c r="B1244" s="37" t="s">
        <v>1192</v>
      </c>
      <c r="C1244" s="35" t="s">
        <v>1191</v>
      </c>
      <c r="D1244" s="37" t="s">
        <v>1190</v>
      </c>
      <c r="E1244" s="37">
        <v>50976044</v>
      </c>
      <c r="F1244" s="35" t="s">
        <v>1189</v>
      </c>
      <c r="G1244" s="37" t="s">
        <v>1188</v>
      </c>
      <c r="H1244" s="38">
        <v>61488</v>
      </c>
      <c r="I1244" s="38">
        <f t="shared" si="53"/>
        <v>61488</v>
      </c>
      <c r="L1244" s="37" t="s">
        <v>1181</v>
      </c>
    </row>
    <row r="1245" spans="1:12" x14ac:dyDescent="0.2">
      <c r="A1245" s="37" t="s">
        <v>1187</v>
      </c>
      <c r="B1245" s="37" t="s">
        <v>1187</v>
      </c>
      <c r="D1245" s="37"/>
      <c r="E1245" s="37"/>
      <c r="F1245" s="35" t="s">
        <v>1187</v>
      </c>
      <c r="H1245" s="49">
        <f>SUM(H1238:H1244)</f>
        <v>270167</v>
      </c>
      <c r="I1245" s="49">
        <f>SUM(I1238:I1244)</f>
        <v>270167</v>
      </c>
      <c r="J1245" s="49">
        <f>SUM(J1238:J1244)</f>
        <v>0</v>
      </c>
    </row>
    <row r="1246" spans="1:12" x14ac:dyDescent="0.2">
      <c r="A1246" s="37">
        <v>1155</v>
      </c>
      <c r="B1246" s="37" t="s">
        <v>1186</v>
      </c>
      <c r="C1246" s="35" t="s">
        <v>1185</v>
      </c>
      <c r="D1246" s="37" t="s">
        <v>1184</v>
      </c>
      <c r="E1246" s="37">
        <v>51249651</v>
      </c>
      <c r="F1246" s="35" t="s">
        <v>1183</v>
      </c>
      <c r="G1246" s="37" t="s">
        <v>1182</v>
      </c>
      <c r="H1246" s="38">
        <v>124680</v>
      </c>
      <c r="I1246" s="38">
        <f>H1246-J1246</f>
        <v>124680</v>
      </c>
      <c r="L1246" s="37" t="s">
        <v>1181</v>
      </c>
    </row>
    <row r="1247" spans="1:12" x14ac:dyDescent="0.2">
      <c r="D1247" s="37"/>
      <c r="E1247" s="37"/>
      <c r="H1247" s="49">
        <f>H1246</f>
        <v>124680</v>
      </c>
      <c r="I1247" s="49">
        <f>I1246</f>
        <v>124680</v>
      </c>
      <c r="J1247" s="49">
        <f>J1246</f>
        <v>0</v>
      </c>
    </row>
    <row r="1248" spans="1:12" x14ac:dyDescent="0.2">
      <c r="F1248" s="48" t="s">
        <v>1180</v>
      </c>
      <c r="G1248" s="47"/>
      <c r="H1248" s="46">
        <f>H1247+H1245+H1237+H1235+H1230+H1176+H1174+H1171+H1148+H1169+H1129+H1126+H1123+H1121+H1119+H1108+H1093+H1091+H1089+H1085+H1083+H1081+H1071+H1069+H1067+H1053+H1051+H1048+H1039+H1034+H1018+H1016+H999+H982+H973+H970+H962+H958+H950+H946+H933+H921+H919+H901+H887+H883+H875+H871+H869+H863+H855+H842+H833+H818+H811+H795+H575+H503+H371+H294+H248+H199+H174+H139+H137+H135+H132+H127+H119+H103+H95+H92+H85+H71+H59+H57+H52+H45+H38+H27+H24+H7+H1233+H1095+H1111+H1113+H1115</f>
        <v>48606557</v>
      </c>
      <c r="I1248" s="46">
        <f>I1247+I1245+I1237+I1235+I1230+I1176+I1174+I1171+I1148+I1169+I1129+I1126+I1123+I1121+I1119+I1108+I1093+I1091+I1089+I1085+I1083+I1081+I1071+I1069+I1067+I1053+I1051+I1048+I1039+I1034+I1018+I1016+I999+I982+I973+I970+I962+I958+I950+I946+I933+I921+I919+I901+I887+I883+I875+I871+I869+I863+I855+I842+I833+I818+I811+I795+I575+I503+I371+I294+I248+I199+I174+I139+I137+I135+I132+I127+I119+I103+I95+I92+I85+I71+I59+I57+I52+I45+I38+I27+I24+I7+I1233+I1095+I1111+I1113+I1115</f>
        <v>48545771.309999995</v>
      </c>
      <c r="J1248" s="46">
        <f>J1247+J1245+J1237+J1235+J1230+J1176+J1174+J1171+J1148+J1169+J1129+J1126+J1123+J1121+J1119+J1108+J1093+J1091+J1089+J1085+J1083+J1081+J1071+J1069+J1067+J1053+J1051+J1048+J1039+J1034+J1018+J1016+J999+J982+J973+J970+J962+J958+J950+J946+J933+J921+J919+J901+J887+J883+J875+J871+J869+J863+J855+J842+J833+J818+J811+J795+J575+J503+J371+J294+J248+J199+J174+J139+J137+J135+J132+J127+J119+J103+J95+J92+J85+J71+J59+J57+J52+J45+J38+J27+J24+J7</f>
        <v>60785.689999999995</v>
      </c>
    </row>
    <row r="1249" spans="6:9" x14ac:dyDescent="0.2">
      <c r="H1249" s="45"/>
      <c r="I1249" s="38"/>
    </row>
    <row r="1250" spans="6:9" x14ac:dyDescent="0.2">
      <c r="H1250" s="45"/>
      <c r="I1250" s="45"/>
    </row>
    <row r="1251" spans="6:9" x14ac:dyDescent="0.2">
      <c r="I1251" s="38"/>
    </row>
    <row r="1252" spans="6:9" x14ac:dyDescent="0.2">
      <c r="I1252" s="38"/>
    </row>
    <row r="1253" spans="6:9" x14ac:dyDescent="0.2">
      <c r="F1253" s="44" t="s">
        <v>1179</v>
      </c>
      <c r="G1253" s="43"/>
      <c r="H1253" s="42">
        <v>42056557</v>
      </c>
      <c r="I1253" s="38">
        <v>41995894.49000001</v>
      </c>
    </row>
    <row r="1254" spans="6:9" x14ac:dyDescent="0.2">
      <c r="H1254" s="38"/>
    </row>
    <row r="1255" spans="6:9" x14ac:dyDescent="0.2">
      <c r="F1255" s="41" t="s">
        <v>1178</v>
      </c>
      <c r="G1255" s="40"/>
      <c r="H1255" s="39">
        <v>6550000</v>
      </c>
      <c r="I1255" s="38">
        <v>6549978.6299999999</v>
      </c>
    </row>
  </sheetData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MŠVVaM SR dotácie 2024</vt:lpstr>
      <vt:lpstr>Poskatnuté dotácie 2024-APVV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Kajan Patrik</dc:creator>
  <cp:lastModifiedBy>Tomčáni Peter</cp:lastModifiedBy>
  <cp:lastPrinted>2024-11-13T11:17:58Z</cp:lastPrinted>
  <dcterms:created xsi:type="dcterms:W3CDTF">2024-11-13T11:15:27Z</dcterms:created>
  <dcterms:modified xsi:type="dcterms:W3CDTF">2025-01-23T10:20:43Z</dcterms:modified>
</cp:coreProperties>
</file>